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D608B3D3-FF99-4C03-B598-B6E5274AE751}" xr6:coauthVersionLast="36" xr6:coauthVersionMax="36" xr10:uidLastSave="{00000000-0000-0000-0000-000000000000}"/>
  <bookViews>
    <workbookView xWindow="0" yWindow="0" windowWidth="9180" windowHeight="847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BW38" i="10"/>
  <c r="BE38" i="10"/>
  <c r="U38" i="10"/>
  <c r="BW37" i="10"/>
  <c r="BE37" i="10"/>
  <c r="BW36" i="10"/>
  <c r="BE36" i="10"/>
  <c r="C36" i="10"/>
  <c r="BW35" i="10"/>
  <c r="BE35" i="10"/>
  <c r="C35" i="10"/>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8" i="10" l="1"/>
  <c r="C39" i="10" l="1"/>
  <c r="U34" i="10"/>
  <c r="U35" i="10" s="1"/>
  <c r="U36" i="10" s="1"/>
  <c r="U37" i="10" s="1"/>
  <c r="AM34" i="10" l="1"/>
  <c r="AM35" i="10" s="1"/>
  <c r="AM36" i="10" s="1"/>
  <c r="AM37" i="10" s="1"/>
  <c r="AM38" i="10" s="1"/>
  <c r="AM39" i="10" s="1"/>
  <c r="BE34" i="10" l="1"/>
  <c r="BW34"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<sst xmlns="http://schemas.openxmlformats.org/spreadsheetml/2006/main" count="1100" uniqueCount="646">
  <si>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</si>
  <si>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</si>
  <si>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</si>
  <si>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</si>
  <si>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</si>
  <si>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</si>
  <si>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</si>
  <si>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</si>
  <si>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</si>
  <si>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</si>
  <si>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</si>
  <si>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</si>
  <si>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</si>
  <si>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</si>
  <si>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</si>
  <si>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</si>
  <si>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</si>
  <si>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</si>
  <si>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</si>
  <si>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</si>
  <si>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</si>
  <si>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</si>
  <si>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</si>
  <si>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</si>
  <si>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</si>
  <si>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</si>
  <si>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</si>
  <si>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</si>
  <si>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</si>
  <si>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</si>
  <si>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</si>
  <si>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</si>
  <si>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</si>
  <si>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</si>
  <si>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</si>
  <si>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</si>
  <si>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</si>
  <si>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</si>
  <si>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</si>
  <si>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</si>
  <si>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</si>
  <si>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</si>
  <si>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</si>
  <si>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</si>
  <si>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</si>
  <si>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</si>
  <si>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</si>
  <si>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</si>
  <si>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</si>
  <si>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</si>
  <si>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</si>
  <si>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</si>
  <si>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</si>
  <si>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</si>
  <si>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</si>
  <si>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</si>
  <si>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</si>
  <si>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</si>
  <si>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</si>
  <si>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</si>
  <si>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</si>
  <si>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</si>
  <si>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</si>
  <si>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</si>
  <si>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</si>
  <si>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</si>
  <si>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</si>
  <si>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</si>
  <si>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</si>
  <si>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</si>
  <si>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</si>
  <si>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</si>
  <si>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</si>
  <si>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</si>
  <si>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</si>
  <si>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</si>
  <si>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</si>
  <si>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</si>
  <si>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</si>
  <si>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</si>
  <si>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</si>
  <si>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</si>
  <si>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</si>
  <si>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</si>
  <si>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</si>
  <si>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</si>
  <si>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</si>
  <si>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</si>
  <si>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</si>
  <si>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</si>
  <si>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</si>
  <si>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</si>
  <si>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</si>
  <si>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</si>
  <si>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</si>
  <si>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</si>
  <si>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</si>
  <si>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</si>
  <si>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</si>
  <si>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</si>
  <si>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</si>
  <si>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</si>
  <si>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</si>
  <si>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</si>
  <si>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</si>
  <si>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</si>
  <si>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</si>
  <si>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</si>
  <si>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</si>
  <si>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</si>
  <si>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</si>
  <si>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</si>
  <si>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</si>
  <si>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</si>
  <si>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</si>
  <si>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</si>
  <si>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</si>
  <si>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</si>
  <si>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</si>
  <si>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</si>
  <si>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</si>
  <si>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</si>
  <si>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</si>
  <si>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</si>
  <si>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</si>
  <si>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</si>
  <si>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</si>
  <si>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</si>
  <si>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</si>
  <si>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</si>
  <si>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</si>
  <si>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</si>
  <si>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</si>
  <si>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</si>
  <si>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</si>
  <si>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</si>
  <si>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</si>
  <si>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</si>
  <si>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</si>
  <si>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</si>
  <si>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</si>
  <si>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</si>
  <si>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</si>
  <si>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</si>
  <si>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</si>
  <si>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</si>
  <si>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</si>
  <si>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</si>
  <si>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</si>
  <si>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</si>
  <si>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</si>
  <si>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</si>
  <si>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自動車運送事業会計</t>
    <phoneticPr fontId="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</si>
  <si>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</si>
  <si>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</si>
  <si>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</si>
  <si>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</si>
  <si>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</si>
  <si>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</si>
  <si>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</si>
  <si>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</si>
  <si>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</si>
  <si>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</si>
  <si>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</si>
  <si>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</si>
  <si>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</si>
  <si>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</si>
  <si>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</si>
  <si>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</si>
  <si>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</si>
  <si>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</si>
  <si>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</si>
  <si>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</si>
  <si>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</si>
  <si>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</si>
  <si>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</si>
  <si>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</si>
  <si>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</si>
  <si>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</si>
  <si>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</si>
  <si>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</si>
  <si>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</si>
  <si>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</si>
  <si>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</si>
  <si>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</si>
  <si>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</si>
  <si>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</si>
  <si>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</si>
  <si>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</si>
  <si>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</si>
  <si>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</si>
  <si>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</si>
  <si>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</si>
  <si>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</si>
  <si>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</si>
  <si>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</si>
  <si>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</si>
  <si>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</si>
  <si>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</si>
  <si>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</si>
  <si>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</si>
  <si>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</si>
  <si>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</si>
  <si>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</si>
  <si>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</si>
  <si>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</si>
  <si>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</si>
  <si>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</si>
  <si>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</si>
  <si>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</si>
  <si>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</si>
  <si>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</si>
  <si>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</si>
  <si>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宮城県仙台市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</si>
  <si>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</si>
  <si>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</si>
  <si>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</si>
  <si>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</si>
  <si>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</si>
  <si>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</si>
  <si>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</si>
  <si>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</si>
  <si>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</si>
  <si>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</si>
  <si>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</si>
  <si>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</si>
  <si>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</si>
  <si>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</si>
  <si>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</si>
  <si>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</si>
  <si>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</si>
  <si>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</si>
  <si>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</si>
  <si>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</si>
  <si>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</si>
  <si>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</si>
  <si>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</si>
  <si>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</si>
  <si>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</si>
  <si>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</si>
  <si>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</si>
  <si>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</si>
  <si>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</si>
  <si>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</si>
  <si>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</si>
  <si>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</si>
  <si>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</si>
  <si>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</si>
  <si>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</si>
  <si>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</si>
  <si>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</si>
  <si>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</si>
  <si>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</si>
  <si>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</si>
  <si>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</si>
  <si>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</si>
  <si>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</si>
  <si>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</si>
  <si>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</si>
  <si>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</si>
  <si>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</si>
  <si>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</si>
  <si>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</si>
  <si>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</si>
  <si>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</si>
  <si>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</si>
  <si>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</si>
  <si>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</si>
  <si>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</si>
  <si>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</si>
  <si>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</si>
  <si>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</si>
  <si>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</si>
  <si>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</si>
  <si>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</si>
  <si>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</si>
  <si>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</si>
  <si>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</si>
  <si>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</si>
  <si>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</si>
  <si>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</si>
  <si>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</si>
  <si>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</si>
  <si>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</si>
  <si>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</si>
  <si>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</si>
  <si>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</si>
  <si>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</si>
  <si>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</si>
  <si>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</si>
  <si>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</si>
  <si>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</si>
  <si>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</si>
  <si>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</si>
  <si>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</si>
  <si>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</si>
  <si>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</si>
  <si>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</si>
  <si>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</si>
  <si>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</si>
  <si>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</si>
  <si>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</si>
  <si>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</si>
  <si>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</si>
  <si>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</si>
  <si>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</si>
  <si>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</si>
  <si>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</si>
  <si>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</si>
  <si>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</si>
  <si>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</si>
  <si>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</si>
  <si>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</si>
  <si>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</si>
  <si>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</si>
  <si>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</si>
  <si>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</si>
  <si>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</si>
  <si>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</si>
  <si>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</si>
  <si>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</si>
  <si>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</si>
  <si>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</si>
  <si>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</si>
  <si>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</si>
  <si>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</si>
  <si>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</si>
  <si>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</si>
  <si>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</si>
  <si>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</si>
  <si>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</si>
  <si>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</si>
  <si>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</si>
  <si>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</si>
  <si>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</si>
  <si>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</si>
  <si>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</si>
  <si>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</si>
  <si>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</si>
  <si>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</si>
  <si>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</si>
  <si>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</si>
  <si>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</si>
  <si>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</si>
  <si>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</si>
  <si>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</si>
  <si>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</si>
  <si>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</si>
  <si>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</si>
  <si>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</si>
  <si>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</si>
  <si>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</si>
  <si>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</si>
  <si>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</si>
  <si>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</si>
  <si>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</si>
  <si>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</si>
  <si>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</si>
  <si>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</si>
  <si>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</si>
  <si>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</si>
  <si>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</si>
  <si>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</si>
  <si>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</si>
  <si>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</si>
  <si>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</si>
  <si>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</si>
  <si>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</si>
  <si>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</si>
  <si>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</si>
  <si>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宮城県仙台市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</si>
  <si>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</si>
  <si>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</si>
  <si>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</si>
  <si>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</si>
  <si>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</si>
  <si>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</si>
  <si>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</si>
  <si>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</si>
  <si>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</si>
  <si>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</si>
  <si>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</si>
  <si>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</si>
  <si>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</si>
  <si>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</si>
  <si>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</si>
  <si>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</si>
  <si>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</si>
  <si>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</si>
  <si>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</si>
  <si>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</si>
  <si>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都市改造事業特別会計</t>
    <phoneticPr fontId="5"/>
  </si>
  <si>
    <t>公共用地先行取得事業特別会計</t>
    <phoneticPr fontId="5"/>
  </si>
  <si>
    <t>母子父子寡婦福祉資金貸付事業特別会計</t>
    <phoneticPr fontId="5"/>
  </si>
  <si>
    <t>新墓園事業特別会計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</si>
  <si>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</si>
  <si>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</si>
  <si>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</si>
  <si>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</si>
  <si>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</si>
  <si>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</si>
  <si>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</si>
  <si>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</si>
  <si>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</si>
  <si>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</si>
  <si>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</si>
  <si>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</si>
  <si>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</si>
  <si>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</si>
  <si>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</si>
  <si>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</si>
  <si>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</si>
  <si>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</si>
  <si>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</si>
  <si>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下水道事業会計</t>
    <phoneticPr fontId="5"/>
  </si>
  <si>
    <t>法適用企業</t>
    <phoneticPr fontId="5"/>
  </si>
  <si>
    <t>自動車運送事業会計</t>
    <phoneticPr fontId="5"/>
  </si>
  <si>
    <t>法適用企業</t>
    <phoneticPr fontId="5"/>
  </si>
  <si>
    <t>高速鉄道事業会計</t>
    <phoneticPr fontId="5"/>
  </si>
  <si>
    <t>法適用企業</t>
    <phoneticPr fontId="5"/>
  </si>
  <si>
    <t>水道事業会計</t>
    <phoneticPr fontId="5"/>
  </si>
  <si>
    <t>法適用企業</t>
    <phoneticPr fontId="5"/>
  </si>
  <si>
    <t>ガス事業会計</t>
    <phoneticPr fontId="5"/>
  </si>
  <si>
    <t>病院事業会計</t>
    <phoneticPr fontId="5"/>
  </si>
  <si>
    <t>中央卸売市場事業特別会計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</si>
  <si>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</si>
  <si>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</si>
  <si>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</si>
  <si>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</si>
  <si>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</si>
  <si>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</si>
  <si>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</si>
  <si>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</si>
  <si>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</si>
  <si>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</si>
  <si>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</si>
  <si>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</si>
  <si>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</si>
  <si>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</si>
  <si>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</si>
  <si>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</si>
  <si>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</si>
  <si>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</si>
  <si>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</si>
  <si>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</si>
  <si>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</si>
  <si>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</si>
  <si>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</si>
  <si>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</si>
  <si>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</si>
  <si>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</si>
  <si>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</si>
  <si>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</si>
  <si>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</si>
  <si>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</si>
  <si>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</si>
  <si>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</si>
  <si>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</si>
  <si>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</si>
  <si>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</si>
  <si>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</si>
  <si>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</si>
  <si>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</si>
  <si>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</si>
  <si>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</si>
  <si>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</si>
  <si>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</si>
  <si>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</si>
  <si>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</si>
  <si>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</si>
  <si>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</si>
  <si>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</si>
  <si>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</si>
  <si>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</si>
  <si>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</si>
  <si>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</si>
  <si>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</si>
  <si>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</si>
  <si>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</si>
  <si>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</si>
  <si>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</si>
  <si>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</si>
  <si>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</si>
  <si>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</si>
  <si>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</si>
  <si>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</si>
  <si>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</si>
  <si>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高速鉄道事業会計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</si>
  <si>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</si>
  <si>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</si>
  <si>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</si>
  <si>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</si>
  <si>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</si>
  <si>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</si>
  <si>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</si>
  <si>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</si>
  <si>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</si>
  <si>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</si>
  <si>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</si>
  <si>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</si>
  <si>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</si>
  <si>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</si>
  <si>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</si>
  <si>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</si>
  <si>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</si>
  <si>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</si>
  <si>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</si>
  <si>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</si>
  <si>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</si>
  <si>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</si>
  <si>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</si>
  <si>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</si>
  <si>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</si>
  <si>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</si>
  <si>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</si>
  <si>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</si>
  <si>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</si>
  <si>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</si>
  <si>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</si>
  <si>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</si>
  <si>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</si>
  <si>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</si>
  <si>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</si>
  <si>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</si>
  <si>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</si>
  <si>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</si>
  <si>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</si>
  <si>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</si>
  <si>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</si>
  <si>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</si>
  <si>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</si>
  <si>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</si>
  <si>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</si>
  <si>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</si>
  <si>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</si>
  <si>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</si>
  <si>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</si>
  <si>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</si>
  <si>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</si>
  <si>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</si>
  <si>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</si>
  <si>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</si>
  <si>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</si>
  <si>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</si>
  <si>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</si>
  <si>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</si>
  <si>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</si>
  <si>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</si>
  <si>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</si>
  <si>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</si>
  <si>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</si>
  <si>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</si>
  <si>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</si>
  <si>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</si>
  <si>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</si>
  <si>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</si>
  <si>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</si>
  <si>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</si>
  <si>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</si>
  <si>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</si>
  <si>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</si>
  <si>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</si>
  <si>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</si>
  <si>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</si>
  <si>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</si>
  <si>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</si>
  <si>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</si>
  <si>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</si>
  <si>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</si>
  <si>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</si>
  <si>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</si>
  <si>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</si>
  <si>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1.98</t>
  </si>
  <si>
    <t>▲ 0.95</t>
  </si>
  <si>
    <t>▲ 0.09</t>
  </si>
  <si>
    <t>自動車運送事業会計</t>
  </si>
  <si>
    <t>▲ 0.23</t>
  </si>
  <si>
    <t>▲ 0.15</t>
  </si>
  <si>
    <t>▲ 0.10</t>
  </si>
  <si>
    <t>▲ 0.17</t>
  </si>
  <si>
    <t>水道事業会計</t>
  </si>
  <si>
    <t>ガス事業会計</t>
  </si>
  <si>
    <t>病院事業会計</t>
  </si>
  <si>
    <t>一般会計</t>
  </si>
  <si>
    <t>下水道事業会計</t>
  </si>
  <si>
    <t>介護保険事業特別会計</t>
  </si>
  <si>
    <t>国民健康保険事業特別会計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</si>
  <si>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</si>
  <si>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</si>
  <si>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</si>
  <si>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</si>
  <si>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</si>
  <si>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</si>
  <si>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</si>
  <si>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</si>
  <si>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基金からの繰入金6,757百万円</t>
    <rPh sb="0" eb="2">
      <t>キキン</t>
    </rPh>
    <rPh sb="5" eb="7">
      <t>クリイレ</t>
    </rPh>
    <rPh sb="7" eb="8">
      <t>キン</t>
    </rPh>
    <rPh sb="13" eb="16">
      <t>ヒャクマンエン</t>
    </rPh>
    <phoneticPr fontId="2"/>
  </si>
  <si>
    <t>基金からの繰入金23,005百万円</t>
    <rPh sb="0" eb="2">
      <t>キキン</t>
    </rPh>
    <rPh sb="5" eb="7">
      <t>クリイレ</t>
    </rPh>
    <rPh sb="7" eb="8">
      <t>キン</t>
    </rPh>
    <rPh sb="14" eb="17">
      <t>ヒャクマンエン</t>
    </rPh>
    <phoneticPr fontId="2"/>
  </si>
  <si>
    <t>法非適用企業　基金からの繰入金882百万円</t>
    <rPh sb="0" eb="1">
      <t>ホウ</t>
    </rPh>
    <rPh sb="1" eb="2">
      <t>ヒ</t>
    </rPh>
    <rPh sb="2" eb="4">
      <t>テキヨウ</t>
    </rPh>
    <rPh sb="4" eb="6">
      <t>キギョウ</t>
    </rPh>
    <rPh sb="7" eb="9">
      <t>キキン</t>
    </rPh>
    <rPh sb="12" eb="14">
      <t>クリイレ</t>
    </rPh>
    <rPh sb="14" eb="15">
      <t>キン</t>
    </rPh>
    <rPh sb="18" eb="21">
      <t>ヒャクマンエン</t>
    </rPh>
    <phoneticPr fontId="2"/>
  </si>
  <si>
    <t>法非適用企業　基金からの繰入金863百万円</t>
    <rPh sb="0" eb="1">
      <t>ホウ</t>
    </rPh>
    <rPh sb="1" eb="2">
      <t>ヒ</t>
    </rPh>
    <rPh sb="2" eb="4">
      <t>テキヨウ</t>
    </rPh>
    <rPh sb="4" eb="6">
      <t>キギョウ</t>
    </rPh>
    <rPh sb="7" eb="9">
      <t>キキン</t>
    </rPh>
    <rPh sb="12" eb="14">
      <t>クリイレ</t>
    </rPh>
    <rPh sb="14" eb="15">
      <t>キン</t>
    </rPh>
    <rPh sb="18" eb="21">
      <t>ヒャクマンエン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</si>
  <si>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</si>
  <si>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一般会計及び特別会計</t>
    <rPh sb="0" eb="2">
      <t>イッパン</t>
    </rPh>
    <rPh sb="2" eb="4">
      <t>カイケイ</t>
    </rPh>
    <rPh sb="4" eb="5">
      <t>オヨ</t>
    </rPh>
    <rPh sb="6" eb="8">
      <t>トクベツ</t>
    </rPh>
    <rPh sb="8" eb="10">
      <t>カイケイ</t>
    </rPh>
    <phoneticPr fontId="2"/>
  </si>
  <si>
    <t>（公財）仙台ひと・まち交流財団</t>
    <rPh sb="4" eb="6">
      <t>センダイ</t>
    </rPh>
    <rPh sb="11" eb="13">
      <t>コウリュウ</t>
    </rPh>
    <rPh sb="13" eb="15">
      <t>ザイダン</t>
    </rPh>
    <phoneticPr fontId="5"/>
  </si>
  <si>
    <t>（株）たいはっくる</t>
  </si>
  <si>
    <t>（公財）せんだい男女共同参画財団</t>
    <rPh sb="8" eb="10">
      <t>ダンジョ</t>
    </rPh>
    <rPh sb="10" eb="12">
      <t>キョウドウ</t>
    </rPh>
    <rPh sb="12" eb="14">
      <t>サンカク</t>
    </rPh>
    <rPh sb="14" eb="16">
      <t>ザイダン</t>
    </rPh>
    <phoneticPr fontId="5"/>
  </si>
  <si>
    <t>仙台市社会福祉協議会</t>
    <rPh sb="0" eb="3">
      <t>センダイシ</t>
    </rPh>
    <rPh sb="3" eb="5">
      <t>シャカイ</t>
    </rPh>
    <rPh sb="5" eb="7">
      <t>フクシ</t>
    </rPh>
    <rPh sb="7" eb="10">
      <t>キョウギカイ</t>
    </rPh>
    <phoneticPr fontId="5"/>
  </si>
  <si>
    <t>（福）緑仙会</t>
    <rPh sb="1" eb="2">
      <t>プク</t>
    </rPh>
    <rPh sb="3" eb="4">
      <t>リョク</t>
    </rPh>
    <rPh sb="4" eb="5">
      <t>セン</t>
    </rPh>
    <rPh sb="5" eb="6">
      <t>カイ</t>
    </rPh>
    <phoneticPr fontId="5"/>
  </si>
  <si>
    <t>（公財）仙台市健康福祉事業団</t>
    <rPh sb="4" eb="7">
      <t>センダイシ</t>
    </rPh>
    <rPh sb="7" eb="9">
      <t>ケンコウ</t>
    </rPh>
    <rPh sb="9" eb="11">
      <t>フクシ</t>
    </rPh>
    <rPh sb="11" eb="14">
      <t>ジギョウダン</t>
    </rPh>
    <phoneticPr fontId="5"/>
  </si>
  <si>
    <t>（公財）仙台市シルバー人材センター</t>
    <rPh sb="4" eb="7">
      <t>センダイシ</t>
    </rPh>
    <rPh sb="11" eb="13">
      <t>ジンザイ</t>
    </rPh>
    <phoneticPr fontId="5"/>
  </si>
  <si>
    <t>（公財）仙台市医療センター</t>
    <rPh sb="4" eb="7">
      <t>センダイシ</t>
    </rPh>
    <rPh sb="7" eb="9">
      <t>イリョウ</t>
    </rPh>
    <phoneticPr fontId="5"/>
  </si>
  <si>
    <t>（公財）仙台市救急医療事業団</t>
    <rPh sb="1" eb="2">
      <t>コウ</t>
    </rPh>
    <rPh sb="2" eb="3">
      <t>ザイ</t>
    </rPh>
    <rPh sb="4" eb="7">
      <t>センダイシ</t>
    </rPh>
    <rPh sb="7" eb="9">
      <t>キュウキュウ</t>
    </rPh>
    <rPh sb="9" eb="11">
      <t>イリョウ</t>
    </rPh>
    <rPh sb="11" eb="14">
      <t>ジギョウダン</t>
    </rPh>
    <phoneticPr fontId="5"/>
  </si>
  <si>
    <t>（株）仙台市環境整備公社</t>
    <rPh sb="1" eb="2">
      <t>カブ</t>
    </rPh>
    <rPh sb="3" eb="6">
      <t>センダイシ</t>
    </rPh>
    <rPh sb="6" eb="8">
      <t>カンキョウ</t>
    </rPh>
    <rPh sb="8" eb="10">
      <t>セイビ</t>
    </rPh>
    <rPh sb="10" eb="12">
      <t>コウシャ</t>
    </rPh>
    <phoneticPr fontId="5"/>
  </si>
  <si>
    <t>（公財）仙台市産業振興事業団</t>
    <rPh sb="4" eb="7">
      <t>センダイシ</t>
    </rPh>
    <rPh sb="7" eb="9">
      <t>サンギョウ</t>
    </rPh>
    <rPh sb="9" eb="11">
      <t>シンコウ</t>
    </rPh>
    <rPh sb="11" eb="14">
      <t>ジギョウダン</t>
    </rPh>
    <phoneticPr fontId="5"/>
  </si>
  <si>
    <t>（一財）みやぎ産業交流センター</t>
    <rPh sb="1" eb="2">
      <t>イチ</t>
    </rPh>
    <rPh sb="2" eb="3">
      <t>ザイ</t>
    </rPh>
    <rPh sb="7" eb="9">
      <t>サンギョウ</t>
    </rPh>
    <rPh sb="9" eb="11">
      <t>コウリュウ</t>
    </rPh>
    <phoneticPr fontId="5"/>
  </si>
  <si>
    <t>（株）仙台港貿易促進センター</t>
    <rPh sb="3" eb="5">
      <t>センダイ</t>
    </rPh>
    <rPh sb="5" eb="6">
      <t>ミナト</t>
    </rPh>
    <rPh sb="6" eb="8">
      <t>ボウエキ</t>
    </rPh>
    <rPh sb="8" eb="10">
      <t>ソクシン</t>
    </rPh>
    <phoneticPr fontId="5"/>
  </si>
  <si>
    <t>（公財）仙台観光国際協会</t>
    <rPh sb="4" eb="6">
      <t>センダイ</t>
    </rPh>
    <rPh sb="6" eb="8">
      <t>カンコウ</t>
    </rPh>
    <rPh sb="8" eb="10">
      <t>コクサイ</t>
    </rPh>
    <rPh sb="10" eb="12">
      <t>キョウカイ</t>
    </rPh>
    <phoneticPr fontId="5"/>
  </si>
  <si>
    <t>（公財）瑞鳳殿</t>
    <rPh sb="4" eb="5">
      <t>ズイ</t>
    </rPh>
    <rPh sb="5" eb="6">
      <t>ホウ</t>
    </rPh>
    <rPh sb="6" eb="7">
      <t>デン</t>
    </rPh>
    <phoneticPr fontId="5"/>
  </si>
  <si>
    <t>（公財）仙台市スポーツ振興事業団</t>
    <rPh sb="4" eb="7">
      <t>センダイシ</t>
    </rPh>
    <rPh sb="11" eb="13">
      <t>シンコウ</t>
    </rPh>
    <rPh sb="13" eb="16">
      <t>ジギョウダン</t>
    </rPh>
    <phoneticPr fontId="5"/>
  </si>
  <si>
    <t>（公財）仙台市市民文化事業団</t>
    <rPh sb="4" eb="7">
      <t>センダイシ</t>
    </rPh>
    <rPh sb="7" eb="9">
      <t>シミン</t>
    </rPh>
    <rPh sb="9" eb="11">
      <t>ブンカ</t>
    </rPh>
    <rPh sb="11" eb="14">
      <t>ジギョウダン</t>
    </rPh>
    <phoneticPr fontId="5"/>
  </si>
  <si>
    <t>（公財）仙台フィルハーモニー管弦楽団</t>
    <rPh sb="4" eb="6">
      <t>センダイ</t>
    </rPh>
    <rPh sb="14" eb="16">
      <t>カンゲン</t>
    </rPh>
    <rPh sb="16" eb="18">
      <t>ガクダン</t>
    </rPh>
    <phoneticPr fontId="5"/>
  </si>
  <si>
    <t>（公財）仙台市建設公社</t>
    <rPh sb="4" eb="7">
      <t>センダイシ</t>
    </rPh>
    <rPh sb="7" eb="9">
      <t>ケンセツ</t>
    </rPh>
    <rPh sb="9" eb="11">
      <t>コウシャ</t>
    </rPh>
    <phoneticPr fontId="5"/>
  </si>
  <si>
    <t>（公財）仙台市公園緑地協会</t>
    <rPh sb="4" eb="7">
      <t>センダイシ</t>
    </rPh>
    <rPh sb="7" eb="9">
      <t>コウエン</t>
    </rPh>
    <rPh sb="9" eb="11">
      <t>リョクチ</t>
    </rPh>
    <rPh sb="11" eb="13">
      <t>キョウカイ</t>
    </rPh>
    <phoneticPr fontId="5"/>
  </si>
  <si>
    <t>（公財）仙台市防災安全協会</t>
    <rPh sb="4" eb="7">
      <t>センダイシ</t>
    </rPh>
    <rPh sb="7" eb="9">
      <t>ボウサイ</t>
    </rPh>
    <rPh sb="9" eb="11">
      <t>アンゼン</t>
    </rPh>
    <rPh sb="11" eb="13">
      <t>キョウカイ</t>
    </rPh>
    <phoneticPr fontId="5"/>
  </si>
  <si>
    <t>（公財）仙台市水道サービス公社</t>
    <rPh sb="1" eb="2">
      <t>コウ</t>
    </rPh>
    <rPh sb="2" eb="3">
      <t>ザイ</t>
    </rPh>
    <rPh sb="4" eb="7">
      <t>センダイシ</t>
    </rPh>
    <rPh sb="7" eb="9">
      <t>スイドウ</t>
    </rPh>
    <rPh sb="13" eb="15">
      <t>コウシャ</t>
    </rPh>
    <phoneticPr fontId="5"/>
  </si>
  <si>
    <t>仙台交通（株）</t>
    <rPh sb="0" eb="2">
      <t>センダイ</t>
    </rPh>
    <rPh sb="2" eb="4">
      <t>コウツウ</t>
    </rPh>
    <phoneticPr fontId="5"/>
  </si>
  <si>
    <t>仙台ガスサービス（株）</t>
    <rPh sb="0" eb="2">
      <t>センダイ</t>
    </rPh>
    <phoneticPr fontId="5"/>
  </si>
  <si>
    <t>仙台ガスエンジニアリング（株）</t>
    <rPh sb="0" eb="2">
      <t>センダイ</t>
    </rPh>
    <phoneticPr fontId="5"/>
  </si>
  <si>
    <t>仙台エルピーガス（株）</t>
    <rPh sb="0" eb="2">
      <t>センダイ</t>
    </rPh>
    <phoneticPr fontId="5"/>
  </si>
  <si>
    <t>（株）クリーンエナジー</t>
  </si>
  <si>
    <t>高速鉄道建設基金</t>
    <rPh sb="0" eb="8">
      <t>コウソクテツドウケンセツキキン</t>
    </rPh>
    <phoneticPr fontId="5"/>
  </si>
  <si>
    <t>市庁舎整備基金</t>
    <rPh sb="0" eb="3">
      <t>シチョウシャ</t>
    </rPh>
    <rPh sb="3" eb="5">
      <t>セイビ</t>
    </rPh>
    <rPh sb="5" eb="7">
      <t>キキン</t>
    </rPh>
    <phoneticPr fontId="5"/>
  </si>
  <si>
    <t>公共施設保全整備基金</t>
    <rPh sb="0" eb="10">
      <t>コウキョウシセツホゼンセイビキキン</t>
    </rPh>
    <phoneticPr fontId="5"/>
  </si>
  <si>
    <t>震災復興基金</t>
    <rPh sb="0" eb="2">
      <t>シンサイ</t>
    </rPh>
    <rPh sb="2" eb="4">
      <t>フッコウ</t>
    </rPh>
    <rPh sb="4" eb="6">
      <t>キキン</t>
    </rPh>
    <phoneticPr fontId="5"/>
  </si>
  <si>
    <t>中小企業活性化基金</t>
    <rPh sb="0" eb="2">
      <t>チュウショウ</t>
    </rPh>
    <rPh sb="2" eb="4">
      <t>キギョウ</t>
    </rPh>
    <rPh sb="4" eb="7">
      <t>カッセイカ</t>
    </rPh>
    <rPh sb="7" eb="9">
      <t>キキン</t>
    </rPh>
    <phoneticPr fontId="5"/>
  </si>
  <si>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</si>
  <si>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</si>
  <si>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</si>
  <si>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</si>
  <si>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</si>
  <si>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</si>
  <si>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</si>
  <si>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実質公債費比率については、比率算定における分母となる標準財政規模が増加傾向にあることから比率が徐々に減少している。
将来負担比率については、公営企業債等繰入見込額の減少等による将来負担額の減少や基金などの充当可能な特定財源の増加等によって、実質公債費比率と同様、徐々に比率が減少している。
健全化判断比率としてはいずれも年度が進むごとに改善が進んでおり、類似団体内平均のトレンドと概ね一致した推移となっている。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</si>
  <si>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</si>
  <si>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</si>
  <si>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</si>
  <si>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公営企業債等繰入見込額の減少等による将来負担額の減少や基金などの充当可能な特定財源の増加等によって、徐々に比率が減少しており、有形固定資産減価償却率とともに類似団体平均を下回って推移している。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t>
    <rPh sb="68" eb="70">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</si>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</sst>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E3646B39-779E-4E11-B26A-3D3BB5409BC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21A5-4760-A358-B8A5937860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56254</c:v>
                </c:pt>
                <c:pt idx="1">
                  <c:v>57255</c:v>
                </c:pt>
                <c:pt idx="2">
                  <c:v>51496</c:v>
                </c:pt>
                <c:pt idx="3">
                  <c:v>50485</c:v>
                </c:pt>
                <c:pt idx="4">
                  <c:v>51573</c:v>
                </c:pt>
              </c:numCache>
            </c:numRef>
          </c:val>
          <c:smooth val="0"/>
          <c:extLst>
            <c:ext xmlns:c16="http://schemas.microsoft.com/office/drawing/2014/chart" uri="{C3380CC4-5D6E-409C-BE32-E72D297353CC}">
              <c16:uniqueId val="{00000001-21A5-4760-A358-B8A5937860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1.33</c:v>
                </c:pt>
                <c:pt idx="1">
                  <c:v>1.2</c:v>
                </c:pt>
                <c:pt idx="2">
                  <c:v>1.38</c:v>
                </c:pt>
                <c:pt idx="3">
                  <c:v>1.55</c:v>
                </c:pt>
                <c:pt idx="4">
                  <c:v>2.34</c:v>
                </c:pt>
              </c:numCache>
            </c:numRef>
          </c:val>
          <c:extLst>
            <c:ext xmlns:c16="http://schemas.microsoft.com/office/drawing/2014/chart" uri="{C3380CC4-5D6E-409C-BE32-E72D297353CC}">
              <c16:uniqueId val="{00000000-EBA2-4EFE-8A6F-E0AD33BAD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9.1999999999999993</c:v>
                </c:pt>
                <c:pt idx="1">
                  <c:v>8.92</c:v>
                </c:pt>
                <c:pt idx="2">
                  <c:v>9.6199999999999992</c:v>
                </c:pt>
                <c:pt idx="3">
                  <c:v>9.8800000000000008</c:v>
                </c:pt>
                <c:pt idx="4">
                  <c:v>10.24</c:v>
                </c:pt>
              </c:numCache>
            </c:numRef>
          </c:val>
          <c:extLst>
            <c:ext xmlns:c16="http://schemas.microsoft.com/office/drawing/2014/chart" uri="{C3380CC4-5D6E-409C-BE32-E72D297353CC}">
              <c16:uniqueId val="{00000001-EBA2-4EFE-8A6F-E0AD33BADE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-1.98</c:v>
                </c:pt>
                <c:pt idx="1">
                  <c:v>-0.95</c:v>
                </c:pt>
                <c:pt idx="2">
                  <c:v>0.25</c:v>
                </c:pt>
                <c:pt idx="3">
                  <c:v>-0.09</c:v>
                </c:pt>
                <c:pt idx="4">
                  <c:v>0.96</c:v>
                </c:pt>
              </c:numCache>
            </c:numRef>
          </c:val>
          <c:smooth val="0"/>
          <c:extLst>
            <c:ext xmlns:c16="http://schemas.microsoft.com/office/drawing/2014/chart" uri="{C3380CC4-5D6E-409C-BE32-E72D297353CC}">
              <c16:uniqueId val="{00000002-EBA2-4EFE-8A6F-E0AD33BADE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0.25</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0-06E9-443A-BB38-4B61F732C7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E9-443A-BB38-4B61F732C746}"/>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1.23</c:v>
                </c:pt>
                <c:pt idx="2">
                  <c:v>#N/A</c:v>
                </c:pt>
                <c:pt idx="3">
                  <c:v>7.0000000000000007E-2</c:v>
                </c:pt>
                <c:pt idx="4">
                  <c:v>#N/A</c:v>
                </c:pt>
                <c:pt idx="5">
                  <c:v>0.1</c:v>
                </c:pt>
                <c:pt idx="6">
                  <c:v>#N/A</c:v>
                </c:pt>
                <c:pt idx="7">
                  <c:v>0.59</c:v>
                </c:pt>
                <c:pt idx="8">
                  <c:v>#N/A</c:v>
                </c:pt>
                <c:pt idx="9">
                  <c:v>0.39</c:v>
                </c:pt>
              </c:numCache>
            </c:numRef>
          </c:val>
          <c:extLst>
            <c:ext xmlns:c16="http://schemas.microsoft.com/office/drawing/2014/chart" uri="{C3380CC4-5D6E-409C-BE32-E72D297353CC}">
              <c16:uniqueId val="{00000002-06E9-443A-BB38-4B61F732C74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0.96</c:v>
                </c:pt>
                <c:pt idx="2">
                  <c:v>#N/A</c:v>
                </c:pt>
                <c:pt idx="3">
                  <c:v>0.76</c:v>
                </c:pt>
                <c:pt idx="4">
                  <c:v>#N/A</c:v>
                </c:pt>
                <c:pt idx="5">
                  <c:v>0.67</c:v>
                </c:pt>
                <c:pt idx="6">
                  <c:v>#N/A</c:v>
                </c:pt>
                <c:pt idx="7">
                  <c:v>0.5</c:v>
                </c:pt>
                <c:pt idx="8">
                  <c:v>#N/A</c:v>
                </c:pt>
                <c:pt idx="9">
                  <c:v>0.91</c:v>
                </c:pt>
              </c:numCache>
            </c:numRef>
          </c:val>
          <c:extLst>
            <c:ext xmlns:c16="http://schemas.microsoft.com/office/drawing/2014/chart" uri="{C3380CC4-5D6E-409C-BE32-E72D297353CC}">
              <c16:uniqueId val="{00000003-06E9-443A-BB38-4B61F732C74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3.76</c:v>
                </c:pt>
                <c:pt idx="2">
                  <c:v>#N/A</c:v>
                </c:pt>
                <c:pt idx="3">
                  <c:v>3.32</c:v>
                </c:pt>
                <c:pt idx="4">
                  <c:v>#N/A</c:v>
                </c:pt>
                <c:pt idx="5">
                  <c:v>2.98</c:v>
                </c:pt>
                <c:pt idx="6">
                  <c:v>#N/A</c:v>
                </c:pt>
                <c:pt idx="7">
                  <c:v>2.21</c:v>
                </c:pt>
                <c:pt idx="8">
                  <c:v>#N/A</c:v>
                </c:pt>
                <c:pt idx="9">
                  <c:v>1.64</c:v>
                </c:pt>
              </c:numCache>
            </c:numRef>
          </c:val>
          <c:extLst>
            <c:ext xmlns:c16="http://schemas.microsoft.com/office/drawing/2014/chart" uri="{C3380CC4-5D6E-409C-BE32-E72D297353CC}">
              <c16:uniqueId val="{00000004-06E9-443A-BB38-4B61F732C74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c:v>
                </c:pt>
                <c:pt idx="2">
                  <c:v>#N/A</c:v>
                </c:pt>
                <c:pt idx="3">
                  <c:v>1.17</c:v>
                </c:pt>
                <c:pt idx="4">
                  <c:v>#N/A</c:v>
                </c:pt>
                <c:pt idx="5">
                  <c:v>1.35</c:v>
                </c:pt>
                <c:pt idx="6">
                  <c:v>#N/A</c:v>
                </c:pt>
                <c:pt idx="7">
                  <c:v>1.51</c:v>
                </c:pt>
                <c:pt idx="8">
                  <c:v>#N/A</c:v>
                </c:pt>
                <c:pt idx="9">
                  <c:v>2.2999999999999998</c:v>
                </c:pt>
              </c:numCache>
            </c:numRef>
          </c:val>
          <c:extLst>
            <c:ext xmlns:c16="http://schemas.microsoft.com/office/drawing/2014/chart" uri="{C3380CC4-5D6E-409C-BE32-E72D297353CC}">
              <c16:uniqueId val="{00000005-06E9-443A-BB38-4B61F732C74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0.96</c:v>
                </c:pt>
                <c:pt idx="4">
                  <c:v>#N/A</c:v>
                </c:pt>
                <c:pt idx="5">
                  <c:v>0.98</c:v>
                </c:pt>
                <c:pt idx="6">
                  <c:v>#N/A</c:v>
                </c:pt>
                <c:pt idx="7">
                  <c:v>1.52</c:v>
                </c:pt>
                <c:pt idx="8">
                  <c:v>#N/A</c:v>
                </c:pt>
                <c:pt idx="9">
                  <c:v>2.5</c:v>
                </c:pt>
              </c:numCache>
            </c:numRef>
          </c:val>
          <c:extLst>
            <c:ext xmlns:c16="http://schemas.microsoft.com/office/drawing/2014/chart" uri="{C3380CC4-5D6E-409C-BE32-E72D297353CC}">
              <c16:uniqueId val="{00000006-06E9-443A-BB38-4B61F732C746}"/>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1.34</c:v>
                </c:pt>
                <c:pt idx="2">
                  <c:v>#N/A</c:v>
                </c:pt>
                <c:pt idx="3">
                  <c:v>1.46</c:v>
                </c:pt>
                <c:pt idx="4">
                  <c:v>#N/A</c:v>
                </c:pt>
                <c:pt idx="5">
                  <c:v>1.69</c:v>
                </c:pt>
                <c:pt idx="6">
                  <c:v>#N/A</c:v>
                </c:pt>
                <c:pt idx="7">
                  <c:v>2.74</c:v>
                </c:pt>
                <c:pt idx="8">
                  <c:v>#N/A</c:v>
                </c:pt>
                <c:pt idx="9">
                  <c:v>3.42</c:v>
                </c:pt>
              </c:numCache>
            </c:numRef>
          </c:val>
          <c:extLst>
            <c:ext xmlns:c16="http://schemas.microsoft.com/office/drawing/2014/chart" uri="{C3380CC4-5D6E-409C-BE32-E72D297353CC}">
              <c16:uniqueId val="{00000007-06E9-443A-BB38-4B61F732C7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c:v>
                </c:pt>
                <c:pt idx="2">
                  <c:v>#N/A</c:v>
                </c:pt>
                <c:pt idx="3">
                  <c:v>5.94</c:v>
                </c:pt>
                <c:pt idx="4">
                  <c:v>#N/A</c:v>
                </c:pt>
                <c:pt idx="5">
                  <c:v>5.66</c:v>
                </c:pt>
                <c:pt idx="6">
                  <c:v>#N/A</c:v>
                </c:pt>
                <c:pt idx="7">
                  <c:v>5.66</c:v>
                </c:pt>
                <c:pt idx="8">
                  <c:v>#N/A</c:v>
                </c:pt>
                <c:pt idx="9">
                  <c:v>5.85</c:v>
                </c:pt>
              </c:numCache>
            </c:numRef>
          </c:val>
          <c:extLst>
            <c:ext xmlns:c16="http://schemas.microsoft.com/office/drawing/2014/chart" uri="{C3380CC4-5D6E-409C-BE32-E72D297353CC}">
              <c16:uniqueId val="{00000008-06E9-443A-BB38-4B61F732C746}"/>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0.23</c:v>
                </c:pt>
                <c:pt idx="1">
                  <c:v>#N/A</c:v>
                </c:pt>
                <c:pt idx="2">
                  <c:v>0.15</c:v>
                </c:pt>
                <c:pt idx="3">
                  <c:v>#N/A</c:v>
                </c:pt>
                <c:pt idx="4">
                  <c:v>0.1</c:v>
                </c:pt>
                <c:pt idx="5">
                  <c:v>#N/A</c:v>
                </c:pt>
                <c:pt idx="6">
                  <c:v>0.17</c:v>
                </c:pt>
                <c:pt idx="7">
                  <c:v>#N/A</c:v>
                </c:pt>
                <c:pt idx="8">
                  <c:v>0.1</c:v>
                </c:pt>
                <c:pt idx="9">
                  <c:v>#N/A</c:v>
                </c:pt>
              </c:numCache>
            </c:numRef>
          </c:val>
          <c:extLst>
            <c:ext xmlns:c16="http://schemas.microsoft.com/office/drawing/2014/chart" uri="{C3380CC4-5D6E-409C-BE32-E72D297353CC}">
              <c16:uniqueId val="{00000009-06E9-443A-BB38-4B61F732C7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50554</c:v>
                </c:pt>
                <c:pt idx="5">
                  <c:v>50888</c:v>
                </c:pt>
                <c:pt idx="8">
                  <c:v>51419</c:v>
                </c:pt>
                <c:pt idx="11">
                  <c:v>51134</c:v>
                </c:pt>
                <c:pt idx="14">
                  <c:v>47583</c:v>
                </c:pt>
              </c:numCache>
            </c:numRef>
          </c:val>
          <c:extLst>
            <c:ext xmlns:c16="http://schemas.microsoft.com/office/drawing/2014/chart" uri="{C3380CC4-5D6E-409C-BE32-E72D297353CC}">
              <c16:uniqueId val="{00000000-FE34-44D3-9C22-04D4291B22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4</c:v>
                </c:pt>
                <c:pt idx="3">
                  <c:v>4</c:v>
                </c:pt>
                <c:pt idx="6">
                  <c:v>0</c:v>
                </c:pt>
                <c:pt idx="9">
                  <c:v>3</c:v>
                </c:pt>
                <c:pt idx="12">
                  <c:v>0</c:v>
                </c:pt>
              </c:numCache>
            </c:numRef>
          </c:val>
          <c:extLst>
            <c:ext xmlns:c16="http://schemas.microsoft.com/office/drawing/2014/chart" uri="{C3380CC4-5D6E-409C-BE32-E72D297353CC}">
              <c16:uniqueId val="{00000001-FE34-44D3-9C22-04D4291B22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1724</c:v>
                </c:pt>
                <c:pt idx="3">
                  <c:v>1671</c:v>
                </c:pt>
                <c:pt idx="6">
                  <c:v>1523</c:v>
                </c:pt>
                <c:pt idx="9">
                  <c:v>1578</c:v>
                </c:pt>
                <c:pt idx="12">
                  <c:v>1613</c:v>
                </c:pt>
              </c:numCache>
            </c:numRef>
          </c:val>
          <c:extLst>
            <c:ext xmlns:c16="http://schemas.microsoft.com/office/drawing/2014/chart" uri="{C3380CC4-5D6E-409C-BE32-E72D297353CC}">
              <c16:uniqueId val="{00000002-FE34-44D3-9C22-04D4291B22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34-44D3-9C22-04D4291B22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8704</c:v>
                </c:pt>
                <c:pt idx="3">
                  <c:v>8214</c:v>
                </c:pt>
                <c:pt idx="6">
                  <c:v>7521</c:v>
                </c:pt>
                <c:pt idx="9">
                  <c:v>7258</c:v>
                </c:pt>
                <c:pt idx="12">
                  <c:v>6783</c:v>
                </c:pt>
              </c:numCache>
            </c:numRef>
          </c:val>
          <c:extLst>
            <c:ext xmlns:c16="http://schemas.microsoft.com/office/drawing/2014/chart" uri="{C3380CC4-5D6E-409C-BE32-E72D297353CC}">
              <c16:uniqueId val="{00000004-FE34-44D3-9C22-04D4291B22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22042</c:v>
                </c:pt>
                <c:pt idx="3">
                  <c:v>23322</c:v>
                </c:pt>
                <c:pt idx="6">
                  <c:v>23959</c:v>
                </c:pt>
                <c:pt idx="9">
                  <c:v>23950</c:v>
                </c:pt>
                <c:pt idx="12">
                  <c:v>23954</c:v>
                </c:pt>
              </c:numCache>
            </c:numRef>
          </c:val>
          <c:extLst>
            <c:ext xmlns:c16="http://schemas.microsoft.com/office/drawing/2014/chart" uri="{C3380CC4-5D6E-409C-BE32-E72D297353CC}">
              <c16:uniqueId val="{00000005-FE34-44D3-9C22-04D4291B22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34-44D3-9C22-04D4291B22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32495</c:v>
                </c:pt>
                <c:pt idx="3">
                  <c:v>32212</c:v>
                </c:pt>
                <c:pt idx="6">
                  <c:v>33938</c:v>
                </c:pt>
                <c:pt idx="9">
                  <c:v>33403</c:v>
                </c:pt>
                <c:pt idx="12">
                  <c:v>37060</c:v>
                </c:pt>
              </c:numCache>
            </c:numRef>
          </c:val>
          <c:extLst>
            <c:ext xmlns:c16="http://schemas.microsoft.com/office/drawing/2014/chart" uri="{C3380CC4-5D6E-409C-BE32-E72D297353CC}">
              <c16:uniqueId val="{00000007-FE34-44D3-9C22-04D4291B22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14415</c:v>
                </c:pt>
                <c:pt idx="2">
                  <c:v>#N/A</c:v>
                </c:pt>
                <c:pt idx="3">
                  <c:v>#N/A</c:v>
                </c:pt>
                <c:pt idx="4">
                  <c:v>14535</c:v>
                </c:pt>
                <c:pt idx="5">
                  <c:v>#N/A</c:v>
                </c:pt>
                <c:pt idx="6">
                  <c:v>#N/A</c:v>
                </c:pt>
                <c:pt idx="7">
                  <c:v>15522</c:v>
                </c:pt>
                <c:pt idx="8">
                  <c:v>#N/A</c:v>
                </c:pt>
                <c:pt idx="9">
                  <c:v>#N/A</c:v>
                </c:pt>
                <c:pt idx="10">
                  <c:v>15058</c:v>
                </c:pt>
                <c:pt idx="11">
                  <c:v>#N/A</c:v>
                </c:pt>
                <c:pt idx="12">
                  <c:v>#N/A</c:v>
                </c:pt>
                <c:pt idx="13">
                  <c:v>21827</c:v>
                </c:pt>
                <c:pt idx="14">
                  <c:v>#N/A</c:v>
                </c:pt>
              </c:numCache>
            </c:numRef>
          </c:val>
          <c:smooth val="0"/>
          <c:extLst>
            <c:ext xmlns:c16="http://schemas.microsoft.com/office/drawing/2014/chart" uri="{C3380CC4-5D6E-409C-BE32-E72D297353CC}">
              <c16:uniqueId val="{00000008-FE34-44D3-9C22-04D4291B22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497821</c:v>
                </c:pt>
                <c:pt idx="5">
                  <c:v>510032</c:v>
                </c:pt>
                <c:pt idx="8">
                  <c:v>508474</c:v>
                </c:pt>
                <c:pt idx="11">
                  <c:v>507886</c:v>
                </c:pt>
                <c:pt idx="14">
                  <c:v>511198</c:v>
                </c:pt>
              </c:numCache>
            </c:numRef>
          </c:val>
          <c:extLst>
            <c:ext xmlns:c16="http://schemas.microsoft.com/office/drawing/2014/chart" uri="{C3380CC4-5D6E-409C-BE32-E72D297353CC}">
              <c16:uniqueId val="{00000000-5A63-48E7-8F66-137C1AF2A0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131054</c:v>
                </c:pt>
                <c:pt idx="5">
                  <c:v>132840</c:v>
                </c:pt>
                <c:pt idx="8">
                  <c:v>134177</c:v>
                </c:pt>
                <c:pt idx="11">
                  <c:v>136522</c:v>
                </c:pt>
                <c:pt idx="14">
                  <c:v>136726</c:v>
                </c:pt>
              </c:numCache>
            </c:numRef>
          </c:val>
          <c:extLst>
            <c:ext xmlns:c16="http://schemas.microsoft.com/office/drawing/2014/chart" uri="{C3380CC4-5D6E-409C-BE32-E72D297353CC}">
              <c16:uniqueId val="{00000001-5A63-48E7-8F66-137C1AF2A0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229666</c:v>
                </c:pt>
                <c:pt idx="5">
                  <c:v>238791</c:v>
                </c:pt>
                <c:pt idx="8">
                  <c:v>235600</c:v>
                </c:pt>
                <c:pt idx="11">
                  <c:v>241766</c:v>
                </c:pt>
                <c:pt idx="14">
                  <c:v>257297</c:v>
                </c:pt>
              </c:numCache>
            </c:numRef>
          </c:val>
          <c:extLst>
            <c:ext xmlns:c16="http://schemas.microsoft.com/office/drawing/2014/chart" uri="{C3380CC4-5D6E-409C-BE32-E72D297353CC}">
              <c16:uniqueId val="{00000002-5A63-48E7-8F66-137C1AF2A0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63-48E7-8F66-137C1AF2A0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63-48E7-8F66-137C1AF2A0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391</c:v>
                </c:pt>
                <c:pt idx="3">
                  <c:v>347</c:v>
                </c:pt>
                <c:pt idx="6">
                  <c:v>516</c:v>
                </c:pt>
                <c:pt idx="9">
                  <c:v>650</c:v>
                </c:pt>
                <c:pt idx="12">
                  <c:v>326</c:v>
                </c:pt>
              </c:numCache>
            </c:numRef>
          </c:val>
          <c:extLst>
            <c:ext xmlns:c16="http://schemas.microsoft.com/office/drawing/2014/chart" uri="{C3380CC4-5D6E-409C-BE32-E72D297353CC}">
              <c16:uniqueId val="{00000005-5A63-48E7-8F66-137C1AF2A0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93339</c:v>
                </c:pt>
                <c:pt idx="3">
                  <c:v>90132</c:v>
                </c:pt>
                <c:pt idx="6">
                  <c:v>86149</c:v>
                </c:pt>
                <c:pt idx="9">
                  <c:v>81647</c:v>
                </c:pt>
                <c:pt idx="12">
                  <c:v>82830</c:v>
                </c:pt>
              </c:numCache>
            </c:numRef>
          </c:val>
          <c:extLst>
            <c:ext xmlns:c16="http://schemas.microsoft.com/office/drawing/2014/chart" uri="{C3380CC4-5D6E-409C-BE32-E72D297353CC}">
              <c16:uniqueId val="{00000006-5A63-48E7-8F66-137C1AF2A0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A63-48E7-8F66-137C1AF2A0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111365</c:v>
                </c:pt>
                <c:pt idx="3">
                  <c:v>101510</c:v>
                </c:pt>
                <c:pt idx="6">
                  <c:v>92930</c:v>
                </c:pt>
                <c:pt idx="9">
                  <c:v>85704</c:v>
                </c:pt>
                <c:pt idx="12">
                  <c:v>82030</c:v>
                </c:pt>
              </c:numCache>
            </c:numRef>
          </c:val>
          <c:extLst>
            <c:ext xmlns:c16="http://schemas.microsoft.com/office/drawing/2014/chart" uri="{C3380CC4-5D6E-409C-BE32-E72D297353CC}">
              <c16:uniqueId val="{00000008-5A63-48E7-8F66-137C1AF2A0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19741</c:v>
                </c:pt>
                <c:pt idx="3">
                  <c:v>17783</c:v>
                </c:pt>
                <c:pt idx="6">
                  <c:v>16072</c:v>
                </c:pt>
                <c:pt idx="9">
                  <c:v>14451</c:v>
                </c:pt>
                <c:pt idx="12">
                  <c:v>12877</c:v>
                </c:pt>
              </c:numCache>
            </c:numRef>
          </c:val>
          <c:extLst>
            <c:ext xmlns:c16="http://schemas.microsoft.com/office/drawing/2014/chart" uri="{C3380CC4-5D6E-409C-BE32-E72D297353CC}">
              <c16:uniqueId val="{00000009-5A63-48E7-8F66-137C1AF2A0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875098</c:v>
                </c:pt>
                <c:pt idx="3">
                  <c:v>878632</c:v>
                </c:pt>
                <c:pt idx="6">
                  <c:v>873397</c:v>
                </c:pt>
                <c:pt idx="9">
                  <c:v>880083</c:v>
                </c:pt>
                <c:pt idx="12">
                  <c:v>882267</c:v>
                </c:pt>
              </c:numCache>
            </c:numRef>
          </c:val>
          <c:extLst>
            <c:ext xmlns:c16="http://schemas.microsoft.com/office/drawing/2014/chart" uri="{C3380CC4-5D6E-409C-BE32-E72D297353CC}">
              <c16:uniqueId val="{0000000A-5A63-48E7-8F66-137C1AF2A0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241394</c:v>
                </c:pt>
                <c:pt idx="2">
                  <c:v>#N/A</c:v>
                </c:pt>
                <c:pt idx="3">
                  <c:v>#N/A</c:v>
                </c:pt>
                <c:pt idx="4">
                  <c:v>206741</c:v>
                </c:pt>
                <c:pt idx="5">
                  <c:v>#N/A</c:v>
                </c:pt>
                <c:pt idx="6">
                  <c:v>#N/A</c:v>
                </c:pt>
                <c:pt idx="7">
                  <c:v>190813</c:v>
                </c:pt>
                <c:pt idx="8">
                  <c:v>#N/A</c:v>
                </c:pt>
                <c:pt idx="9">
                  <c:v>#N/A</c:v>
                </c:pt>
                <c:pt idx="10">
                  <c:v>176360</c:v>
                </c:pt>
                <c:pt idx="11">
                  <c:v>#N/A</c:v>
                </c:pt>
                <c:pt idx="12">
                  <c:v>#N/A</c:v>
                </c:pt>
                <c:pt idx="13">
                  <c:v>155108</c:v>
                </c:pt>
                <c:pt idx="14">
                  <c:v>#N/A</c:v>
                </c:pt>
              </c:numCache>
            </c:numRef>
          </c:val>
          <c:smooth val="0"/>
          <c:extLst>
            <c:ext xmlns:c16="http://schemas.microsoft.com/office/drawing/2014/chart" uri="{C3380CC4-5D6E-409C-BE32-E72D297353CC}">
              <c16:uniqueId val="{0000000B-5A63-48E7-8F66-137C1AF2A0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26567</c:v>
                </c:pt>
                <c:pt idx="1">
                  <c:v>27688</c:v>
                </c:pt>
                <c:pt idx="2">
                  <c:v>30151</c:v>
                </c:pt>
              </c:numCache>
            </c:numRef>
          </c:val>
          <c:extLst>
            <c:ext xmlns:c16="http://schemas.microsoft.com/office/drawing/2014/chart" uri="{C3380CC4-5D6E-409C-BE32-E72D297353CC}">
              <c16:uniqueId val="{00000000-1887-4DE8-B525-69FD42CD1A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7652</c:v>
                </c:pt>
                <c:pt idx="1">
                  <c:v>8197</c:v>
                </c:pt>
                <c:pt idx="2">
                  <c:v>9209</c:v>
                </c:pt>
              </c:numCache>
            </c:numRef>
          </c:val>
          <c:extLst>
            <c:ext xmlns:c16="http://schemas.microsoft.com/office/drawing/2014/chart" uri="{C3380CC4-5D6E-409C-BE32-E72D297353CC}">
              <c16:uniqueId val="{00000001-1887-4DE8-B525-69FD42CD1A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102190</c:v>
                </c:pt>
                <c:pt idx="1">
                  <c:v>93246</c:v>
                </c:pt>
                <c:pt idx="2">
                  <c:v>95407</c:v>
                </c:pt>
              </c:numCache>
            </c:numRef>
          </c:val>
          <c:extLst>
            <c:ext xmlns:c16="http://schemas.microsoft.com/office/drawing/2014/chart" uri="{C3380CC4-5D6E-409C-BE32-E72D297353CC}">
              <c16:uniqueId val="{00000002-1887-4DE8-B525-69FD42CD1A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{A33DFA5D-F5D7-4C07-A0F6-FBACC32B5AE4}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285-45F4-B32D-9068EAC51F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{9805F1D8-B77E-40A1-9494-821FB0859B6C}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5-45F4-B32D-9068EAC51F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{C5CBCC19-AC8E-407D-91A0-E7EE7BD43330}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5-45F4-B32D-9068EAC51F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{299B99BD-4796-46A9-9B38-2DA49BFCBD40}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5-45F4-B32D-9068EAC51F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{3A588BA3-BCAA-4A85-B997-7BA40B5B3FEF}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5-45F4-B32D-9068EAC51FC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{F91FA918-4C4B-45FD-8802-D2E6EEB15942}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285-45F4-B32D-9068EAC51FC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{682BCC76-4448-4E59-BF3A-9408AC8BD1CD}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285-45F4-B32D-9068EAC51FC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{55A5573D-6048-452E-B014-D26047AD8B15}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285-45F4-B32D-9068EAC51FC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{4C5D987F-086B-4E7E-9600-9F9EFE214380}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285-45F4-B32D-9068EAC51F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62</c:v>
                </c:pt>
                <c:pt idx="16">
                  <c:v>61.4</c:v>
                </c:pt>
                <c:pt idx="24">
                  <c:v>61.5</c:v>
                </c:pt>
                <c:pt idx="32">
                  <c:v>62.4</c:v>
                </c:pt>
              </c:numCache>
            </c:numRef>
          </c:xVal>
          <c:yVal>
            <c:numRef>
              <c:f>公会計指標分析・財政指標組合せ分析表!$BP$51:$DC$51</c:f>
              <c:numCache>
                <c:formatCode>#,##0.0;"▲ "#,##0.0</c:formatCode>
                <c:ptCount val="40"/>
                <c:pt idx="0">
                  <c:v>102.2</c:v>
                </c:pt>
                <c:pt idx="8">
                  <c:v>87.2</c:v>
                </c:pt>
                <c:pt idx="16">
                  <c:v>80.5</c:v>
                </c:pt>
                <c:pt idx="24">
                  <c:v>72.8</c:v>
                </c:pt>
                <c:pt idx="32">
                  <c:v>60.2</c:v>
                </c:pt>
              </c:numCache>
            </c:numRef>
          </c:yVal>
          <c:smooth val="0"/>
          <c:extLst>
            <c:ext xmlns:c16="http://schemas.microsoft.com/office/drawing/2014/chart" uri="{C3380CC4-5D6E-409C-BE32-E72D297353CC}">
              <c16:uniqueId val="{00000009-2285-45F4-B32D-9068EAC51F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{A357892E-3F17-45CA-AD58-845C7A609044}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285-45F4-B32D-9068EAC51F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{F898C230-B265-4E68-BED1-584E27850492}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5-45F4-B32D-9068EAC51F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{926651C7-DCFD-4124-AF38-38947C7B337C}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5-45F4-B32D-9068EAC51F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{D7DB0BB0-49D6-4282-BDC7-722A01E2E2E8}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5-45F4-B32D-9068EAC51F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{C96E6B45-C251-47D8-9A03-2D43B0E242E9}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5-45F4-B32D-9068EAC51FC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{F007C10C-F813-4DAF-AC09-DED6736C55FD}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285-45F4-B32D-9068EAC51FC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{D93F9DD0-8C80-4877-B081-057DEB7D2A78}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285-45F4-B32D-9068EAC51FC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{7C89BD39-5F55-4926-9846-3E4D1AD5A741}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285-45F4-B32D-9068EAC51FC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{339FD873-7EB7-4F22-A38D-CA8E9245D10B}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285-45F4-B32D-9068EAC51F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2285-45F4-B32D-9068EAC51FC0}"/>
            </c:ext>
          </c:extLst>
        </c:ser>
        <c:dLbls>
          <c:showLegendKey val="0"/>
          <c:showVal val="1"/>
          <c:showCatName val="0"/>
          <c:showSerName val="0"/>
          <c:showPercent val="0"/>
          <c:showBubbleSize val="0"/>
        </c:dLbls>
        <c:axId val="46179840"/>
        <c:axId val="46181760"/>
      </c:scatterChart>
      <c:valAx>
        <c:axId val="46179840"/>
        <c:scaling>
          <c:orientation val="maxMin"/>
          <c:max val="66"/>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{32C0D5A3-E9E5-4E95-8B9A-C6321970D5E3}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A11-4918-B371-22E4A3690C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{564E00BF-DDF7-4B80-A855-0799D8E83D8D}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11-4918-B371-22E4A3690C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{9E4F4A57-0E59-444D-A23D-61764744C7AA}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11-4918-B371-22E4A3690C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{3D24A667-5126-4E00-B135-941D46D0F98D}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11-4918-B371-22E4A3690C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{29269581-3D81-4B13-B694-A2825F2F4A14}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11-4918-B371-22E4A3690C0D}"/>
                </c:ext>
              </c:extLst>
            </c:dLbl>
            <c:dLbl>
              <c:idx val="8"/>
              <c:layout>
                <c:manualLayout>
                  <c:x val="-2.6647173287753057E-2"/>
                  <c:y val="-7.890262872909027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{107B7330-9D4F-4EB3-8E12-5A3248D15059}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A11-4918-B371-22E4A3690C0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{95859C88-C908-4E40-909C-2EF553E02603}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A11-4918-B371-22E4A3690C0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{4D34A224-5C75-4A35-B0EB-8E8E002FDCD9}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A11-4918-B371-22E4A3690C0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{9AADDA6F-811F-421D-ACC8-8D350F3FF771}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A11-4918-B371-22E4A3690C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7.2</c:v>
                </c:pt>
                <c:pt idx="16">
                  <c:v>6.2</c:v>
                </c:pt>
                <c:pt idx="24">
                  <c:v>6.2</c:v>
                </c:pt>
                <c:pt idx="32">
                  <c:v>6.9</c:v>
                </c:pt>
              </c:numCache>
            </c:numRef>
          </c:xVal>
          <c:yVal>
            <c:numRef>
              <c:f>公会計指標分析・財政指標組合せ分析表!$BP$73:$DC$73</c:f>
              <c:numCache>
                <c:formatCode>#,##0.0;"▲ "#,##0.0</c:formatCode>
                <c:ptCount val="40"/>
                <c:pt idx="0">
                  <c:v>102.2</c:v>
                </c:pt>
                <c:pt idx="8">
                  <c:v>87.2</c:v>
                </c:pt>
                <c:pt idx="16">
                  <c:v>80.5</c:v>
                </c:pt>
                <c:pt idx="24">
                  <c:v>72.8</c:v>
                </c:pt>
                <c:pt idx="32">
                  <c:v>60.2</c:v>
                </c:pt>
              </c:numCache>
            </c:numRef>
          </c:yVal>
          <c:smooth val="0"/>
          <c:extLst>
            <c:ext xmlns:c16="http://schemas.microsoft.com/office/drawing/2014/chart" uri="{C3380CC4-5D6E-409C-BE32-E72D297353CC}">
              <c16:uniqueId val="{00000009-7A11-4918-B371-22E4A3690C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{C101AB12-84B6-47CD-93FE-8CDC70B8E19A}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A11-4918-B371-22E4A3690C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{E8C9FC33-CB1F-4751-9C5E-7B2C70219C73}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11-4918-B371-22E4A3690C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{A07C239F-B296-41BD-AD87-43374C0811A1}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11-4918-B371-22E4A3690C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{0D54138E-C344-4570-92AC-6843F382159A}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11-4918-B371-22E4A3690C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{09C56147-DFA9-4B57-9E7B-F3E21EB69652}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11-4918-B371-22E4A3690C0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{02C4D7C2-32C5-4A40-8A99-F9F630CD6680}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A11-4918-B371-22E4A3690C0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{79B8E2D6-1C17-4088-99F4-45C9C0E0AB1D}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A11-4918-B371-22E4A3690C0D}"/>
                </c:ext>
              </c:extLst>
            </c:dLbl>
            <c:dLbl>
              <c:idx val="24"/>
              <c:layout>
                <c:manualLayout>
                  <c:x val="-3.6621161056433225E-2"/>
                  <c:y val="-4.593066544649761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{C8D72924-A90F-4FB7-8541-4A5E5E74CAF6}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A11-4918-B371-22E4A3690C0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{FA542513-5851-4900-A177-CB0D9DE34D3F}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A11-4918-B371-22E4A3690C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7A11-4918-B371-22E4A3690C0D}"/>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の市場公募債の償還に備えた基金への積立相当額である「満期一括償還地方債に係る年度割相当額」は横ばいである一方、満期一括償還地方債以外の地方債にかかる「元利償還金」が増加したことなどにより、令和３年度の実質公債費比率の分子は、前年度比で増加となった。これは猶予特例債の償還など令和３年度に限った特例的な要因によるものである。</a:t>
          </a:r>
        </a:p>
        <a:p>
          <a:r>
            <a:rPr kumimoji="1" lang="ja-JP" altLang="en-US" sz="1400">
              <a:latin typeface="ＭＳ ゴシック" pitchFamily="49" charset="-128"/>
              <a:ea typeface="ＭＳ ゴシック" pitchFamily="49" charset="-128"/>
            </a:rPr>
            <a:t> 今後とも、公共投資の厳選・重点化を行い、臨時財政対策債を除いた市債残高を適切に管理し、公債費負担の抑制に努めていく。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減債基金残高が減債基金積立相当額を上回る状況が続いており、今後も計画的な積立を実施していく。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年度決算以降、将来負担比率の分子は、下記理由により、ゆるやかな減少傾向で推移している。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公営企業債償還に占める一般会計負担額の減少により「公営企業債等繰入見込額」が減少したこと等により、将来負担額全体では約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億円の減少となった。</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減債基金の増加（＋</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億円）等により、充当可能財源等全体としては約</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億円の増加となった。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宮城県仙台市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・これは震災復興基金で残高が約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億円減少した一方で、将来の財政需要に備えた積立を行っていることなどにより公共施設保全整備基金で約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億円、高速鉄道建設基金で約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億円残高が増加したことが主な要因である。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財政状況及び事業量等により変動するが、全体的には復興事業の進捗に応じた震災復興基金の減少により残高の減少が見込まれるところ。今後の財政運営や事業の進捗に支障が生じないよう適切な管理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・また、基金の見える化についても、引き続き「普通会計決算の状況」や、市民向けの財政状況公表書である「みんなの財政のミカタ」、ホームページ等を活用した公表に取り組んでいく。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・高速鉄道建設基金：高速鉄道の建設・運営及び関連事業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・市庁舎整備基金：市庁舎の整備に関する事業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・公共施設保全整備基金：公共施設の長寿命化及び計画的な更新に関する事業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・中小企業活性化基金：中小企業の活性化に関する事業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・震災復興基金：復興交付金の返還に伴う取崩により約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・高速鉄道建設基金：法人市民税超過課税分収入額の一部を積み立てていることなどより約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・公共施設保全整備基金：事業所税収入額の一部を積み立てていることなどにより約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・震災復興基金については、復興事業の進捗や制度の終了に応じ適切に活用、管理していくとともに、その他の基金についても各種事業の進捗に支障が生じないよう適切な管理に努めていく。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億円となっており、歳計剰余金処分などの積立額が取崩額を上回ったことから、前年度から約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・毎年度の予算編成において多額の基金取崩し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を計上する厳しい状況が継続しており、基金残高の確保に努めていく。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億円の取崩しを計上。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億円となっており、将来の償還に備えた積立額が取崩額を上回ったことから、前年度から約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・将来の市債償還に支障が生じないよう適切な管理に努めていく。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C5C79A6-1EF1-466E-AF7F-BD5E8D62D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5B4907-BF6F-458C-90F2-932803D1A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08DBEC6-090F-4588-9B1F-CD7B82634F0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912158D-C962-492E-A8EE-26A256CD61F8}"/>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0800BE5-07FF-4A3D-B26B-13C6715D683B}"/>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B45B133-CDC3-4A59-A6A9-665D4A13291D}"/>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CA11B48-F832-4BCF-9E50-3D60F8C111AA}"/>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A699419-4871-4743-A2F5-867BAF8EA16C}"/>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5F5A24-852F-4904-B77C-53760BF13B96}"/>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450CBE-4C5F-4572-9BDE-917FB293534F}"/>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7AB52B6-4E52-4C91-845A-A99B969D620B}"/>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E317D8D-B198-4E7E-ADF2-A52F3D7FA71D}"/>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1,065,365
1,053,001
786.35
636,972,145
626,496,644
6,894,613
294,579,716
765,548,401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761C21D-80C8-4601-9890-232829927E95}"/>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655F9C8-9397-4617-AC14-D8C533CD082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44281DB-7D3A-4A03-A61F-1336D2950521}"/>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5F8DFDC-2869-4973-9446-B50F2404297E}"/>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2089593-9620-4136-830A-EC5CC7D8F368}"/>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8E17D9B-F5CF-4F14-A00A-2A55065AB0DA}"/>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5FA66C3-2152-4F3D-B187-1339784BB8B3}"/>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2215F1-70FC-442D-9A2C-139A8487FB69}"/>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57DB385-926C-48E3-B86D-3F79F386AF39}"/>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ED0882-EB16-4638-B278-43DA12243176}"/>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75BFCB8-D751-4812-9BF1-097038ED5CE5}"/>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92545ED-0C0F-4A52-A26D-F58C2C85553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0A7BD3-763A-4DAE-9AB5-63E8ED9F0CAD}"/>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F9CAFE2-8D3B-4104-B42B-449F3CD95EF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F8917F8-A991-43AB-B375-08779B8C3B3F}"/>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DDF5F59-FE77-4F01-90FE-B6C04E2DAC1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963DD2F-A45B-4573-8EE4-C20EFB28E8A2}"/>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45AE2BC-FE17-4153-9319-1325294E6907}"/>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8E66496-0F57-4321-999F-F7A70025B2E9}"/>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FF46158-8377-451A-B738-671159889A0E}"/>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90FB602-C980-41AA-9088-48374D61D6F8}"/>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2C693D7-488B-4A6F-8832-329AE604A119}"/>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D9EB5A8-DBA7-4897-9258-945B593AAFA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EFF3B9C-BCEA-4207-A923-03FCDCDD1BB7}"/>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C2AC1D5-0676-4351-AA3D-2645A8234CD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134A3A6-6D36-432D-8387-97399C7377D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E21B37F-29FC-43CD-AFCC-AE0A569A190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350089A-192D-4297-A8BB-FEBCB3848540}"/>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0074B49-6772-4F41-B54D-2E6039C8941E}"/>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01ED850-7FD6-46AB-9746-EAF4790333D9}"/>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D1EA4B5-7844-4BEA-BA78-D409D0CEBA83}"/>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D91F515-EAB5-4E10-9A44-5FFEC1B9EB16}"/>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DE8077E-899E-4C7B-8B21-10AD00957ABE}"/>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F1BB453-44C4-4DDB-9635-CB732532A8C5}"/>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58318C2-91A5-4897-A492-58CFDE986D2A}"/>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本市の有形固定資産減価償却率は昨年度より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ポイント増加したものの、ほぼ平年並みに推移し、類</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似団体平均をやや下回っている。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この中で類似団体と比較して有形固定資産減価償却率が高くなっている資産には、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などがあり、低くなっている資産には、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553A0B6-3DAD-4B25-BFBB-740ABBB45C7A}"/>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18D8459-9CB8-4740-82FA-72003EB5776D}"/>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4414729-44B7-469D-91FC-36BA2E02A62F}"/>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BB2256B-600C-4307-9F61-2567EF11DEA4}"/>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F397A63-E106-4F80-A96A-7B73ABEDEDC8}"/>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291D868-8B7C-4202-AF8B-496E809A7218}"/>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236686A-401A-43B8-81D5-880CC099EAAC}"/>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83A9758-4F19-45B8-A3AB-F7D6230B2495}"/>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3161083-B478-4B7E-8694-D9367AEC0D0C}"/>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54F5FE8-C33D-4164-90C5-B2BD35D34226}"/>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7C38F36-FC23-46C3-BF21-59FF2C72700A}"/>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536E634-9A41-435F-8EB5-5C3C681B10D4}"/>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D1A552D-B5E4-4D43-9176-99FEF299D8F9}"/>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59FDF20-6359-4584-9483-EB88ECB6F0DF}"/>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00ACBE8-26BC-40EB-B705-FFACAD7CD4B7}"/>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202AC2C-23EA-4DF6-9CDA-BBC454795078}"/>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D7ED06A1-E26C-4800-9094-C579D4733B1D}"/>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0E638BE9-69F6-485F-9997-49C17320B179}"/>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689C5211-8FB8-4919-8CF7-37F0D95B8AB5}"/>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F4497D99-9C09-4036-BC27-20EDF63FB4BE}"/>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5C172FA8-AE0A-4859-A75E-C94408A326CE}"/>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a:extLst>
            <a:ext uri="{FF2B5EF4-FFF2-40B4-BE49-F238E27FC236}">
              <a16:creationId xmlns:a16="http://schemas.microsoft.com/office/drawing/2014/main" id="{881D95F4-A0D2-4556-8A4F-DF86E884FF52}"/>
            </a:ext>
          </a:extLst>
        </xdr:cNvPr>
        <xdr:cNvSpPr txBox="1"/>
      </xdr:nvSpPr>
      <xdr:spPr>
        <a:xfrm>
          <a:off x="4359275" y="491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6E5B6425-29DA-4600-A677-B6020EBF355E}"/>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8ED4C5BD-23CC-4F2B-86AA-9EBCDFDA6784}"/>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592DF861-50D9-4597-82AB-8D115C044895}"/>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A2192CE8-8971-42F8-9784-61116C27D014}"/>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F58550B0-BDDC-477F-A11E-321C398BD15B}"/>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21D9A47-1FDB-438C-B7D1-5CB6B5523204}"/>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7BBE393-B8DB-4AC7-A2D4-EF56E5AAA967}"/>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0F1B3F0-E0AC-4878-A25B-28D53D6B31C5}"/>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2A909A2-8766-4A54-A946-21F38C025C2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03A94D1-8FB6-4794-8504-844269BB8394}"/>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81" name="楕円 80">
          <a:extLst>
            <a:ext uri="{FF2B5EF4-FFF2-40B4-BE49-F238E27FC236}">
              <a16:creationId xmlns:a16="http://schemas.microsoft.com/office/drawing/2014/main" id="{E4CC1A73-4AF8-4EDA-9FED-C6A396692DC2}"/>
            </a:ext>
          </a:extLst>
        </xdr:cNvPr>
        <xdr:cNvSpPr/>
      </xdr:nvSpPr>
      <xdr:spPr>
        <a:xfrm>
          <a:off x="4254500" y="474366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82" name="有形固定資産減価償却率該当値テキスト">
          <a:extLst>
            <a:ext uri="{FF2B5EF4-FFF2-40B4-BE49-F238E27FC236}">
              <a16:creationId xmlns:a16="http://schemas.microsoft.com/office/drawing/2014/main" id="{070940AE-0C78-47F5-AA3B-6466C981F02A}"/>
            </a:ext>
          </a:extLst>
        </xdr:cNvPr>
        <xdr:cNvSpPr txBox="1"/>
      </xdr:nvSpPr>
      <xdr:spPr>
        <a:xfrm>
          <a:off x="4359275" y="460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3" name="楕円 82">
          <a:extLst>
            <a:ext uri="{FF2B5EF4-FFF2-40B4-BE49-F238E27FC236}">
              <a16:creationId xmlns:a16="http://schemas.microsoft.com/office/drawing/2014/main" id="{472CD6FE-70F5-4D8D-B79C-84E000CE5428}"/>
            </a:ext>
          </a:extLst>
        </xdr:cNvPr>
        <xdr:cNvSpPr/>
      </xdr:nvSpPr>
      <xdr:spPr>
        <a:xfrm>
          <a:off x="3616325" y="46947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37042</xdr:rowOff>
    </xdr:from>
    <xdr:to>
      <xdr:col>23</xdr:col>
      <xdr:colOff>85725</xdr:colOff>
      <xdr:row>29</xdr:row>
      <xdr:rowOff>101812</xdr:rowOff>
    </xdr:to>
    <xdr:cxnSp macro="">
      <xdr:nvCxnSpPr>
        <xdr:cNvPr id="84" name="直線コネクタ 83">
          <a:extLst>
            <a:ext uri="{FF2B5EF4-FFF2-40B4-BE49-F238E27FC236}">
              <a16:creationId xmlns:a16="http://schemas.microsoft.com/office/drawing/2014/main" id="{160D7401-1312-4CCC-871D-1EE38FADD623}"/>
            </a:ext>
          </a:extLst>
        </xdr:cNvPr>
        <xdr:cNvCxnSpPr/>
      </xdr:nvCxnSpPr>
      <xdr:spPr>
        <a:xfrm>
          <a:off x="3673475" y="4732867"/>
          <a:ext cx="62865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5" name="楕円 84">
          <a:extLst>
            <a:ext uri="{FF2B5EF4-FFF2-40B4-BE49-F238E27FC236}">
              <a16:creationId xmlns:a16="http://schemas.microsoft.com/office/drawing/2014/main" id="{70517232-9D1F-429D-A10F-6056D2243093}"/>
            </a:ext>
          </a:extLst>
        </xdr:cNvPr>
        <xdr:cNvSpPr/>
      </xdr:nvSpPr>
      <xdr:spPr>
        <a:xfrm>
          <a:off x="2930525" y="4684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37042</xdr:rowOff>
    </xdr:to>
    <xdr:cxnSp macro="">
      <xdr:nvCxnSpPr>
        <xdr:cNvPr id="86" name="直線コネクタ 85">
          <a:extLst>
            <a:ext uri="{FF2B5EF4-FFF2-40B4-BE49-F238E27FC236}">
              <a16:creationId xmlns:a16="http://schemas.microsoft.com/office/drawing/2014/main" id="{509DE5FD-8CB3-46C2-A187-E78C0C71079D}"/>
            </a:ext>
          </a:extLst>
        </xdr:cNvPr>
        <xdr:cNvCxnSpPr/>
      </xdr:nvCxnSpPr>
      <xdr:spPr>
        <a:xfrm>
          <a:off x="2987675" y="4722495"/>
          <a:ext cx="6858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7" name="楕円 86">
          <a:extLst>
            <a:ext uri="{FF2B5EF4-FFF2-40B4-BE49-F238E27FC236}">
              <a16:creationId xmlns:a16="http://schemas.microsoft.com/office/drawing/2014/main" id="{612E3F87-9AED-4E78-81B9-575FD66EF8DE}"/>
            </a:ext>
          </a:extLst>
        </xdr:cNvPr>
        <xdr:cNvSpPr/>
      </xdr:nvSpPr>
      <xdr:spPr>
        <a:xfrm>
          <a:off x="2244725" y="4721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73025</xdr:rowOff>
    </xdr:to>
    <xdr:cxnSp macro="">
      <xdr:nvCxnSpPr>
        <xdr:cNvPr id="88" name="直線コネクタ 87">
          <a:extLst>
            <a:ext uri="{FF2B5EF4-FFF2-40B4-BE49-F238E27FC236}">
              <a16:creationId xmlns:a16="http://schemas.microsoft.com/office/drawing/2014/main" id="{3B2A0FB8-C15E-4C7D-8890-1A16C57858D8}"/>
            </a:ext>
          </a:extLst>
        </xdr:cNvPr>
        <xdr:cNvCxnSpPr/>
      </xdr:nvCxnSpPr>
      <xdr:spPr>
        <a:xfrm flipV="1">
          <a:off x="2301875" y="4722495"/>
          <a:ext cx="6858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7832</xdr:rowOff>
    </xdr:from>
    <xdr:to>
      <xdr:col>7</xdr:col>
      <xdr:colOff>187325</xdr:colOff>
      <xdr:row>29</xdr:row>
      <xdr:rowOff>109432</xdr:rowOff>
    </xdr:to>
    <xdr:sp macro="" textlink="">
      <xdr:nvSpPr>
        <xdr:cNvPr id="89" name="楕円 88">
          <a:extLst>
            <a:ext uri="{FF2B5EF4-FFF2-40B4-BE49-F238E27FC236}">
              <a16:creationId xmlns:a16="http://schemas.microsoft.com/office/drawing/2014/main" id="{2EAC8C42-3FCF-45CF-99B1-6F0D1CDA3509}"/>
            </a:ext>
          </a:extLst>
        </xdr:cNvPr>
        <xdr:cNvSpPr/>
      </xdr:nvSpPr>
      <xdr:spPr>
        <a:xfrm>
          <a:off x="1558925" y="47068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58632</xdr:rowOff>
    </xdr:from>
    <xdr:to>
      <xdr:col>11</xdr:col>
      <xdr:colOff>136525</xdr:colOff>
      <xdr:row>29</xdr:row>
      <xdr:rowOff>73025</xdr:rowOff>
    </xdr:to>
    <xdr:cxnSp macro="">
      <xdr:nvCxnSpPr>
        <xdr:cNvPr id="90" name="直線コネクタ 89">
          <a:extLst>
            <a:ext uri="{FF2B5EF4-FFF2-40B4-BE49-F238E27FC236}">
              <a16:creationId xmlns:a16="http://schemas.microsoft.com/office/drawing/2014/main" id="{F4147D0A-4793-49CC-AC0C-2BA2FCE8485E}"/>
            </a:ext>
          </a:extLst>
        </xdr:cNvPr>
        <xdr:cNvCxnSpPr/>
      </xdr:nvCxnSpPr>
      <xdr:spPr>
        <a:xfrm>
          <a:off x="1616075" y="4754457"/>
          <a:ext cx="6858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a:extLst>
            <a:ext uri="{FF2B5EF4-FFF2-40B4-BE49-F238E27FC236}">
              <a16:creationId xmlns:a16="http://schemas.microsoft.com/office/drawing/2014/main" id="{08EB95CC-7D8B-43D9-ADE0-4DECB2E03E6A}"/>
            </a:ext>
          </a:extLst>
        </xdr:cNvPr>
        <xdr:cNvSpPr txBox="1"/>
      </xdr:nvSpPr>
      <xdr:spPr>
        <a:xfrm>
          <a:off x="3474094" y="496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a:extLst>
            <a:ext uri="{FF2B5EF4-FFF2-40B4-BE49-F238E27FC236}">
              <a16:creationId xmlns:a16="http://schemas.microsoft.com/office/drawing/2014/main" id="{D829DD6B-7964-41FF-8FFD-4E683D2FB6CF}"/>
            </a:ext>
          </a:extLst>
        </xdr:cNvPr>
        <xdr:cNvSpPr txBox="1"/>
      </xdr:nvSpPr>
      <xdr:spPr>
        <a:xfrm>
          <a:off x="2797819" y="490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a:extLst>
            <a:ext uri="{FF2B5EF4-FFF2-40B4-BE49-F238E27FC236}">
              <a16:creationId xmlns:a16="http://schemas.microsoft.com/office/drawing/2014/main" id="{E800612B-C828-4603-90BE-2048233B376A}"/>
            </a:ext>
          </a:extLst>
        </xdr:cNvPr>
        <xdr:cNvSpPr txBox="1"/>
      </xdr:nvSpPr>
      <xdr:spPr>
        <a:xfrm>
          <a:off x="2112019" y="48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a:extLst>
            <a:ext uri="{FF2B5EF4-FFF2-40B4-BE49-F238E27FC236}">
              <a16:creationId xmlns:a16="http://schemas.microsoft.com/office/drawing/2014/main" id="{28743C10-1338-4759-88E7-C38EDD93F033}"/>
            </a:ext>
          </a:extLst>
        </xdr:cNvPr>
        <xdr:cNvSpPr txBox="1"/>
      </xdr:nvSpPr>
      <xdr:spPr>
        <a:xfrm>
          <a:off x="1426219" y="48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104369</xdr:rowOff>
    </xdr:from>
    <xdr:ext cx="405111" cy="259045"/>
    <xdr:sp macro="" textlink="">
      <xdr:nvSpPr>
        <xdr:cNvPr id="95" name="n_1mainValue有形固定資産減価償却率">
          <a:extLst>
            <a:ext uri="{FF2B5EF4-FFF2-40B4-BE49-F238E27FC236}">
              <a16:creationId xmlns:a16="http://schemas.microsoft.com/office/drawing/2014/main" id="{71CF1745-678D-475A-A6B3-E444EDB43837}"/>
            </a:ext>
          </a:extLst>
        </xdr:cNvPr>
        <xdr:cNvSpPr txBox="1"/>
      </xdr:nvSpPr>
      <xdr:spPr>
        <a:xfrm>
          <a:off x="3474094" y="4479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6" name="n_2mainValue有形固定資産減価償却率">
          <a:extLst>
            <a:ext uri="{FF2B5EF4-FFF2-40B4-BE49-F238E27FC236}">
              <a16:creationId xmlns:a16="http://schemas.microsoft.com/office/drawing/2014/main" id="{DC195FA2-3149-4B40-BF56-1FD722DD23ED}"/>
            </a:ext>
          </a:extLst>
        </xdr:cNvPr>
        <xdr:cNvSpPr txBox="1"/>
      </xdr:nvSpPr>
      <xdr:spPr>
        <a:xfrm>
          <a:off x="2797819" y="44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7" name="n_3mainValue有形固定資産減価償却率">
          <a:extLst>
            <a:ext uri="{FF2B5EF4-FFF2-40B4-BE49-F238E27FC236}">
              <a16:creationId xmlns:a16="http://schemas.microsoft.com/office/drawing/2014/main" id="{40C34C04-5D3A-4429-8B08-75386CC23738}"/>
            </a:ext>
          </a:extLst>
        </xdr:cNvPr>
        <xdr:cNvSpPr txBox="1"/>
      </xdr:nvSpPr>
      <xdr:spPr>
        <a:xfrm>
          <a:off x="21120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125959</xdr:rowOff>
    </xdr:from>
    <xdr:ext cx="405111" cy="259045"/>
    <xdr:sp macro="" textlink="">
      <xdr:nvSpPr>
        <xdr:cNvPr id="98" name="n_4mainValue有形固定資産減価償却率">
          <a:extLst>
            <a:ext uri="{FF2B5EF4-FFF2-40B4-BE49-F238E27FC236}">
              <a16:creationId xmlns:a16="http://schemas.microsoft.com/office/drawing/2014/main" id="{76DB56BB-9B12-4DDA-B1C1-251052D9611E}"/>
            </a:ext>
          </a:extLst>
        </xdr:cNvPr>
        <xdr:cNvSpPr txBox="1"/>
      </xdr:nvSpPr>
      <xdr:spPr>
        <a:xfrm>
          <a:off x="1426219" y="4494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0CE6161-8F55-4140-9AA8-BE99077BBA3D}"/>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85DA6AD-16D5-4BED-99C7-BB8854C1A6E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FC09169-6565-4361-ABFF-B6B7EBFD3CA7}"/>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E3A9B1B-B856-4897-90C0-E40FF5418D51}"/>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B916B5F-D637-4654-AF76-7BBDE4C4BE0A}"/>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A02295F-1B4C-4B3D-AB52-9365DC03243D}"/>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511BC07-1EFB-4929-9D9E-68D742B28109}"/>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15804C9-9EAF-4F6E-9791-5D1AD2616D06}"/>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2A04FB3-6409-4AC6-8DB1-666B8FF24170}"/>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6396F0D-E44B-4EA6-940C-5943BAA95893}"/>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03281C2-78DB-4B8C-8CC5-60E598AB2755}"/>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AE9474D-80A7-4AAA-AE57-34C422967021}"/>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1D6B189-6361-4581-8A94-E6B8C81BD5E7}"/>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本市の債務償還比率は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、普通交付税の増額等により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326.6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しているが、類似団体平均を上回っている。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今後も健全な財政運営を進め、将来負担額の大半を占める市債について、残高の縮減に努める。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A5140AE-DFA7-43EE-8D66-7056BD23301E}"/>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243FE2C-010B-484A-8465-82E496D0C449}"/>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3D40B1D-E383-4B00-AC3A-5054A0ADBCA0}"/>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938B20C1-8256-4825-B6F1-B4B428D20709}"/>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EAC80987-C1A3-490B-A2A3-2BAFF7688835}"/>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428D906-E681-4FD2-954B-5748CF390C94}"/>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4EF1BA58-2CA3-452D-814D-42B745EB3C7B}"/>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3131E5F-0C3A-4A24-8E2E-D7E80D9D3C13}"/>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8002003-DA1D-430D-A2D8-6C32987D55CB}"/>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330C709-660A-44E5-B422-B56FA08F1C0D}"/>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98ACFCA-EC29-4B12-862E-7D1A6A50A46C}"/>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F16BD30-D5B6-4FF2-9790-8F94B55E81C7}"/>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26114198-EE3B-4706-A573-95E9BB89112B}"/>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0133E48-C6AC-4C83-BB0F-90219D59BFA3}"/>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D6FAAF3F-B947-4614-B20E-2823AF06BE84}"/>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6BD99370-C9BD-4FAE-BC37-08F89978E1C4}"/>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83A4C2F6-2DDD-423F-8A9A-DBC5979DF76F}"/>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A7EC8DDC-486D-4C53-9A8A-C207BCA1BDE4}"/>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9BF46EDE-852F-4EAE-A8A8-453B5FD0565A}"/>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AE6BB1D4-F915-435F-97E1-C803AFAAFDAC}"/>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5A45B4AD-7267-40A6-90C0-AFA435C57AF9}"/>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macro="" textlink="">
      <xdr:nvSpPr>
        <xdr:cNvPr id="133" name="債務償還比率平均値テキスト">
          <a:extLst>
            <a:ext uri="{FF2B5EF4-FFF2-40B4-BE49-F238E27FC236}">
              <a16:creationId xmlns:a16="http://schemas.microsoft.com/office/drawing/2014/main" id="{F0B34C06-7F3E-4909-896F-D0BE64259ABF}"/>
            </a:ext>
          </a:extLst>
        </xdr:cNvPr>
        <xdr:cNvSpPr txBox="1"/>
      </xdr:nvSpPr>
      <xdr:spPr>
        <a:xfrm>
          <a:off x="13379450" y="467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E401A398-D11B-45CA-AA87-CFAEF79AE5A1}"/>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635CB4FB-4757-42AB-8748-539CD46ADF35}"/>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09FC45A1-2EA0-40E2-B9C1-5B671595C48B}"/>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DC992FFA-9C02-4F3C-BED0-B7391CB55393}"/>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EA2A3CB7-D054-4E9F-8476-6533B5FB2A69}"/>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6E46A46-031B-4EDC-97E6-53169D39D652}"/>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63C40DC-FCBB-40B4-BB0F-B1B8F30F0810}"/>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3D60E92-4B3D-4D99-B69A-6C39159CCDC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5FD18C3-5121-4C42-8F70-6107E5645429}"/>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7AFFDEF-9FD5-40A6-952E-ABEFF333494A}"/>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94022</xdr:rowOff>
    </xdr:from>
    <xdr:to>
      <xdr:col>76</xdr:col>
      <xdr:colOff>73025</xdr:colOff>
      <xdr:row>31</xdr:row>
      <xdr:rowOff>24172</xdr:rowOff>
    </xdr:to>
    <xdr:sp macro="" textlink="">
      <xdr:nvSpPr>
        <xdr:cNvPr id="144" name="楕円 143">
          <a:extLst>
            <a:ext uri="{FF2B5EF4-FFF2-40B4-BE49-F238E27FC236}">
              <a16:creationId xmlns:a16="http://schemas.microsoft.com/office/drawing/2014/main" id="{3D45F6C0-EB80-4542-9C6F-C04EAD591DCE}"/>
            </a:ext>
          </a:extLst>
        </xdr:cNvPr>
        <xdr:cNvSpPr/>
      </xdr:nvSpPr>
      <xdr:spPr>
        <a:xfrm>
          <a:off x="13293725" y="49517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72449</xdr:rowOff>
    </xdr:from>
    <xdr:ext cx="469744" cy="259045"/>
    <xdr:sp macro="" textlink="">
      <xdr:nvSpPr>
        <xdr:cNvPr id="145" name="債務償還比率該当値テキスト">
          <a:extLst>
            <a:ext uri="{FF2B5EF4-FFF2-40B4-BE49-F238E27FC236}">
              <a16:creationId xmlns:a16="http://schemas.microsoft.com/office/drawing/2014/main" id="{89CD0ED0-0079-4649-976C-1FE019D65274}"/>
            </a:ext>
          </a:extLst>
        </xdr:cNvPr>
        <xdr:cNvSpPr txBox="1"/>
      </xdr:nvSpPr>
      <xdr:spPr>
        <a:xfrm>
          <a:off x="13379450" y="49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167280</xdr:rowOff>
    </xdr:from>
    <xdr:to>
      <xdr:col>72</xdr:col>
      <xdr:colOff>123825</xdr:colOff>
      <xdr:row>34</xdr:row>
      <xdr:rowOff>97430</xdr:rowOff>
    </xdr:to>
    <xdr:sp macro="" textlink="">
      <xdr:nvSpPr>
        <xdr:cNvPr id="146" name="楕円 145">
          <a:extLst>
            <a:ext uri="{FF2B5EF4-FFF2-40B4-BE49-F238E27FC236}">
              <a16:creationId xmlns:a16="http://schemas.microsoft.com/office/drawing/2014/main" id="{F58CBA3D-6DB0-4045-A17A-452E74338104}"/>
            </a:ext>
          </a:extLst>
        </xdr:cNvPr>
        <xdr:cNvSpPr/>
      </xdr:nvSpPr>
      <xdr:spPr>
        <a:xfrm>
          <a:off x="12646025" y="55076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144822</xdr:rowOff>
    </xdr:from>
    <xdr:to>
      <xdr:col>76</xdr:col>
      <xdr:colOff>22225</xdr:colOff>
      <xdr:row>34</xdr:row>
      <xdr:rowOff>46630</xdr:rowOff>
    </xdr:to>
    <xdr:cxnSp macro="">
      <xdr:nvCxnSpPr>
        <xdr:cNvPr id="147" name="直線コネクタ 146">
          <a:extLst>
            <a:ext uri="{FF2B5EF4-FFF2-40B4-BE49-F238E27FC236}">
              <a16:creationId xmlns:a16="http://schemas.microsoft.com/office/drawing/2014/main" id="{E6F34137-8AC2-4C9C-A9DE-01AF6994DEBB}"/>
            </a:ext>
          </a:extLst>
        </xdr:cNvPr>
        <xdr:cNvCxnSpPr/>
      </xdr:nvCxnSpPr>
      <xdr:spPr>
        <a:xfrm flipV="1">
          <a:off x="12693650" y="4999397"/>
          <a:ext cx="638175" cy="55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55023</xdr:rowOff>
    </xdr:from>
    <xdr:to>
      <xdr:col>68</xdr:col>
      <xdr:colOff>123825</xdr:colOff>
      <xdr:row>34</xdr:row>
      <xdr:rowOff>156623</xdr:rowOff>
    </xdr:to>
    <xdr:sp macro="" textlink="">
      <xdr:nvSpPr>
        <xdr:cNvPr id="148" name="楕円 147">
          <a:extLst>
            <a:ext uri="{FF2B5EF4-FFF2-40B4-BE49-F238E27FC236}">
              <a16:creationId xmlns:a16="http://schemas.microsoft.com/office/drawing/2014/main" id="{22179D97-D108-4EFD-9199-19C2BA43AA0A}"/>
            </a:ext>
          </a:extLst>
        </xdr:cNvPr>
        <xdr:cNvSpPr/>
      </xdr:nvSpPr>
      <xdr:spPr>
        <a:xfrm>
          <a:off x="11960225" y="556047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46630</xdr:rowOff>
    </xdr:from>
    <xdr:to>
      <xdr:col>72</xdr:col>
      <xdr:colOff>73025</xdr:colOff>
      <xdr:row>34</xdr:row>
      <xdr:rowOff>105823</xdr:rowOff>
    </xdr:to>
    <xdr:cxnSp macro="">
      <xdr:nvCxnSpPr>
        <xdr:cNvPr id="149" name="直線コネクタ 148">
          <a:extLst>
            <a:ext uri="{FF2B5EF4-FFF2-40B4-BE49-F238E27FC236}">
              <a16:creationId xmlns:a16="http://schemas.microsoft.com/office/drawing/2014/main" id="{74220926-D4C2-4806-B200-ED6E226F4A4D}"/>
            </a:ext>
          </a:extLst>
        </xdr:cNvPr>
        <xdr:cNvCxnSpPr/>
      </xdr:nvCxnSpPr>
      <xdr:spPr>
        <a:xfrm flipV="1">
          <a:off x="12007850" y="5555255"/>
          <a:ext cx="685800" cy="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147489</xdr:rowOff>
    </xdr:from>
    <xdr:to>
      <xdr:col>64</xdr:col>
      <xdr:colOff>123825</xdr:colOff>
      <xdr:row>34</xdr:row>
      <xdr:rowOff>77639</xdr:rowOff>
    </xdr:to>
    <xdr:sp macro="" textlink="">
      <xdr:nvSpPr>
        <xdr:cNvPr id="150" name="楕円 149">
          <a:extLst>
            <a:ext uri="{FF2B5EF4-FFF2-40B4-BE49-F238E27FC236}">
              <a16:creationId xmlns:a16="http://schemas.microsoft.com/office/drawing/2014/main" id="{62EE8DED-4538-4E66-882B-65B0D403BC4F}"/>
            </a:ext>
          </a:extLst>
        </xdr:cNvPr>
        <xdr:cNvSpPr/>
      </xdr:nvSpPr>
      <xdr:spPr>
        <a:xfrm>
          <a:off x="11274425" y="54878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26839</xdr:rowOff>
    </xdr:from>
    <xdr:to>
      <xdr:col>68</xdr:col>
      <xdr:colOff>73025</xdr:colOff>
      <xdr:row>34</xdr:row>
      <xdr:rowOff>105823</xdr:rowOff>
    </xdr:to>
    <xdr:cxnSp macro="">
      <xdr:nvCxnSpPr>
        <xdr:cNvPr id="151" name="直線コネクタ 150">
          <a:extLst>
            <a:ext uri="{FF2B5EF4-FFF2-40B4-BE49-F238E27FC236}">
              <a16:creationId xmlns:a16="http://schemas.microsoft.com/office/drawing/2014/main" id="{EFD981F4-C0E7-406C-9450-E3815608BC77}"/>
            </a:ext>
          </a:extLst>
        </xdr:cNvPr>
        <xdr:cNvCxnSpPr/>
      </xdr:nvCxnSpPr>
      <xdr:spPr>
        <a:xfrm>
          <a:off x="11322050" y="5535464"/>
          <a:ext cx="6858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141743</xdr:rowOff>
    </xdr:from>
    <xdr:to>
      <xdr:col>60</xdr:col>
      <xdr:colOff>123825</xdr:colOff>
      <xdr:row>35</xdr:row>
      <xdr:rowOff>71893</xdr:rowOff>
    </xdr:to>
    <xdr:sp macro="" textlink="">
      <xdr:nvSpPr>
        <xdr:cNvPr id="152" name="楕円 151">
          <a:extLst>
            <a:ext uri="{FF2B5EF4-FFF2-40B4-BE49-F238E27FC236}">
              <a16:creationId xmlns:a16="http://schemas.microsoft.com/office/drawing/2014/main" id="{65C96BCA-82E2-4395-8DCA-9DEFFECAEB8A}"/>
            </a:ext>
          </a:extLst>
        </xdr:cNvPr>
        <xdr:cNvSpPr/>
      </xdr:nvSpPr>
      <xdr:spPr>
        <a:xfrm>
          <a:off x="10588625" y="565036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26839</xdr:rowOff>
    </xdr:from>
    <xdr:to>
      <xdr:col>64</xdr:col>
      <xdr:colOff>73025</xdr:colOff>
      <xdr:row>35</xdr:row>
      <xdr:rowOff>21093</xdr:rowOff>
    </xdr:to>
    <xdr:cxnSp macro="">
      <xdr:nvCxnSpPr>
        <xdr:cNvPr id="153" name="直線コネクタ 152">
          <a:extLst>
            <a:ext uri="{FF2B5EF4-FFF2-40B4-BE49-F238E27FC236}">
              <a16:creationId xmlns:a16="http://schemas.microsoft.com/office/drawing/2014/main" id="{FA9A2EB1-E918-47D9-80EA-BEAA01A281C2}"/>
            </a:ext>
          </a:extLst>
        </xdr:cNvPr>
        <xdr:cNvCxnSpPr/>
      </xdr:nvCxnSpPr>
      <xdr:spPr>
        <a:xfrm flipV="1">
          <a:off x="10636250" y="5535464"/>
          <a:ext cx="685800" cy="15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71126</xdr:rowOff>
    </xdr:from>
    <xdr:ext cx="560923" cy="259045"/>
    <xdr:sp macro="" textlink="">
      <xdr:nvSpPr>
        <xdr:cNvPr id="154" name="n_1aveValue債務償還比率">
          <a:extLst>
            <a:ext uri="{FF2B5EF4-FFF2-40B4-BE49-F238E27FC236}">
              <a16:creationId xmlns:a16="http://schemas.microsoft.com/office/drawing/2014/main" id="{6A990175-E023-4F6D-9AA3-EE50E59BEBA0}"/>
            </a:ext>
          </a:extLst>
        </xdr:cNvPr>
        <xdr:cNvSpPr txBox="1"/>
      </xdr:nvSpPr>
      <xdr:spPr>
        <a:xfrm>
          <a:off x="12441763" y="50876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97394</xdr:rowOff>
    </xdr:from>
    <xdr:ext cx="560923" cy="259045"/>
    <xdr:sp macro="" textlink="">
      <xdr:nvSpPr>
        <xdr:cNvPr id="155" name="n_2aveValue債務償還比率">
          <a:extLst>
            <a:ext uri="{FF2B5EF4-FFF2-40B4-BE49-F238E27FC236}">
              <a16:creationId xmlns:a16="http://schemas.microsoft.com/office/drawing/2014/main" id="{92A9102A-CD3C-4E9F-9E97-AE58F145D8B5}"/>
            </a:ext>
          </a:extLst>
        </xdr:cNvPr>
        <xdr:cNvSpPr txBox="1"/>
      </xdr:nvSpPr>
      <xdr:spPr>
        <a:xfrm>
          <a:off x="11765488" y="5117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72746</xdr:rowOff>
    </xdr:from>
    <xdr:ext cx="560923" cy="259045"/>
    <xdr:sp macro="" textlink="">
      <xdr:nvSpPr>
        <xdr:cNvPr id="156" name="n_3aveValue債務償還比率">
          <a:extLst>
            <a:ext uri="{FF2B5EF4-FFF2-40B4-BE49-F238E27FC236}">
              <a16:creationId xmlns:a16="http://schemas.microsoft.com/office/drawing/2014/main" id="{119EF8C2-60CC-4651-AEBB-4412A84A529D}"/>
            </a:ext>
          </a:extLst>
        </xdr:cNvPr>
        <xdr:cNvSpPr txBox="1"/>
      </xdr:nvSpPr>
      <xdr:spPr>
        <a:xfrm>
          <a:off x="11079688" y="5089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7" name="n_4aveValue債務償還比率">
          <a:extLst>
            <a:ext uri="{FF2B5EF4-FFF2-40B4-BE49-F238E27FC236}">
              <a16:creationId xmlns:a16="http://schemas.microsoft.com/office/drawing/2014/main" id="{1989AC27-74C5-40E2-916E-F2E7C06E5E93}"/>
            </a:ext>
          </a:extLst>
        </xdr:cNvPr>
        <xdr:cNvSpPr txBox="1"/>
      </xdr:nvSpPr>
      <xdr:spPr>
        <a:xfrm>
          <a:off x="10393888" y="5121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88557</xdr:rowOff>
    </xdr:from>
    <xdr:ext cx="560923" cy="259045"/>
    <xdr:sp macro="" textlink="">
      <xdr:nvSpPr>
        <xdr:cNvPr id="158" name="n_1mainValue債務償還比率">
          <a:extLst>
            <a:ext uri="{FF2B5EF4-FFF2-40B4-BE49-F238E27FC236}">
              <a16:creationId xmlns:a16="http://schemas.microsoft.com/office/drawing/2014/main" id="{1C59BB69-CF8A-4098-804E-702C8B9E7859}"/>
            </a:ext>
          </a:extLst>
        </xdr:cNvPr>
        <xdr:cNvSpPr txBox="1"/>
      </xdr:nvSpPr>
      <xdr:spPr>
        <a:xfrm>
          <a:off x="12441763" y="55908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147750</xdr:rowOff>
    </xdr:from>
    <xdr:ext cx="560923" cy="259045"/>
    <xdr:sp macro="" textlink="">
      <xdr:nvSpPr>
        <xdr:cNvPr id="159" name="n_2mainValue債務償還比率">
          <a:extLst>
            <a:ext uri="{FF2B5EF4-FFF2-40B4-BE49-F238E27FC236}">
              <a16:creationId xmlns:a16="http://schemas.microsoft.com/office/drawing/2014/main" id="{8479B1EA-C2D6-47B6-AC78-96561A8118A5}"/>
            </a:ext>
          </a:extLst>
        </xdr:cNvPr>
        <xdr:cNvSpPr txBox="1"/>
      </xdr:nvSpPr>
      <xdr:spPr>
        <a:xfrm>
          <a:off x="11765488" y="56500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68766</xdr:rowOff>
    </xdr:from>
    <xdr:ext cx="560923" cy="259045"/>
    <xdr:sp macro="" textlink="">
      <xdr:nvSpPr>
        <xdr:cNvPr id="160" name="n_3mainValue債務償還比率">
          <a:extLst>
            <a:ext uri="{FF2B5EF4-FFF2-40B4-BE49-F238E27FC236}">
              <a16:creationId xmlns:a16="http://schemas.microsoft.com/office/drawing/2014/main" id="{E2ADE3A2-C75E-436F-A12A-315AE048DD3D}"/>
            </a:ext>
          </a:extLst>
        </xdr:cNvPr>
        <xdr:cNvSpPr txBox="1"/>
      </xdr:nvSpPr>
      <xdr:spPr>
        <a:xfrm>
          <a:off x="11079688" y="55710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63020</xdr:rowOff>
    </xdr:from>
    <xdr:ext cx="560923" cy="259045"/>
    <xdr:sp macro="" textlink="">
      <xdr:nvSpPr>
        <xdr:cNvPr id="161" name="n_4mainValue債務償還比率">
          <a:extLst>
            <a:ext uri="{FF2B5EF4-FFF2-40B4-BE49-F238E27FC236}">
              <a16:creationId xmlns:a16="http://schemas.microsoft.com/office/drawing/2014/main" id="{68D2CD8A-0F21-4400-A5CE-E38A1B9D17A9}"/>
            </a:ext>
          </a:extLst>
        </xdr:cNvPr>
        <xdr:cNvSpPr txBox="1"/>
      </xdr:nvSpPr>
      <xdr:spPr>
        <a:xfrm>
          <a:off x="10393888" y="57335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8D805B48-D963-4BF0-B1FF-16499D30E0B4}"/>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4562E550-2FD5-487E-A97D-3D0C60AAAAF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D500DD2E-9065-4962-984E-4CE439281CE4}"/>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431BD6F8-11CC-4F81-9A43-734A38EAB131}"/>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1F795E98-1304-42EC-AFDA-854F13D7D80A}"/>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6920C5C4-A90A-4B78-886E-EFFE072DEE89}"/>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0BF244-63CC-4C9C-80A1-20008517DD55}"/>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5490B2-9CE9-49F4-A7D0-C950A4CE9ED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23BE12-80EB-4071-83E2-E89D0027A67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BA4BBB-08AF-4FD1-A88E-625045EF489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3DAE5D-28C3-4747-959A-78752E097E2F}"/>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336112-AFF3-477D-9662-728FE37445C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A19CAA-42FD-4C89-B2A5-2D97448212B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3E3F71-D53B-4692-894B-7ABF2701611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A6D893-1BB8-4474-BCDF-355BBD00FF1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C077B7-ECDD-4F96-BD45-92EC5F58A0B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1,065,365
1,053,001
786.35
636,972,145
626,496,644
6,894,613
294,579,716
765,548,401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321FEA-D5A8-4482-BE89-101446C32D6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CC34DC-AD9F-4798-95FC-FDF70030F076}"/>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B823B4-6D10-45B4-8686-44B1B028052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56A684-064E-4A2E-8D51-26CB5427148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24C5A0-F0CA-40DA-888B-5A30FE8C031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8D87266-BD72-4C2F-9BC1-31DE0FC92701}"/>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8FF5A3-F8D1-4267-817C-4A7FBBA65B1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18CD71-5176-4AA0-80EB-DACD38D46EF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9E003A-4FB3-45B7-9BB3-B02EE1BFEC9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AFCA91-06D2-4824-AA40-55DFB08A284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4BC23A-D702-4C60-BD54-E0D941DFCEF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5E30B6-B139-4EC9-B1D2-B9750D9EB9B2}"/>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33C38A-A9DB-4F37-84F4-DFC4ED8904C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A4DA22-017C-4C70-BCB0-2D292B3C894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19845D-07AA-4F73-8788-85E6B338BBB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A494C1-B87A-46F9-91F9-F11A1C64B85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2FD90E-802E-4478-8F38-71B5CA7E4E42}"/>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8D1692-5B19-43BB-B201-61951C7D1147}"/>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EDB7AB-3E09-46F9-BC90-19794F749DF9}"/>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2ADFB0-3EFD-4686-AE4F-88A02B280FAC}"/>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28D6AE-1D72-4D2A-B8BB-8D33B05A5D0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88AF6D-10CB-40D6-A41A-CD7ED77795C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DC4AC32-AFFB-404F-855A-B86C674DEBFA}"/>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7CDEA6-267A-4B13-A4AB-C3C4CDA19EB8}"/>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DC42A9-8BF0-4871-82C9-4212374AC6B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6195E23-53F1-48B4-9F2D-D1F8364E51A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8187F5-3B13-4B31-B25B-11FE0E298B1F}"/>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22C6B4B-6D04-4E47-BB0B-F4CC73A623A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F030D9-7797-4FE8-A95A-B2169D86951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4C5058-FA13-45ED-BD49-93BA9840BEB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B9896F-7CF3-48D1-AC7A-A3EADE65DC1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D6A569-7E2F-4ABC-A4FF-42AC9576B757}"/>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D5FCAEA-A806-46E5-8BBF-EE3456E6B8F9}"/>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90EAECE-2207-4B8F-AC87-186C122E89AD}"/>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4071E69-7501-4E11-9D7C-1FA3717471FA}"/>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C9C0713-856C-482E-BF5E-F38198696C03}"/>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73EC69B-B017-4799-BC0C-3A3E748C3AC8}"/>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07DD017-4F49-4315-8148-4F46B0F4E83E}"/>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C196211-5232-4075-91EB-B00A55443D6D}"/>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E746EB2-E01E-4E35-95A3-48E7CE8804E8}"/>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42CDF3F-6234-45AC-ABE3-E6135EC36E4B}"/>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91C009D-8D43-4D49-896F-D4B92492EBFB}"/>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9B40BCD-93E2-4FAA-AD76-4E1944275385}"/>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17BBCB7A-7048-4A3E-8E30-957CCC49BE5F}"/>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8EE32CB3-7B65-4725-BF34-BB0E30EC89BE}"/>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D22DF2A0-8835-444B-A47D-4FA70F943F2A}"/>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E1103428-0D2B-4D07-B6B6-59E4D49FFA66}"/>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0388732B-8043-452A-93F1-5D653539E398}"/>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A005C124-D2E6-49BA-BE86-5F0A0445FB4C}"/>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2F0BF6F2-AC2B-4CB3-9FD2-8071F1C8D47A}"/>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9566CDCD-02F7-4C93-A525-1402E0B5B3A3}"/>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ACB307BF-363F-4030-8D1E-B6716DE9D902}"/>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5E4EC1A5-E232-429C-9910-B910B3F1F3C6}"/>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B9B479E2-3F6E-4B73-8F8C-8706F1B12B06}"/>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589F7E4-C87A-4B5E-A372-892AD0D18A6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8E0E396-76EC-47CB-B2BE-9112E30D0C6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81A3A77-5E34-4FFC-A833-D01BE269FC3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7D382A-9A73-4507-A36F-8CB75460E13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3D1EEF-0C51-4AC0-873F-DE73119723B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98552</xdr:rowOff>
    </xdr:from>
    <xdr:to>
      <xdr:col>24</xdr:col>
      <xdr:colOff>114300</xdr:colOff>
      <xdr:row>35</xdr:row>
      <xdr:rowOff>28702</xdr:rowOff>
    </xdr:to>
    <xdr:sp macro="" textlink="">
      <xdr:nvSpPr>
        <xdr:cNvPr id="71" name="楕円 70">
          <a:extLst>
            <a:ext uri="{FF2B5EF4-FFF2-40B4-BE49-F238E27FC236}">
              <a16:creationId xmlns:a16="http://schemas.microsoft.com/office/drawing/2014/main" id="{397E9536-DDAF-4DA3-A0A3-94939896CE6E}"/>
            </a:ext>
          </a:extLst>
        </xdr:cNvPr>
        <xdr:cNvSpPr/>
      </xdr:nvSpPr>
      <xdr:spPr>
        <a:xfrm>
          <a:off x="4124325" y="56071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51579</xdr:rowOff>
    </xdr:from>
    <xdr:ext cx="405111" cy="259045"/>
    <xdr:sp macro="" textlink="">
      <xdr:nvSpPr>
        <xdr:cNvPr id="72" name="【道路】&#10;有形固定資産減価償却率該当値テキスト">
          <a:extLst>
            <a:ext uri="{FF2B5EF4-FFF2-40B4-BE49-F238E27FC236}">
              <a16:creationId xmlns:a16="http://schemas.microsoft.com/office/drawing/2014/main" id="{836372E3-04BF-47BC-94F7-707F3D97E07D}"/>
            </a:ext>
          </a:extLst>
        </xdr:cNvPr>
        <xdr:cNvSpPr txBox="1"/>
      </xdr:nvSpPr>
      <xdr:spPr>
        <a:xfrm>
          <a:off x="4219575" y="5553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52832</xdr:rowOff>
    </xdr:from>
    <xdr:to>
      <xdr:col>20</xdr:col>
      <xdr:colOff>38100</xdr:colOff>
      <xdr:row>34</xdr:row>
      <xdr:rowOff>154432</xdr:rowOff>
    </xdr:to>
    <xdr:sp macro="" textlink="">
      <xdr:nvSpPr>
        <xdr:cNvPr id="73" name="楕円 72">
          <a:extLst>
            <a:ext uri="{FF2B5EF4-FFF2-40B4-BE49-F238E27FC236}">
              <a16:creationId xmlns:a16="http://schemas.microsoft.com/office/drawing/2014/main" id="{008D383E-9D63-41BD-8B80-98F3E839A88F}"/>
            </a:ext>
          </a:extLst>
        </xdr:cNvPr>
        <xdr:cNvSpPr/>
      </xdr:nvSpPr>
      <xdr:spPr>
        <a:xfrm>
          <a:off x="3381375" y="55551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103632</xdr:rowOff>
    </xdr:from>
    <xdr:to>
      <xdr:col>24</xdr:col>
      <xdr:colOff>63500</xdr:colOff>
      <xdr:row>34</xdr:row>
      <xdr:rowOff>149352</xdr:rowOff>
    </xdr:to>
    <xdr:cxnSp macro="">
      <xdr:nvCxnSpPr>
        <xdr:cNvPr id="74" name="直線コネクタ 73">
          <a:extLst>
            <a:ext uri="{FF2B5EF4-FFF2-40B4-BE49-F238E27FC236}">
              <a16:creationId xmlns:a16="http://schemas.microsoft.com/office/drawing/2014/main" id="{4897D658-BD36-4FF8-A49E-7BE1B54F7DB8}"/>
            </a:ext>
          </a:extLst>
        </xdr:cNvPr>
        <xdr:cNvCxnSpPr/>
      </xdr:nvCxnSpPr>
      <xdr:spPr>
        <a:xfrm>
          <a:off x="3429000" y="5612257"/>
          <a:ext cx="7524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xdr:rowOff>
    </xdr:from>
    <xdr:to>
      <xdr:col>15</xdr:col>
      <xdr:colOff>101600</xdr:colOff>
      <xdr:row>34</xdr:row>
      <xdr:rowOff>101854</xdr:rowOff>
    </xdr:to>
    <xdr:sp macro="" textlink="">
      <xdr:nvSpPr>
        <xdr:cNvPr id="75" name="楕円 74">
          <a:extLst>
            <a:ext uri="{FF2B5EF4-FFF2-40B4-BE49-F238E27FC236}">
              <a16:creationId xmlns:a16="http://schemas.microsoft.com/office/drawing/2014/main" id="{431C2103-5AB9-4947-B7CE-25A60477A745}"/>
            </a:ext>
          </a:extLst>
        </xdr:cNvPr>
        <xdr:cNvSpPr/>
      </xdr:nvSpPr>
      <xdr:spPr>
        <a:xfrm>
          <a:off x="2571750" y="55057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51054</xdr:rowOff>
    </xdr:from>
    <xdr:to>
      <xdr:col>19</xdr:col>
      <xdr:colOff>177800</xdr:colOff>
      <xdr:row>34</xdr:row>
      <xdr:rowOff>103632</xdr:rowOff>
    </xdr:to>
    <xdr:cxnSp macro="">
      <xdr:nvCxnSpPr>
        <xdr:cNvPr id="76" name="直線コネクタ 75">
          <a:extLst>
            <a:ext uri="{FF2B5EF4-FFF2-40B4-BE49-F238E27FC236}">
              <a16:creationId xmlns:a16="http://schemas.microsoft.com/office/drawing/2014/main" id="{788CE982-1482-46E7-8617-B0203E813F9B}"/>
            </a:ext>
          </a:extLst>
        </xdr:cNvPr>
        <xdr:cNvCxnSpPr/>
      </xdr:nvCxnSpPr>
      <xdr:spPr>
        <a:xfrm>
          <a:off x="2619375" y="5553329"/>
          <a:ext cx="809625"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157988</xdr:rowOff>
    </xdr:from>
    <xdr:to>
      <xdr:col>10</xdr:col>
      <xdr:colOff>165100</xdr:colOff>
      <xdr:row>37</xdr:row>
      <xdr:rowOff>88138</xdr:rowOff>
    </xdr:to>
    <xdr:sp macro="" textlink="">
      <xdr:nvSpPr>
        <xdr:cNvPr id="77" name="楕円 76">
          <a:extLst>
            <a:ext uri="{FF2B5EF4-FFF2-40B4-BE49-F238E27FC236}">
              <a16:creationId xmlns:a16="http://schemas.microsoft.com/office/drawing/2014/main" id="{6601F0FF-9A1D-44BE-B092-06FC3310BB28}"/>
            </a:ext>
          </a:extLst>
        </xdr:cNvPr>
        <xdr:cNvSpPr/>
      </xdr:nvSpPr>
      <xdr:spPr>
        <a:xfrm>
          <a:off x="1781175" y="59904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51054</xdr:rowOff>
    </xdr:from>
    <xdr:to>
      <xdr:col>15</xdr:col>
      <xdr:colOff>50800</xdr:colOff>
      <xdr:row>37</xdr:row>
      <xdr:rowOff>37338</xdr:rowOff>
    </xdr:to>
    <xdr:cxnSp macro="">
      <xdr:nvCxnSpPr>
        <xdr:cNvPr id="78" name="直線コネクタ 77">
          <a:extLst>
            <a:ext uri="{FF2B5EF4-FFF2-40B4-BE49-F238E27FC236}">
              <a16:creationId xmlns:a16="http://schemas.microsoft.com/office/drawing/2014/main" id="{CEDC6792-A16E-4F2F-9725-42A40E9C816E}"/>
            </a:ext>
          </a:extLst>
        </xdr:cNvPr>
        <xdr:cNvCxnSpPr/>
      </xdr:nvCxnSpPr>
      <xdr:spPr>
        <a:xfrm flipV="1">
          <a:off x="1828800" y="5553329"/>
          <a:ext cx="790575" cy="4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32258</xdr:rowOff>
    </xdr:from>
    <xdr:to>
      <xdr:col>6</xdr:col>
      <xdr:colOff>38100</xdr:colOff>
      <xdr:row>38</xdr:row>
      <xdr:rowOff>133858</xdr:rowOff>
    </xdr:to>
    <xdr:sp macro="" textlink="">
      <xdr:nvSpPr>
        <xdr:cNvPr id="79" name="楕円 78">
          <a:extLst>
            <a:ext uri="{FF2B5EF4-FFF2-40B4-BE49-F238E27FC236}">
              <a16:creationId xmlns:a16="http://schemas.microsoft.com/office/drawing/2014/main" id="{2DE20BE8-9DE7-4239-919B-D3CABF315DE2}"/>
            </a:ext>
          </a:extLst>
        </xdr:cNvPr>
        <xdr:cNvSpPr/>
      </xdr:nvSpPr>
      <xdr:spPr>
        <a:xfrm>
          <a:off x="981075" y="61822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37338</xdr:rowOff>
    </xdr:from>
    <xdr:to>
      <xdr:col>10</xdr:col>
      <xdr:colOff>114300</xdr:colOff>
      <xdr:row>38</xdr:row>
      <xdr:rowOff>83058</xdr:rowOff>
    </xdr:to>
    <xdr:cxnSp macro="">
      <xdr:nvCxnSpPr>
        <xdr:cNvPr id="80" name="直線コネクタ 79">
          <a:extLst>
            <a:ext uri="{FF2B5EF4-FFF2-40B4-BE49-F238E27FC236}">
              <a16:creationId xmlns:a16="http://schemas.microsoft.com/office/drawing/2014/main" id="{154211B8-68C7-48D2-92A6-6DAEEFA0D1E0}"/>
            </a:ext>
          </a:extLst>
        </xdr:cNvPr>
        <xdr:cNvCxnSpPr/>
      </xdr:nvCxnSpPr>
      <xdr:spPr>
        <a:xfrm flipV="1">
          <a:off x="1028700" y="6028563"/>
          <a:ext cx="8001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1EC0402D-A8ED-4050-A578-590E4C2BAC5B}"/>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7206CF7A-283A-401B-BF6C-72E3A0DAB6C8}"/>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5599CB73-35D7-43BB-B55D-3BFA5ECBEFB7}"/>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23D7D315-9480-4162-8FBB-FD9640C96835}"/>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170959</xdr:rowOff>
    </xdr:from>
    <xdr:ext cx="405111" cy="259045"/>
    <xdr:sp macro="" textlink="">
      <xdr:nvSpPr>
        <xdr:cNvPr id="85" name="n_1mainValue【道路】&#10;有形固定資産減価償却率">
          <a:extLst>
            <a:ext uri="{FF2B5EF4-FFF2-40B4-BE49-F238E27FC236}">
              <a16:creationId xmlns:a16="http://schemas.microsoft.com/office/drawing/2014/main" id="{32293F22-822F-4AD8-BE7C-24169B00583F}"/>
            </a:ext>
          </a:extLst>
        </xdr:cNvPr>
        <xdr:cNvSpPr txBox="1"/>
      </xdr:nvSpPr>
      <xdr:spPr>
        <a:xfrm>
          <a:off x="3239144" y="5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118381</xdr:rowOff>
    </xdr:from>
    <xdr:ext cx="405111" cy="259045"/>
    <xdr:sp macro="" textlink="">
      <xdr:nvSpPr>
        <xdr:cNvPr id="86" name="n_2mainValue【道路】&#10;有形固定資産減価償却率">
          <a:extLst>
            <a:ext uri="{FF2B5EF4-FFF2-40B4-BE49-F238E27FC236}">
              <a16:creationId xmlns:a16="http://schemas.microsoft.com/office/drawing/2014/main" id="{5B134B2F-1EDF-44A2-A329-832C8680756C}"/>
            </a:ext>
          </a:extLst>
        </xdr:cNvPr>
        <xdr:cNvSpPr txBox="1"/>
      </xdr:nvSpPr>
      <xdr:spPr>
        <a:xfrm>
          <a:off x="2439044" y="530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104665</xdr:rowOff>
    </xdr:from>
    <xdr:ext cx="405111" cy="259045"/>
    <xdr:sp macro="" textlink="">
      <xdr:nvSpPr>
        <xdr:cNvPr id="87" name="n_3mainValue【道路】&#10;有形固定資産減価償却率">
          <a:extLst>
            <a:ext uri="{FF2B5EF4-FFF2-40B4-BE49-F238E27FC236}">
              <a16:creationId xmlns:a16="http://schemas.microsoft.com/office/drawing/2014/main" id="{55354630-BE59-4EF7-BC5E-68869CA3218F}"/>
            </a:ext>
          </a:extLst>
        </xdr:cNvPr>
        <xdr:cNvSpPr txBox="1"/>
      </xdr:nvSpPr>
      <xdr:spPr>
        <a:xfrm>
          <a:off x="1648469" y="577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150385</xdr:rowOff>
    </xdr:from>
    <xdr:ext cx="405111" cy="259045"/>
    <xdr:sp macro="" textlink="">
      <xdr:nvSpPr>
        <xdr:cNvPr id="88" name="n_4mainValue【道路】&#10;有形固定資産減価償却率">
          <a:extLst>
            <a:ext uri="{FF2B5EF4-FFF2-40B4-BE49-F238E27FC236}">
              <a16:creationId xmlns:a16="http://schemas.microsoft.com/office/drawing/2014/main" id="{CE81164D-49E9-479C-9C99-0C9B24873F96}"/>
            </a:ext>
          </a:extLst>
        </xdr:cNvPr>
        <xdr:cNvSpPr txBox="1"/>
      </xdr:nvSpPr>
      <xdr:spPr>
        <a:xfrm>
          <a:off x="848369"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C720C15-2E5D-4CCB-A11E-227E2F3609A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30CF355-57C7-438D-93F5-E5DF8F0E45E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83D69C3-B8E4-4D52-A20F-75337E1231BF}"/>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F4C3778-3DED-4395-87E8-51447762732A}"/>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0932FEE-3EAF-4D6C-8A1B-492EAF9C9E4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F3AA9E4-C53A-4E62-AEFC-8255D0DD76E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CD5CC86-7BE3-4931-8C74-56B1363FBA81}"/>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27954D1-9AE0-4406-9F6A-D5D8A896AD3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9AFE5A0-3A56-4AA5-A1FC-AA968B7EBB05}"/>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F129395-4D7E-4939-A1E6-81D159017DD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621A1C1-22D9-4DA4-8B23-28D9D9CB3910}"/>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6758B7A-F461-4457-A05E-982F13673DE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494786D8-1A4D-42BD-93A2-9652CF9A2679}"/>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A717F48-4CD0-4CF7-8DA2-64AC4BD570D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F38B939-F343-49B1-9744-1B6D63FE20C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3889EA1-FCC0-49C8-B8B2-DA010CAE378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D0C4AFC-E599-48F9-83C4-AF521D8633F1}"/>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86EA057C-A59A-4F36-BECF-9D54F95E1070}"/>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E21F513-A253-4CF2-94F7-053C68456DA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31F7486-BB89-465C-BFD0-124224437281}"/>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51F5C92-489F-44C1-96DF-04B02D09500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4F05C3D-1BA0-41EC-A1FA-5B3F6CFB8289}"/>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642BAD1-C7E8-4431-ADC1-606020A19C9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5B80437D-A0A6-4F23-84E0-518616193A89}"/>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67A5DFC4-3B67-46EF-AA3C-7E176CB2D647}"/>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769599B5-9472-4078-B35B-B5622680C494}"/>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EDDC5718-92F6-405A-8777-0DEE072225C9}"/>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B397CDC5-538B-485C-838C-1526B91C5414}"/>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B0FE5FAF-D956-4D47-9985-CBB712AC8AEA}"/>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92DA77EC-572D-4D2B-A184-42768DC0A86B}"/>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D636C3D1-0436-4801-9E8D-1527FB3B4B00}"/>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97F31220-4A08-4E3B-B098-59337D8A1BD5}"/>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6A34F9DC-6526-426B-A69F-EE0B0B05B973}"/>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430E9CB8-DA5C-4035-9A1E-8F99ECD8EE1D}"/>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FA1D6E8-9A2A-4C78-A643-C0CCA2E34BD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52EF924-5B89-4C79-8B0F-BE56A96B97A0}"/>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C45F5B-9B7D-4463-ABD0-1AB72EA47B5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8253C56-7297-427B-B86E-4ABB37EC6B7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4E447D-6BC1-41EC-A565-4555F792420A}"/>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99695</xdr:rowOff>
    </xdr:from>
    <xdr:to>
      <xdr:col>55</xdr:col>
      <xdr:colOff>50800</xdr:colOff>
      <xdr:row>40</xdr:row>
      <xdr:rowOff>29845</xdr:rowOff>
    </xdr:to>
    <xdr:sp macro="" textlink="">
      <xdr:nvSpPr>
        <xdr:cNvPr id="128" name="楕円 127">
          <a:extLst>
            <a:ext uri="{FF2B5EF4-FFF2-40B4-BE49-F238E27FC236}">
              <a16:creationId xmlns:a16="http://schemas.microsoft.com/office/drawing/2014/main" id="{738D9FC6-5AC9-43FC-A3F3-7CC3E3F2910C}"/>
            </a:ext>
          </a:extLst>
        </xdr:cNvPr>
        <xdr:cNvSpPr/>
      </xdr:nvSpPr>
      <xdr:spPr>
        <a:xfrm>
          <a:off x="9401175" y="641794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78122</xdr:rowOff>
    </xdr:from>
    <xdr:ext cx="469744" cy="259045"/>
    <xdr:sp macro="" textlink="">
      <xdr:nvSpPr>
        <xdr:cNvPr id="129" name="【道路】&#10;一人当たり延長該当値テキスト">
          <a:extLst>
            <a:ext uri="{FF2B5EF4-FFF2-40B4-BE49-F238E27FC236}">
              <a16:creationId xmlns:a16="http://schemas.microsoft.com/office/drawing/2014/main" id="{B1AEC953-E548-4017-B4A8-3F33738CE340}"/>
            </a:ext>
          </a:extLst>
        </xdr:cNvPr>
        <xdr:cNvSpPr txBox="1"/>
      </xdr:nvSpPr>
      <xdr:spPr>
        <a:xfrm>
          <a:off x="9467850"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104775</xdr:rowOff>
    </xdr:from>
    <xdr:to>
      <xdr:col>50</xdr:col>
      <xdr:colOff>165100</xdr:colOff>
      <xdr:row>40</xdr:row>
      <xdr:rowOff>34925</xdr:rowOff>
    </xdr:to>
    <xdr:sp macro="" textlink="">
      <xdr:nvSpPr>
        <xdr:cNvPr id="130" name="楕円 129">
          <a:extLst>
            <a:ext uri="{FF2B5EF4-FFF2-40B4-BE49-F238E27FC236}">
              <a16:creationId xmlns:a16="http://schemas.microsoft.com/office/drawing/2014/main" id="{C844B935-07F5-4741-94B6-6C4069F5E6C0}"/>
            </a:ext>
          </a:extLst>
        </xdr:cNvPr>
        <xdr:cNvSpPr/>
      </xdr:nvSpPr>
      <xdr:spPr>
        <a:xfrm>
          <a:off x="8639175" y="6416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150495</xdr:rowOff>
    </xdr:from>
    <xdr:to>
      <xdr:col>55</xdr:col>
      <xdr:colOff>0</xdr:colOff>
      <xdr:row>39</xdr:row>
      <xdr:rowOff>155575</xdr:rowOff>
    </xdr:to>
    <xdr:cxnSp macro="">
      <xdr:nvCxnSpPr>
        <xdr:cNvPr id="131" name="直線コネクタ 130">
          <a:extLst>
            <a:ext uri="{FF2B5EF4-FFF2-40B4-BE49-F238E27FC236}">
              <a16:creationId xmlns:a16="http://schemas.microsoft.com/office/drawing/2014/main" id="{EF7D97C1-8A04-43F4-9EEE-053E9974CB65}"/>
            </a:ext>
          </a:extLst>
        </xdr:cNvPr>
        <xdr:cNvCxnSpPr/>
      </xdr:nvCxnSpPr>
      <xdr:spPr>
        <a:xfrm flipV="1">
          <a:off x="8686800" y="6465570"/>
          <a:ext cx="74295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100711</xdr:rowOff>
    </xdr:from>
    <xdr:to>
      <xdr:col>46</xdr:col>
      <xdr:colOff>38100</xdr:colOff>
      <xdr:row>40</xdr:row>
      <xdr:rowOff>30861</xdr:rowOff>
    </xdr:to>
    <xdr:sp macro="" textlink="">
      <xdr:nvSpPr>
        <xdr:cNvPr id="132" name="楕円 131">
          <a:extLst>
            <a:ext uri="{FF2B5EF4-FFF2-40B4-BE49-F238E27FC236}">
              <a16:creationId xmlns:a16="http://schemas.microsoft.com/office/drawing/2014/main" id="{48367FBB-8CB4-4A6C-99E6-14A2EF7DE0ED}"/>
            </a:ext>
          </a:extLst>
        </xdr:cNvPr>
        <xdr:cNvSpPr/>
      </xdr:nvSpPr>
      <xdr:spPr>
        <a:xfrm>
          <a:off x="7839075" y="641896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151511</xdr:rowOff>
    </xdr:from>
    <xdr:to>
      <xdr:col>50</xdr:col>
      <xdr:colOff>114300</xdr:colOff>
      <xdr:row>39</xdr:row>
      <xdr:rowOff>155575</xdr:rowOff>
    </xdr:to>
    <xdr:cxnSp macro="">
      <xdr:nvCxnSpPr>
        <xdr:cNvPr id="133" name="直線コネクタ 132">
          <a:extLst>
            <a:ext uri="{FF2B5EF4-FFF2-40B4-BE49-F238E27FC236}">
              <a16:creationId xmlns:a16="http://schemas.microsoft.com/office/drawing/2014/main" id="{4E47862C-BCC8-4779-8027-369C85C4A178}"/>
            </a:ext>
          </a:extLst>
        </xdr:cNvPr>
        <xdr:cNvCxnSpPr/>
      </xdr:nvCxnSpPr>
      <xdr:spPr>
        <a:xfrm>
          <a:off x="7886700" y="6466586"/>
          <a:ext cx="8001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102108</xdr:rowOff>
    </xdr:from>
    <xdr:to>
      <xdr:col>41</xdr:col>
      <xdr:colOff>101600</xdr:colOff>
      <xdr:row>40</xdr:row>
      <xdr:rowOff>32258</xdr:rowOff>
    </xdr:to>
    <xdr:sp macro="" textlink="">
      <xdr:nvSpPr>
        <xdr:cNvPr id="134" name="楕円 133">
          <a:extLst>
            <a:ext uri="{FF2B5EF4-FFF2-40B4-BE49-F238E27FC236}">
              <a16:creationId xmlns:a16="http://schemas.microsoft.com/office/drawing/2014/main" id="{E8C0ED14-C3CA-4C64-BB04-6AA897B716BD}"/>
            </a:ext>
          </a:extLst>
        </xdr:cNvPr>
        <xdr:cNvSpPr/>
      </xdr:nvSpPr>
      <xdr:spPr>
        <a:xfrm>
          <a:off x="7029450" y="642035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151511</xdr:rowOff>
    </xdr:from>
    <xdr:to>
      <xdr:col>45</xdr:col>
      <xdr:colOff>177800</xdr:colOff>
      <xdr:row>39</xdr:row>
      <xdr:rowOff>152908</xdr:rowOff>
    </xdr:to>
    <xdr:cxnSp macro="">
      <xdr:nvCxnSpPr>
        <xdr:cNvPr id="135" name="直線コネクタ 134">
          <a:extLst>
            <a:ext uri="{FF2B5EF4-FFF2-40B4-BE49-F238E27FC236}">
              <a16:creationId xmlns:a16="http://schemas.microsoft.com/office/drawing/2014/main" id="{8B932D29-F2BD-409F-9E30-96C19C9FC22B}"/>
            </a:ext>
          </a:extLst>
        </xdr:cNvPr>
        <xdr:cNvCxnSpPr/>
      </xdr:nvCxnSpPr>
      <xdr:spPr>
        <a:xfrm flipV="1">
          <a:off x="7077075" y="6466586"/>
          <a:ext cx="809625"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101981</xdr:rowOff>
    </xdr:from>
    <xdr:to>
      <xdr:col>36</xdr:col>
      <xdr:colOff>165100</xdr:colOff>
      <xdr:row>40</xdr:row>
      <xdr:rowOff>32131</xdr:rowOff>
    </xdr:to>
    <xdr:sp macro="" textlink="">
      <xdr:nvSpPr>
        <xdr:cNvPr id="136" name="楕円 135">
          <a:extLst>
            <a:ext uri="{FF2B5EF4-FFF2-40B4-BE49-F238E27FC236}">
              <a16:creationId xmlns:a16="http://schemas.microsoft.com/office/drawing/2014/main" id="{0AC4AB27-D376-40F2-B597-C410AC6B1BCB}"/>
            </a:ext>
          </a:extLst>
        </xdr:cNvPr>
        <xdr:cNvSpPr/>
      </xdr:nvSpPr>
      <xdr:spPr>
        <a:xfrm>
          <a:off x="6238875" y="642023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152781</xdr:rowOff>
    </xdr:from>
    <xdr:to>
      <xdr:col>41</xdr:col>
      <xdr:colOff>50800</xdr:colOff>
      <xdr:row>39</xdr:row>
      <xdr:rowOff>152908</xdr:rowOff>
    </xdr:to>
    <xdr:cxnSp macro="">
      <xdr:nvCxnSpPr>
        <xdr:cNvPr id="137" name="直線コネクタ 136">
          <a:extLst>
            <a:ext uri="{FF2B5EF4-FFF2-40B4-BE49-F238E27FC236}">
              <a16:creationId xmlns:a16="http://schemas.microsoft.com/office/drawing/2014/main" id="{4E0FF249-3A04-4C2E-B090-47A76E1BC2A6}"/>
            </a:ext>
          </a:extLst>
        </xdr:cNvPr>
        <xdr:cNvCxnSpPr/>
      </xdr:nvCxnSpPr>
      <xdr:spPr>
        <a:xfrm>
          <a:off x="6286500" y="6467856"/>
          <a:ext cx="790575"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CE0CFA9A-7522-4BCE-AB0A-D558D8E06F4D}"/>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C37B6F86-7C37-497D-A527-B227F58E9CAF}"/>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ADF637EF-D049-4F98-B77A-F477EF0D4A90}"/>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1FBDB358-4E61-4164-8B2D-B919F9852B31}"/>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26052</xdr:rowOff>
    </xdr:from>
    <xdr:ext cx="469744" cy="259045"/>
    <xdr:sp macro="" textlink="">
      <xdr:nvSpPr>
        <xdr:cNvPr id="142" name="n_1mainValue【道路】&#10;一人当たり延長">
          <a:extLst>
            <a:ext uri="{FF2B5EF4-FFF2-40B4-BE49-F238E27FC236}">
              <a16:creationId xmlns:a16="http://schemas.microsoft.com/office/drawing/2014/main" id="{4ACC5D8B-B64C-49FC-B7BC-0BBE23616C41}"/>
            </a:ext>
          </a:extLst>
        </xdr:cNvPr>
        <xdr:cNvSpPr txBox="1"/>
      </xdr:nvSpPr>
      <xdr:spPr>
        <a:xfrm>
          <a:off x="845827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21988</xdr:rowOff>
    </xdr:from>
    <xdr:ext cx="469744" cy="259045"/>
    <xdr:sp macro="" textlink="">
      <xdr:nvSpPr>
        <xdr:cNvPr id="143" name="n_2mainValue【道路】&#10;一人当たり延長">
          <a:extLst>
            <a:ext uri="{FF2B5EF4-FFF2-40B4-BE49-F238E27FC236}">
              <a16:creationId xmlns:a16="http://schemas.microsoft.com/office/drawing/2014/main" id="{39D9830B-5265-4AF0-BA21-B73F4B047505}"/>
            </a:ext>
          </a:extLst>
        </xdr:cNvPr>
        <xdr:cNvSpPr txBox="1"/>
      </xdr:nvSpPr>
      <xdr:spPr>
        <a:xfrm>
          <a:off x="7677227"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23385</xdr:rowOff>
    </xdr:from>
    <xdr:ext cx="469744" cy="259045"/>
    <xdr:sp macro="" textlink="">
      <xdr:nvSpPr>
        <xdr:cNvPr id="144" name="n_3mainValue【道路】&#10;一人当たり延長">
          <a:extLst>
            <a:ext uri="{FF2B5EF4-FFF2-40B4-BE49-F238E27FC236}">
              <a16:creationId xmlns:a16="http://schemas.microsoft.com/office/drawing/2014/main" id="{92B37AE3-A375-49EE-8537-F82AF4A36537}"/>
            </a:ext>
          </a:extLst>
        </xdr:cNvPr>
        <xdr:cNvSpPr txBox="1"/>
      </xdr:nvSpPr>
      <xdr:spPr>
        <a:xfrm>
          <a:off x="6867602"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23258</xdr:rowOff>
    </xdr:from>
    <xdr:ext cx="469744" cy="259045"/>
    <xdr:sp macro="" textlink="">
      <xdr:nvSpPr>
        <xdr:cNvPr id="145" name="n_4mainValue【道路】&#10;一人当たり延長">
          <a:extLst>
            <a:ext uri="{FF2B5EF4-FFF2-40B4-BE49-F238E27FC236}">
              <a16:creationId xmlns:a16="http://schemas.microsoft.com/office/drawing/2014/main" id="{E6BF9590-8CB9-43A5-B36F-29768A356F76}"/>
            </a:ext>
          </a:extLst>
        </xdr:cNvPr>
        <xdr:cNvSpPr txBox="1"/>
      </xdr:nvSpPr>
      <xdr:spPr>
        <a:xfrm>
          <a:off x="6067502" y="650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98BE12C-FA72-49C3-B191-34C7DE88BEE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F7623D1-6CDE-45A1-BA72-F6794E089B88}"/>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B994D30-9C5A-4C50-8957-8A5D25AF5CBF}"/>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F6BB664-0925-4385-8598-2C1D944FB359}"/>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AB38C01-3D50-448F-A349-7F0F14B1724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6077660-3BA0-4446-B4D5-AD756457DC4A}"/>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E94A14B-9849-48D0-87D6-6DFE1FD93611}"/>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BC9BA39-F865-4446-ACEA-D3A07A4A893A}"/>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60E4767-7AD5-4E1C-AE03-2CD9DB81771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CA89A3B-858F-4EB0-AD63-B29CB723239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7B5D08E-69B5-4394-83CB-AC771A8A965A}"/>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53E5E8FA-81B7-45AC-8B12-EFCDFF05C09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AA412FA9-2763-419B-A8F5-F344AE63FE27}"/>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8EAAC39-97CB-4B2A-A8E7-F622D3492810}"/>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A43D09C-D74F-4C36-B458-DFDC195CB8D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F3001BB-2649-400E-BE95-168D2D741FC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7A0A456E-9C1F-4719-A69A-5BE1A84E2B8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781FE4D3-7F26-4AF2-B6FE-90CC41C92BB9}"/>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DFB6DB9-A782-485D-8D4A-36B4E43C56C2}"/>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2002BC78-4C43-469F-9CDD-EA0AECCD990E}"/>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34CEF861-92A0-4423-B4CA-0852CA903FC2}"/>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6E6D2E9-954E-4AEE-AEE3-E37FEBDF77A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7CA32629-F042-4AA6-B924-DE527F4FBCF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CDFADAA4-8A86-4BEF-B1F5-DF6EB8A46893}"/>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6575428-45D6-47F8-AD08-5A7632B654A6}"/>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61C59486-D03F-44C3-B397-50B82993AF52}"/>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2CE854D0-347F-49AB-BCC3-F4FA242985E2}"/>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424DDBEB-C24C-4C98-8F91-8B1D6961D5B3}"/>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A25CA761-C101-4E8F-A1D5-FAD0A607B479}"/>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69355ED4-5C6E-4F42-B691-21685B92C19A}"/>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CCD07FEB-C35C-42F8-861A-22CC36F68965}"/>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D19EBFE1-486C-4300-8D38-20EE4AFDF982}"/>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E781A8B1-C0DF-43BB-A468-17F6F0D1661C}"/>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ED36DA9C-7311-4124-9956-0E7B396D15F0}"/>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88B193A-5AD3-4042-A1B4-8928D797F03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0C2E09F-BB4F-4CF5-87F1-B9BEA4BA6B8D}"/>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67100A7-BCDD-4FAE-8486-218EB5B4244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7D77BD-5884-448B-9A72-110805A0AAF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DD4CA1D-2769-4C1D-97E2-EF980FE8B07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114935</xdr:rowOff>
    </xdr:from>
    <xdr:to>
      <xdr:col>24</xdr:col>
      <xdr:colOff>114300</xdr:colOff>
      <xdr:row>63</xdr:row>
      <xdr:rowOff>45085</xdr:rowOff>
    </xdr:to>
    <xdr:sp macro="" textlink="">
      <xdr:nvSpPr>
        <xdr:cNvPr id="185" name="楕円 184">
          <a:extLst>
            <a:ext uri="{FF2B5EF4-FFF2-40B4-BE49-F238E27FC236}">
              <a16:creationId xmlns:a16="http://schemas.microsoft.com/office/drawing/2014/main" id="{09AF3088-07FD-41C7-9B2F-B57B55981AC2}"/>
            </a:ext>
          </a:extLst>
        </xdr:cNvPr>
        <xdr:cNvSpPr/>
      </xdr:nvSpPr>
      <xdr:spPr>
        <a:xfrm>
          <a:off x="4124325" y="101542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29862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D069C0BD-9CB9-4E54-914B-6935E9583EE5}"/>
            </a:ext>
          </a:extLst>
        </xdr:cNvPr>
        <xdr:cNvSpPr txBox="1"/>
      </xdr:nvSpPr>
      <xdr:spPr>
        <a:xfrm>
          <a:off x="4219575"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93980</xdr:rowOff>
    </xdr:from>
    <xdr:to>
      <xdr:col>20</xdr:col>
      <xdr:colOff>38100</xdr:colOff>
      <xdr:row>63</xdr:row>
      <xdr:rowOff>24130</xdr:rowOff>
    </xdr:to>
    <xdr:sp macro="" textlink="">
      <xdr:nvSpPr>
        <xdr:cNvPr id="187" name="楕円 186">
          <a:extLst>
            <a:ext uri="{FF2B5EF4-FFF2-40B4-BE49-F238E27FC236}">
              <a16:creationId xmlns:a16="http://schemas.microsoft.com/office/drawing/2014/main" id="{16CDEAE8-1619-43FF-8288-3A6CE2CED472}"/>
            </a:ext>
          </a:extLst>
        </xdr:cNvPr>
        <xdr:cNvSpPr/>
      </xdr:nvSpPr>
      <xdr:spPr>
        <a:xfrm>
          <a:off x="3381375" y="10133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144780</xdr:rowOff>
    </xdr:from>
    <xdr:to>
      <xdr:col>24</xdr:col>
      <xdr:colOff>63500</xdr:colOff>
      <xdr:row>62</xdr:row>
      <xdr:rowOff>165735</xdr:rowOff>
    </xdr:to>
    <xdr:cxnSp macro="">
      <xdr:nvCxnSpPr>
        <xdr:cNvPr id="188" name="直線コネクタ 187">
          <a:extLst>
            <a:ext uri="{FF2B5EF4-FFF2-40B4-BE49-F238E27FC236}">
              <a16:creationId xmlns:a16="http://schemas.microsoft.com/office/drawing/2014/main" id="{D4CBB8CD-E2EB-4E9B-B9C4-EAAF9DFFA6FE}"/>
            </a:ext>
          </a:extLst>
        </xdr:cNvPr>
        <xdr:cNvCxnSpPr/>
      </xdr:nvCxnSpPr>
      <xdr:spPr>
        <a:xfrm>
          <a:off x="3429000" y="10180955"/>
          <a:ext cx="7524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65405</xdr:rowOff>
    </xdr:from>
    <xdr:to>
      <xdr:col>15</xdr:col>
      <xdr:colOff>101600</xdr:colOff>
      <xdr:row>62</xdr:row>
      <xdr:rowOff>167005</xdr:rowOff>
    </xdr:to>
    <xdr:sp macro="" textlink="">
      <xdr:nvSpPr>
        <xdr:cNvPr id="189" name="楕円 188">
          <a:extLst>
            <a:ext uri="{FF2B5EF4-FFF2-40B4-BE49-F238E27FC236}">
              <a16:creationId xmlns:a16="http://schemas.microsoft.com/office/drawing/2014/main" id="{FF812170-809D-4940-9628-27F462F0D008}"/>
            </a:ext>
          </a:extLst>
        </xdr:cNvPr>
        <xdr:cNvSpPr/>
      </xdr:nvSpPr>
      <xdr:spPr>
        <a:xfrm>
          <a:off x="2571750" y="10107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116205</xdr:rowOff>
    </xdr:from>
    <xdr:to>
      <xdr:col>19</xdr:col>
      <xdr:colOff>177800</xdr:colOff>
      <xdr:row>62</xdr:row>
      <xdr:rowOff>144780</xdr:rowOff>
    </xdr:to>
    <xdr:cxnSp macro="">
      <xdr:nvCxnSpPr>
        <xdr:cNvPr id="190" name="直線コネクタ 189">
          <a:extLst>
            <a:ext uri="{FF2B5EF4-FFF2-40B4-BE49-F238E27FC236}">
              <a16:creationId xmlns:a16="http://schemas.microsoft.com/office/drawing/2014/main" id="{A8CC9C10-ED11-4C69-947E-CA31F761CEFD}"/>
            </a:ext>
          </a:extLst>
        </xdr:cNvPr>
        <xdr:cNvCxnSpPr/>
      </xdr:nvCxnSpPr>
      <xdr:spPr>
        <a:xfrm>
          <a:off x="2619375" y="10155555"/>
          <a:ext cx="8096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44450</xdr:rowOff>
    </xdr:from>
    <xdr:to>
      <xdr:col>10</xdr:col>
      <xdr:colOff>165100</xdr:colOff>
      <xdr:row>62</xdr:row>
      <xdr:rowOff>146050</xdr:rowOff>
    </xdr:to>
    <xdr:sp macro="" textlink="">
      <xdr:nvSpPr>
        <xdr:cNvPr id="191" name="楕円 190">
          <a:extLst>
            <a:ext uri="{FF2B5EF4-FFF2-40B4-BE49-F238E27FC236}">
              <a16:creationId xmlns:a16="http://schemas.microsoft.com/office/drawing/2014/main" id="{D66D37ED-CE3F-47B6-85D9-7BCEF45E2DDB}"/>
            </a:ext>
          </a:extLst>
        </xdr:cNvPr>
        <xdr:cNvSpPr/>
      </xdr:nvSpPr>
      <xdr:spPr>
        <a:xfrm>
          <a:off x="1781175" y="100869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95250</xdr:rowOff>
    </xdr:from>
    <xdr:to>
      <xdr:col>15</xdr:col>
      <xdr:colOff>50800</xdr:colOff>
      <xdr:row>62</xdr:row>
      <xdr:rowOff>116205</xdr:rowOff>
    </xdr:to>
    <xdr:cxnSp macro="">
      <xdr:nvCxnSpPr>
        <xdr:cNvPr id="192" name="直線コネクタ 191">
          <a:extLst>
            <a:ext uri="{FF2B5EF4-FFF2-40B4-BE49-F238E27FC236}">
              <a16:creationId xmlns:a16="http://schemas.microsoft.com/office/drawing/2014/main" id="{8D787BD8-58E4-4C3C-BB81-6030D5159247}"/>
            </a:ext>
          </a:extLst>
        </xdr:cNvPr>
        <xdr:cNvCxnSpPr/>
      </xdr:nvCxnSpPr>
      <xdr:spPr>
        <a:xfrm>
          <a:off x="1828800" y="10134600"/>
          <a:ext cx="7905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3" name="楕円 192">
          <a:extLst>
            <a:ext uri="{FF2B5EF4-FFF2-40B4-BE49-F238E27FC236}">
              <a16:creationId xmlns:a16="http://schemas.microsoft.com/office/drawing/2014/main" id="{A3AF637D-2E59-407B-9668-F370024957BA}"/>
            </a:ext>
          </a:extLst>
        </xdr:cNvPr>
        <xdr:cNvSpPr/>
      </xdr:nvSpPr>
      <xdr:spPr>
        <a:xfrm>
          <a:off x="981075" y="100571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95250</xdr:rowOff>
    </xdr:to>
    <xdr:cxnSp macro="">
      <xdr:nvCxnSpPr>
        <xdr:cNvPr id="194" name="直線コネクタ 193">
          <a:extLst>
            <a:ext uri="{FF2B5EF4-FFF2-40B4-BE49-F238E27FC236}">
              <a16:creationId xmlns:a16="http://schemas.microsoft.com/office/drawing/2014/main" id="{E80243C5-1750-478C-A650-3DF1FA560CA0}"/>
            </a:ext>
          </a:extLst>
        </xdr:cNvPr>
        <xdr:cNvCxnSpPr/>
      </xdr:nvCxnSpPr>
      <xdr:spPr>
        <a:xfrm>
          <a:off x="1028700" y="10104755"/>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A27694D0-A0B8-4DC9-B1F6-678AB2B0A2D1}"/>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88BBC581-FBEE-44BF-A2D5-08AB2B37B55C}"/>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98B4915C-BEE9-4173-964B-FCEF2C2E5EC4}"/>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FD7EC814-8866-48F1-856F-FD658FEB691C}"/>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15257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CB1AB72A-528F-4354-8308-3E5CA6CF7441}"/>
            </a:ext>
          </a:extLst>
        </xdr:cNvPr>
        <xdr:cNvSpPr txBox="1"/>
      </xdr:nvSpPr>
      <xdr:spPr>
        <a:xfrm>
          <a:off x="32391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158132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BBE4877B-3992-4645-8FA8-C1BC37244CF9}"/>
            </a:ext>
          </a:extLst>
        </xdr:cNvPr>
        <xdr:cNvSpPr txBox="1"/>
      </xdr:nvSpPr>
      <xdr:spPr>
        <a:xfrm>
          <a:off x="2439044" y="1020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137177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14DF70DF-6E5D-43E7-B580-DC45E7FAE0AB}"/>
            </a:ext>
          </a:extLst>
        </xdr:cNvPr>
        <xdr:cNvSpPr txBox="1"/>
      </xdr:nvSpPr>
      <xdr:spPr>
        <a:xfrm>
          <a:off x="1648469" y="1017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9D474132-649F-4FE2-8302-3C8E7D4B9F4C}"/>
            </a:ext>
          </a:extLst>
        </xdr:cNvPr>
        <xdr:cNvSpPr txBox="1"/>
      </xdr:nvSpPr>
      <xdr:spPr>
        <a:xfrm>
          <a:off x="848369"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F1F2C67-D3C5-4ACA-87E5-1E7E8EE9229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B1A699B-0631-4A68-A020-17C060A38669}"/>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DAE00FE-7AFD-42C1-978F-7BA199A499A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48E71EB-7A8B-46C0-8AE8-F28EF827E39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F5BA895E-2DC8-45F9-810B-88D6FEF5594E}"/>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94724ED-2A7D-48AC-ABD0-634E5897BCB6}"/>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446F48C7-32C2-4FDC-AF5A-7445B5057A5F}"/>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2CE0955-6903-4481-AD49-AF4C37F9256D}"/>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875A7882-B1E4-481E-BD67-14D714CAE61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540A9E82-8EFB-45E0-9416-1E6288858804}"/>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9FC7594E-24D9-4D1A-A5F4-59A49226B7C6}"/>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76A879F7-88E8-4987-B43D-060D6E1B608B}"/>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96A91DF4-3CB3-469D-ADF1-6A0783C24FF4}"/>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648E742A-59FA-4FED-9D2F-556B0240356B}"/>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858E5DAA-2607-4BD3-9492-A9ED468D3462}"/>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63092328-495E-42E3-8F51-F6A60721B546}"/>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17F30BBB-E7BA-426B-A411-D7847E07CFCE}"/>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99DBA92C-BBC4-4691-902B-E1950C15A69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E58E7EDB-81AD-4E2B-BA09-58E148967CE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857FE64E-A567-42BC-883E-DA07F5A9AB19}"/>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4DBE742-F5D4-4479-AC9A-2851847A0F5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67F3F580-A7A6-493F-850E-5D82D09C8F53}"/>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ABC4DCD6-DE14-4929-95C0-B20A57E89A7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F694C620-1C8D-41F6-A66B-3D09989F033A}"/>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12F45ECD-DD1B-43C9-A4FA-A3DA5F3F0191}"/>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4DC6D49D-EECB-4D70-A016-123BD4C3B746}"/>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81938260-3380-48FD-B016-CD6A98CE8FCE}"/>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5713B21C-E8A4-47F1-90B9-794D31B219E2}"/>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753BE413-456F-4F50-AAEF-5610F6F81E9D}"/>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B7DAABE7-970A-41B5-AF86-A81207919D6F}"/>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2FC16FA9-4B0D-46B0-A6DD-1CE48CBC6058}"/>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669338B7-AAE3-4177-A474-B35DFABBADE0}"/>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364CC82B-C556-4C38-A7DA-1A3937E5A3AF}"/>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6ACE9652-5D61-4C19-BD05-977AA062B2A3}"/>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906F6A9-1339-4450-9F15-AC0844001C7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64EC297-8E83-46B7-865E-496A7F9894D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7FCBBEF-69BE-4035-8304-0DF1A7BD0DA2}"/>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641E44B-DD9E-4C96-B747-B6D4AA3417A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4E15E11-E811-45C6-B5A4-58E9C54D7EA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110096</xdr:rowOff>
    </xdr:from>
    <xdr:to>
      <xdr:col>55</xdr:col>
      <xdr:colOff>50800</xdr:colOff>
      <xdr:row>62</xdr:row>
      <xdr:rowOff>40246</xdr:rowOff>
    </xdr:to>
    <xdr:sp macro="" textlink="">
      <xdr:nvSpPr>
        <xdr:cNvPr id="242" name="楕円 241">
          <a:extLst>
            <a:ext uri="{FF2B5EF4-FFF2-40B4-BE49-F238E27FC236}">
              <a16:creationId xmlns:a16="http://schemas.microsoft.com/office/drawing/2014/main" id="{EB24581B-9C73-4058-9413-D395969C1022}"/>
            </a:ext>
          </a:extLst>
        </xdr:cNvPr>
        <xdr:cNvSpPr/>
      </xdr:nvSpPr>
      <xdr:spPr>
        <a:xfrm>
          <a:off x="9401175" y="998434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88523</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9F3785-356F-4C02-B63D-E51873342B4A}"/>
            </a:ext>
          </a:extLst>
        </xdr:cNvPr>
        <xdr:cNvSpPr txBox="1"/>
      </xdr:nvSpPr>
      <xdr:spPr>
        <a:xfrm>
          <a:off x="9467850" y="996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113807</xdr:rowOff>
    </xdr:from>
    <xdr:to>
      <xdr:col>50</xdr:col>
      <xdr:colOff>165100</xdr:colOff>
      <xdr:row>62</xdr:row>
      <xdr:rowOff>43957</xdr:rowOff>
    </xdr:to>
    <xdr:sp macro="" textlink="">
      <xdr:nvSpPr>
        <xdr:cNvPr id="244" name="楕円 243">
          <a:extLst>
            <a:ext uri="{FF2B5EF4-FFF2-40B4-BE49-F238E27FC236}">
              <a16:creationId xmlns:a16="http://schemas.microsoft.com/office/drawing/2014/main" id="{D78CC675-BDD1-4D7B-ABFA-98A7514D7ABA}"/>
            </a:ext>
          </a:extLst>
        </xdr:cNvPr>
        <xdr:cNvSpPr/>
      </xdr:nvSpPr>
      <xdr:spPr>
        <a:xfrm>
          <a:off x="8639175" y="99912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160896</xdr:rowOff>
    </xdr:from>
    <xdr:to>
      <xdr:col>55</xdr:col>
      <xdr:colOff>0</xdr:colOff>
      <xdr:row>61</xdr:row>
      <xdr:rowOff>164607</xdr:rowOff>
    </xdr:to>
    <xdr:cxnSp macro="">
      <xdr:nvCxnSpPr>
        <xdr:cNvPr id="245" name="直線コネクタ 244">
          <a:extLst>
            <a:ext uri="{FF2B5EF4-FFF2-40B4-BE49-F238E27FC236}">
              <a16:creationId xmlns:a16="http://schemas.microsoft.com/office/drawing/2014/main" id="{04741BCB-7533-468C-B2AF-20510A15374F}"/>
            </a:ext>
          </a:extLst>
        </xdr:cNvPr>
        <xdr:cNvCxnSpPr/>
      </xdr:nvCxnSpPr>
      <xdr:spPr>
        <a:xfrm flipV="1">
          <a:off x="8686800" y="1004149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113125</xdr:rowOff>
    </xdr:from>
    <xdr:to>
      <xdr:col>46</xdr:col>
      <xdr:colOff>38100</xdr:colOff>
      <xdr:row>62</xdr:row>
      <xdr:rowOff>43275</xdr:rowOff>
    </xdr:to>
    <xdr:sp macro="" textlink="">
      <xdr:nvSpPr>
        <xdr:cNvPr id="246" name="楕円 245">
          <a:extLst>
            <a:ext uri="{FF2B5EF4-FFF2-40B4-BE49-F238E27FC236}">
              <a16:creationId xmlns:a16="http://schemas.microsoft.com/office/drawing/2014/main" id="{FBFF2A50-A81A-492B-A39B-F39F4FF6A96F}"/>
            </a:ext>
          </a:extLst>
        </xdr:cNvPr>
        <xdr:cNvSpPr/>
      </xdr:nvSpPr>
      <xdr:spPr>
        <a:xfrm>
          <a:off x="7839075" y="9990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163925</xdr:rowOff>
    </xdr:from>
    <xdr:to>
      <xdr:col>50</xdr:col>
      <xdr:colOff>114300</xdr:colOff>
      <xdr:row>61</xdr:row>
      <xdr:rowOff>164607</xdr:rowOff>
    </xdr:to>
    <xdr:cxnSp macro="">
      <xdr:nvCxnSpPr>
        <xdr:cNvPr id="247" name="直線コネクタ 246">
          <a:extLst>
            <a:ext uri="{FF2B5EF4-FFF2-40B4-BE49-F238E27FC236}">
              <a16:creationId xmlns:a16="http://schemas.microsoft.com/office/drawing/2014/main" id="{E5396837-AA7B-48E3-99B4-EF0EACA75BDC}"/>
            </a:ext>
          </a:extLst>
        </xdr:cNvPr>
        <xdr:cNvCxnSpPr/>
      </xdr:nvCxnSpPr>
      <xdr:spPr>
        <a:xfrm>
          <a:off x="7886700" y="10038175"/>
          <a:ext cx="8001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115963</xdr:rowOff>
    </xdr:from>
    <xdr:to>
      <xdr:col>41</xdr:col>
      <xdr:colOff>101600</xdr:colOff>
      <xdr:row>62</xdr:row>
      <xdr:rowOff>46113</xdr:rowOff>
    </xdr:to>
    <xdr:sp macro="" textlink="">
      <xdr:nvSpPr>
        <xdr:cNvPr id="248" name="楕円 247">
          <a:extLst>
            <a:ext uri="{FF2B5EF4-FFF2-40B4-BE49-F238E27FC236}">
              <a16:creationId xmlns:a16="http://schemas.microsoft.com/office/drawing/2014/main" id="{DA0F13A7-B2BD-4C13-B889-1739A3B04C9D}"/>
            </a:ext>
          </a:extLst>
        </xdr:cNvPr>
        <xdr:cNvSpPr/>
      </xdr:nvSpPr>
      <xdr:spPr>
        <a:xfrm>
          <a:off x="7029450" y="99933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163925</xdr:rowOff>
    </xdr:from>
    <xdr:to>
      <xdr:col>45</xdr:col>
      <xdr:colOff>177800</xdr:colOff>
      <xdr:row>61</xdr:row>
      <xdr:rowOff>166763</xdr:rowOff>
    </xdr:to>
    <xdr:cxnSp macro="">
      <xdr:nvCxnSpPr>
        <xdr:cNvPr id="249" name="直線コネクタ 248">
          <a:extLst>
            <a:ext uri="{FF2B5EF4-FFF2-40B4-BE49-F238E27FC236}">
              <a16:creationId xmlns:a16="http://schemas.microsoft.com/office/drawing/2014/main" id="{7D00D50F-2431-4CB0-B6C6-881D8268A5F5}"/>
            </a:ext>
          </a:extLst>
        </xdr:cNvPr>
        <xdr:cNvCxnSpPr/>
      </xdr:nvCxnSpPr>
      <xdr:spPr>
        <a:xfrm flipV="1">
          <a:off x="7077075" y="10038175"/>
          <a:ext cx="809625"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117537</xdr:rowOff>
    </xdr:from>
    <xdr:to>
      <xdr:col>36</xdr:col>
      <xdr:colOff>165100</xdr:colOff>
      <xdr:row>62</xdr:row>
      <xdr:rowOff>47687</xdr:rowOff>
    </xdr:to>
    <xdr:sp macro="" textlink="">
      <xdr:nvSpPr>
        <xdr:cNvPr id="250" name="楕円 249">
          <a:extLst>
            <a:ext uri="{FF2B5EF4-FFF2-40B4-BE49-F238E27FC236}">
              <a16:creationId xmlns:a16="http://schemas.microsoft.com/office/drawing/2014/main" id="{F9A2BE2C-425E-4808-8646-AFB400C41E31}"/>
            </a:ext>
          </a:extLst>
        </xdr:cNvPr>
        <xdr:cNvSpPr/>
      </xdr:nvSpPr>
      <xdr:spPr>
        <a:xfrm>
          <a:off x="6238875" y="99981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166763</xdr:rowOff>
    </xdr:from>
    <xdr:to>
      <xdr:col>41</xdr:col>
      <xdr:colOff>50800</xdr:colOff>
      <xdr:row>61</xdr:row>
      <xdr:rowOff>168337</xdr:rowOff>
    </xdr:to>
    <xdr:cxnSp macro="">
      <xdr:nvCxnSpPr>
        <xdr:cNvPr id="251" name="直線コネクタ 250">
          <a:extLst>
            <a:ext uri="{FF2B5EF4-FFF2-40B4-BE49-F238E27FC236}">
              <a16:creationId xmlns:a16="http://schemas.microsoft.com/office/drawing/2014/main" id="{2FD62D75-DCB2-4B8E-B8CB-7C022610C060}"/>
            </a:ext>
          </a:extLst>
        </xdr:cNvPr>
        <xdr:cNvCxnSpPr/>
      </xdr:nvCxnSpPr>
      <xdr:spPr>
        <a:xfrm flipV="1">
          <a:off x="6286500" y="1004101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3DDBE767-B28C-4711-AAEE-58C64EAB99ED}"/>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6D64F549-BD04-4657-ABBD-77E67413355C}"/>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FE1142A7-C223-4F84-ADD1-312E32B8E7ED}"/>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31ED52CE-CAD2-4EEB-945C-99FB38A32EC8}"/>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35084</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FB328BD7-F8D1-4A53-BB01-B0E5045033C9}"/>
            </a:ext>
          </a:extLst>
        </xdr:cNvPr>
        <xdr:cNvSpPr txBox="1"/>
      </xdr:nvSpPr>
      <xdr:spPr>
        <a:xfrm>
          <a:off x="8399995" y="1007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34402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35617846-C101-4FF3-A70C-74A6F9302A14}"/>
            </a:ext>
          </a:extLst>
        </xdr:cNvPr>
        <xdr:cNvSpPr txBox="1"/>
      </xdr:nvSpPr>
      <xdr:spPr>
        <a:xfrm>
          <a:off x="7609420" y="1007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37240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CA72AB83-5B0B-418C-9943-25FC146F324A}"/>
            </a:ext>
          </a:extLst>
        </xdr:cNvPr>
        <xdr:cNvSpPr txBox="1"/>
      </xdr:nvSpPr>
      <xdr:spPr>
        <a:xfrm>
          <a:off x="6818845" y="1007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38814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CCE58FBE-D1A2-4E21-A4D8-A399119EA5D5}"/>
            </a:ext>
          </a:extLst>
        </xdr:cNvPr>
        <xdr:cNvSpPr txBox="1"/>
      </xdr:nvSpPr>
      <xdr:spPr>
        <a:xfrm>
          <a:off x="6009220" y="100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51FC85D-F39F-4053-9B08-E5AC61B5DA59}"/>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B6DFE717-D877-43E4-A987-A6C621787C8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67456997-EFE0-43CC-9423-2E5CA633E45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A2D58CFD-AAB3-4C14-A8A5-98C0685E6AC5}"/>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CEFE5C4-3E3A-4243-A0A2-C1D59ECC5E2A}"/>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28B2FFF-7AFF-4DFE-B0AC-1184D0E8035D}"/>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ADF3A5C-B87C-4CA8-8231-BB7A6E32EBB8}"/>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21E77F1-BEEB-41FE-AD0E-D44403DB559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0E65C8E-B60D-4473-BA7E-BA07B05A60B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0440106-B823-474B-B105-F7057E54990F}"/>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A90A3FCD-62EF-4DAA-8859-67E867F4C3D1}"/>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44D03EB-05A3-4F34-A840-0DAC07352BCF}"/>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5979019C-9DC4-4B3E-8241-6CB02098A249}"/>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99163CE2-2CAF-4B17-AD76-D4DB7860E97F}"/>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88087EF8-9E07-469C-AF83-CE67670E74D5}"/>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25A31155-DFEC-468E-9CBE-04C745EB63E2}"/>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347A5C62-819A-4391-B69B-23D8D1A620E6}"/>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2A93F639-306B-4289-B779-6420301A8CA4}"/>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86BA89B6-E9C6-4312-8324-DED37322FD7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D5392622-544B-4A81-B6FB-B3FAB7796EA9}"/>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49F6BBAC-CB00-434F-8697-9EA3168ECBC4}"/>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3DB6917-F403-499D-B691-4C86DF63DAE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E497CFD8-EFDF-4D13-8363-14585976F20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E43A20BB-20D6-4815-9317-803BAB27ADC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99061</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B051F34F-0FA0-4E34-8628-FF8BFFDAE821}"/>
            </a:ext>
          </a:extLst>
        </xdr:cNvPr>
        <xdr:cNvCxnSpPr/>
      </xdr:nvCxnSpPr>
      <xdr:spPr>
        <a:xfrm flipV="1">
          <a:off x="4180840" y="12894311"/>
          <a:ext cx="0" cy="114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382EB00A-061A-4152-A370-9CA1AB517D2A}"/>
            </a:ext>
          </a:extLst>
        </xdr:cNvPr>
        <xdr:cNvSpPr txBox="1"/>
      </xdr:nvSpPr>
      <xdr:spPr>
        <a:xfrm>
          <a:off x="4219575" y="14046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730083A5-8126-4463-A830-C84DB92E42AC}"/>
            </a:ext>
          </a:extLst>
        </xdr:cNvPr>
        <xdr:cNvCxnSpPr/>
      </xdr:nvCxnSpPr>
      <xdr:spPr>
        <a:xfrm>
          <a:off x="4105275" y="1403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45738</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9D5C0ACC-73A9-48EB-A171-528B96D01F62}"/>
            </a:ext>
          </a:extLst>
        </xdr:cNvPr>
        <xdr:cNvSpPr txBox="1"/>
      </xdr:nvSpPr>
      <xdr:spPr>
        <a:xfrm>
          <a:off x="4219575" y="1267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99061</xdr:rowOff>
    </xdr:from>
    <xdr:to>
      <xdr:col>24</xdr:col>
      <xdr:colOff>152400</xdr:colOff>
      <xdr:row>79</xdr:row>
      <xdr:rowOff>99061</xdr:rowOff>
    </xdr:to>
    <xdr:cxnSp macro="">
      <xdr:nvCxnSpPr>
        <xdr:cNvPr id="288" name="直線コネクタ 287">
          <a:extLst>
            <a:ext uri="{FF2B5EF4-FFF2-40B4-BE49-F238E27FC236}">
              <a16:creationId xmlns:a16="http://schemas.microsoft.com/office/drawing/2014/main" id="{3FFB1B28-2570-4D9E-AD22-BC539BF8A585}"/>
            </a:ext>
          </a:extLst>
        </xdr:cNvPr>
        <xdr:cNvCxnSpPr/>
      </xdr:nvCxnSpPr>
      <xdr:spPr>
        <a:xfrm>
          <a:off x="4105275" y="128943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76C465DC-FE9D-4223-B18D-4348B0CF54BA}"/>
            </a:ext>
          </a:extLst>
        </xdr:cNvPr>
        <xdr:cNvSpPr txBox="1"/>
      </xdr:nvSpPr>
      <xdr:spPr>
        <a:xfrm>
          <a:off x="4219575" y="13488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0" name="フローチャート: 判断 289">
          <a:extLst>
            <a:ext uri="{FF2B5EF4-FFF2-40B4-BE49-F238E27FC236}">
              <a16:creationId xmlns:a16="http://schemas.microsoft.com/office/drawing/2014/main" id="{2AC7A535-D123-4F3D-853B-B160E571BB71}"/>
            </a:ext>
          </a:extLst>
        </xdr:cNvPr>
        <xdr:cNvSpPr/>
      </xdr:nvSpPr>
      <xdr:spPr>
        <a:xfrm>
          <a:off x="4124325" y="135039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91" name="フローチャート: 判断 290">
          <a:extLst>
            <a:ext uri="{FF2B5EF4-FFF2-40B4-BE49-F238E27FC236}">
              <a16:creationId xmlns:a16="http://schemas.microsoft.com/office/drawing/2014/main" id="{3F09626C-3F41-4FB1-B639-269655D0861A}"/>
            </a:ext>
          </a:extLst>
        </xdr:cNvPr>
        <xdr:cNvSpPr/>
      </xdr:nvSpPr>
      <xdr:spPr>
        <a:xfrm>
          <a:off x="3381375" y="134766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92" name="フローチャート: 判断 291">
          <a:extLst>
            <a:ext uri="{FF2B5EF4-FFF2-40B4-BE49-F238E27FC236}">
              <a16:creationId xmlns:a16="http://schemas.microsoft.com/office/drawing/2014/main" id="{625C5089-1218-4727-8627-1CF49274E860}"/>
            </a:ext>
          </a:extLst>
        </xdr:cNvPr>
        <xdr:cNvSpPr/>
      </xdr:nvSpPr>
      <xdr:spPr>
        <a:xfrm>
          <a:off x="2571750" y="134410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3" name="フローチャート: 判断 292">
          <a:extLst>
            <a:ext uri="{FF2B5EF4-FFF2-40B4-BE49-F238E27FC236}">
              <a16:creationId xmlns:a16="http://schemas.microsoft.com/office/drawing/2014/main" id="{2FC2667A-F040-43A6-97ED-980E6D9AA533}"/>
            </a:ext>
          </a:extLst>
        </xdr:cNvPr>
        <xdr:cNvSpPr/>
      </xdr:nvSpPr>
      <xdr:spPr>
        <a:xfrm>
          <a:off x="1781175" y="13413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4" name="フローチャート: 判断 293">
          <a:extLst>
            <a:ext uri="{FF2B5EF4-FFF2-40B4-BE49-F238E27FC236}">
              <a16:creationId xmlns:a16="http://schemas.microsoft.com/office/drawing/2014/main" id="{FF9E43E1-7B79-420D-9B07-2B670CB4BB01}"/>
            </a:ext>
          </a:extLst>
        </xdr:cNvPr>
        <xdr:cNvSpPr/>
      </xdr:nvSpPr>
      <xdr:spPr>
        <a:xfrm>
          <a:off x="981075" y="133565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06DD8DE-2DC1-47DB-B0D2-061478E5C01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A5A29FC-6FC7-4876-A001-48AA94D3854F}"/>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EE94806-DE09-48AA-8981-6D6274C049A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90432D3-3259-4472-94CC-4926551FC8A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D7DD5A4-DD68-4B45-AD3D-78D4178B0EC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48261</xdr:rowOff>
    </xdr:from>
    <xdr:to>
      <xdr:col>24</xdr:col>
      <xdr:colOff>114300</xdr:colOff>
      <xdr:row>79</xdr:row>
      <xdr:rowOff>149861</xdr:rowOff>
    </xdr:to>
    <xdr:sp macro="" textlink="">
      <xdr:nvSpPr>
        <xdr:cNvPr id="300" name="楕円 299">
          <a:extLst>
            <a:ext uri="{FF2B5EF4-FFF2-40B4-BE49-F238E27FC236}">
              <a16:creationId xmlns:a16="http://schemas.microsoft.com/office/drawing/2014/main" id="{411DD2FE-F8D5-47EF-85F4-AE2C2182D05D}"/>
            </a:ext>
          </a:extLst>
        </xdr:cNvPr>
        <xdr:cNvSpPr/>
      </xdr:nvSpPr>
      <xdr:spPr>
        <a:xfrm>
          <a:off x="4124325" y="128371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56C5D00D-9BED-4A58-97CA-CA6FF6C96B2D}"/>
            </a:ext>
          </a:extLst>
        </xdr:cNvPr>
        <xdr:cNvSpPr txBox="1"/>
      </xdr:nvSpPr>
      <xdr:spPr>
        <a:xfrm>
          <a:off x="4219575"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120650</xdr:rowOff>
    </xdr:from>
    <xdr:to>
      <xdr:col>20</xdr:col>
      <xdr:colOff>38100</xdr:colOff>
      <xdr:row>79</xdr:row>
      <xdr:rowOff>50800</xdr:rowOff>
    </xdr:to>
    <xdr:sp macro="" textlink="">
      <xdr:nvSpPr>
        <xdr:cNvPr id="302" name="楕円 301">
          <a:extLst>
            <a:ext uri="{FF2B5EF4-FFF2-40B4-BE49-F238E27FC236}">
              <a16:creationId xmlns:a16="http://schemas.microsoft.com/office/drawing/2014/main" id="{73061124-50B0-4EE0-89D2-336EBF214562}"/>
            </a:ext>
          </a:extLst>
        </xdr:cNvPr>
        <xdr:cNvSpPr/>
      </xdr:nvSpPr>
      <xdr:spPr>
        <a:xfrm>
          <a:off x="3381375" y="127539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0</xdr:rowOff>
    </xdr:from>
    <xdr:to>
      <xdr:col>24</xdr:col>
      <xdr:colOff>63500</xdr:colOff>
      <xdr:row>79</xdr:row>
      <xdr:rowOff>99061</xdr:rowOff>
    </xdr:to>
    <xdr:cxnSp macro="">
      <xdr:nvCxnSpPr>
        <xdr:cNvPr id="303" name="直線コネクタ 302">
          <a:extLst>
            <a:ext uri="{FF2B5EF4-FFF2-40B4-BE49-F238E27FC236}">
              <a16:creationId xmlns:a16="http://schemas.microsoft.com/office/drawing/2014/main" id="{2BDA67E0-6587-48AB-B9D2-163DEA650964}"/>
            </a:ext>
          </a:extLst>
        </xdr:cNvPr>
        <xdr:cNvCxnSpPr/>
      </xdr:nvCxnSpPr>
      <xdr:spPr>
        <a:xfrm>
          <a:off x="3429000" y="12792075"/>
          <a:ext cx="752475" cy="10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25400</xdr:rowOff>
    </xdr:from>
    <xdr:to>
      <xdr:col>15</xdr:col>
      <xdr:colOff>101600</xdr:colOff>
      <xdr:row>78</xdr:row>
      <xdr:rowOff>127000</xdr:rowOff>
    </xdr:to>
    <xdr:sp macro="" textlink="">
      <xdr:nvSpPr>
        <xdr:cNvPr id="304" name="楕円 303">
          <a:extLst>
            <a:ext uri="{FF2B5EF4-FFF2-40B4-BE49-F238E27FC236}">
              <a16:creationId xmlns:a16="http://schemas.microsoft.com/office/drawing/2014/main" id="{302AE2BF-2B6E-4D09-B3BC-C15C84007FCB}"/>
            </a:ext>
          </a:extLst>
        </xdr:cNvPr>
        <xdr:cNvSpPr/>
      </xdr:nvSpPr>
      <xdr:spPr>
        <a:xfrm>
          <a:off x="2571750" y="12658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76200</xdr:rowOff>
    </xdr:from>
    <xdr:to>
      <xdr:col>19</xdr:col>
      <xdr:colOff>177800</xdr:colOff>
      <xdr:row>79</xdr:row>
      <xdr:rowOff>0</xdr:rowOff>
    </xdr:to>
    <xdr:cxnSp macro="">
      <xdr:nvCxnSpPr>
        <xdr:cNvPr id="305" name="直線コネクタ 304">
          <a:extLst>
            <a:ext uri="{FF2B5EF4-FFF2-40B4-BE49-F238E27FC236}">
              <a16:creationId xmlns:a16="http://schemas.microsoft.com/office/drawing/2014/main" id="{1E25FC4F-F5F4-45A3-BFD6-DFC17AC2D9E8}"/>
            </a:ext>
          </a:extLst>
        </xdr:cNvPr>
        <xdr:cNvCxnSpPr/>
      </xdr:nvCxnSpPr>
      <xdr:spPr>
        <a:xfrm>
          <a:off x="2619375" y="12706350"/>
          <a:ext cx="8096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97789</xdr:rowOff>
    </xdr:from>
    <xdr:to>
      <xdr:col>10</xdr:col>
      <xdr:colOff>165100</xdr:colOff>
      <xdr:row>78</xdr:row>
      <xdr:rowOff>27939</xdr:rowOff>
    </xdr:to>
    <xdr:sp macro="" textlink="">
      <xdr:nvSpPr>
        <xdr:cNvPr id="306" name="楕円 305">
          <a:extLst>
            <a:ext uri="{FF2B5EF4-FFF2-40B4-BE49-F238E27FC236}">
              <a16:creationId xmlns:a16="http://schemas.microsoft.com/office/drawing/2014/main" id="{44A5B680-A634-4B3D-AD21-59C6F81254C4}"/>
            </a:ext>
          </a:extLst>
        </xdr:cNvPr>
        <xdr:cNvSpPr/>
      </xdr:nvSpPr>
      <xdr:spPr>
        <a:xfrm>
          <a:off x="1781175" y="125660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148589</xdr:rowOff>
    </xdr:from>
    <xdr:to>
      <xdr:col>15</xdr:col>
      <xdr:colOff>50800</xdr:colOff>
      <xdr:row>78</xdr:row>
      <xdr:rowOff>76200</xdr:rowOff>
    </xdr:to>
    <xdr:cxnSp macro="">
      <xdr:nvCxnSpPr>
        <xdr:cNvPr id="307" name="直線コネクタ 306">
          <a:extLst>
            <a:ext uri="{FF2B5EF4-FFF2-40B4-BE49-F238E27FC236}">
              <a16:creationId xmlns:a16="http://schemas.microsoft.com/office/drawing/2014/main" id="{FC404EA7-A820-4298-B3D1-DA692BECAE2B}"/>
            </a:ext>
          </a:extLst>
        </xdr:cNvPr>
        <xdr:cNvCxnSpPr/>
      </xdr:nvCxnSpPr>
      <xdr:spPr>
        <a:xfrm>
          <a:off x="1828800" y="12613639"/>
          <a:ext cx="790575"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2539</xdr:rowOff>
    </xdr:from>
    <xdr:to>
      <xdr:col>6</xdr:col>
      <xdr:colOff>38100</xdr:colOff>
      <xdr:row>77</xdr:row>
      <xdr:rowOff>104139</xdr:rowOff>
    </xdr:to>
    <xdr:sp macro="" textlink="">
      <xdr:nvSpPr>
        <xdr:cNvPr id="308" name="楕円 307">
          <a:extLst>
            <a:ext uri="{FF2B5EF4-FFF2-40B4-BE49-F238E27FC236}">
              <a16:creationId xmlns:a16="http://schemas.microsoft.com/office/drawing/2014/main" id="{53E48D76-4F4B-471A-ADFE-A70D79222CA0}"/>
            </a:ext>
          </a:extLst>
        </xdr:cNvPr>
        <xdr:cNvSpPr/>
      </xdr:nvSpPr>
      <xdr:spPr>
        <a:xfrm>
          <a:off x="981075" y="124707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53339</xdr:rowOff>
    </xdr:from>
    <xdr:to>
      <xdr:col>10</xdr:col>
      <xdr:colOff>114300</xdr:colOff>
      <xdr:row>77</xdr:row>
      <xdr:rowOff>148589</xdr:rowOff>
    </xdr:to>
    <xdr:cxnSp macro="">
      <xdr:nvCxnSpPr>
        <xdr:cNvPr id="309" name="直線コネクタ 308">
          <a:extLst>
            <a:ext uri="{FF2B5EF4-FFF2-40B4-BE49-F238E27FC236}">
              <a16:creationId xmlns:a16="http://schemas.microsoft.com/office/drawing/2014/main" id="{E904792B-8A26-4AA6-A907-67253ABEE900}"/>
            </a:ext>
          </a:extLst>
        </xdr:cNvPr>
        <xdr:cNvCxnSpPr/>
      </xdr:nvCxnSpPr>
      <xdr:spPr>
        <a:xfrm>
          <a:off x="1028700" y="12518389"/>
          <a:ext cx="8001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129557</xdr:rowOff>
    </xdr:from>
    <xdr:ext cx="405111" cy="259045"/>
    <xdr:sp macro="" textlink="">
      <xdr:nvSpPr>
        <xdr:cNvPr id="310" name="n_1aveValue【公営住宅】&#10;有形固定資産減価償却率">
          <a:extLst>
            <a:ext uri="{FF2B5EF4-FFF2-40B4-BE49-F238E27FC236}">
              <a16:creationId xmlns:a16="http://schemas.microsoft.com/office/drawing/2014/main" id="{A8F68D20-F8F7-45EB-82F9-02F1D4EA6741}"/>
            </a:ext>
          </a:extLst>
        </xdr:cNvPr>
        <xdr:cNvSpPr txBox="1"/>
      </xdr:nvSpPr>
      <xdr:spPr>
        <a:xfrm>
          <a:off x="32391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311" name="n_2aveValue【公営住宅】&#10;有形固定資産減価償却率">
          <a:extLst>
            <a:ext uri="{FF2B5EF4-FFF2-40B4-BE49-F238E27FC236}">
              <a16:creationId xmlns:a16="http://schemas.microsoft.com/office/drawing/2014/main" id="{66927006-8146-457C-ADD4-54A4C0E5F5BA}"/>
            </a:ext>
          </a:extLst>
        </xdr:cNvPr>
        <xdr:cNvSpPr txBox="1"/>
      </xdr:nvSpPr>
      <xdr:spPr>
        <a:xfrm>
          <a:off x="2439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2" name="n_3aveValue【公営住宅】&#10;有形固定資産減価償却率">
          <a:extLst>
            <a:ext uri="{FF2B5EF4-FFF2-40B4-BE49-F238E27FC236}">
              <a16:creationId xmlns:a16="http://schemas.microsoft.com/office/drawing/2014/main" id="{0732DBF2-4E81-4B6E-9C2E-1438F1E68D35}"/>
            </a:ext>
          </a:extLst>
        </xdr:cNvPr>
        <xdr:cNvSpPr txBox="1"/>
      </xdr:nvSpPr>
      <xdr:spPr>
        <a:xfrm>
          <a:off x="1648469"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3" name="n_4aveValue【公営住宅】&#10;有形固定資産減価償却率">
          <a:extLst>
            <a:ext uri="{FF2B5EF4-FFF2-40B4-BE49-F238E27FC236}">
              <a16:creationId xmlns:a16="http://schemas.microsoft.com/office/drawing/2014/main" id="{1AC80A8F-300E-4051-B292-5C0C98CB7C4C}"/>
            </a:ext>
          </a:extLst>
        </xdr:cNvPr>
        <xdr:cNvSpPr txBox="1"/>
      </xdr:nvSpPr>
      <xdr:spPr>
        <a:xfrm>
          <a:off x="848369"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67327</xdr:rowOff>
    </xdr:from>
    <xdr:ext cx="405111" cy="259045"/>
    <xdr:sp macro="" textlink="">
      <xdr:nvSpPr>
        <xdr:cNvPr id="314" name="n_1mainValue【公営住宅】&#10;有形固定資産減価償却率">
          <a:extLst>
            <a:ext uri="{FF2B5EF4-FFF2-40B4-BE49-F238E27FC236}">
              <a16:creationId xmlns:a16="http://schemas.microsoft.com/office/drawing/2014/main" id="{3B965399-410A-4B77-9DD9-888D450F511E}"/>
            </a:ext>
          </a:extLst>
        </xdr:cNvPr>
        <xdr:cNvSpPr txBox="1"/>
      </xdr:nvSpPr>
      <xdr:spPr>
        <a:xfrm>
          <a:off x="3239144" y="1253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143527</xdr:rowOff>
    </xdr:from>
    <xdr:ext cx="405111" cy="259045"/>
    <xdr:sp macro="" textlink="">
      <xdr:nvSpPr>
        <xdr:cNvPr id="315" name="n_2mainValue【公営住宅】&#10;有形固定資産減価償却率">
          <a:extLst>
            <a:ext uri="{FF2B5EF4-FFF2-40B4-BE49-F238E27FC236}">
              <a16:creationId xmlns:a16="http://schemas.microsoft.com/office/drawing/2014/main" id="{9A2AD7A2-8676-4A05-BB7E-3511B491BAE9}"/>
            </a:ext>
          </a:extLst>
        </xdr:cNvPr>
        <xdr:cNvSpPr txBox="1"/>
      </xdr:nvSpPr>
      <xdr:spPr>
        <a:xfrm>
          <a:off x="2439044" y="1244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44466</xdr:rowOff>
    </xdr:from>
    <xdr:ext cx="405111" cy="259045"/>
    <xdr:sp macro="" textlink="">
      <xdr:nvSpPr>
        <xdr:cNvPr id="316" name="n_3mainValue【公営住宅】&#10;有形固定資産減価償却率">
          <a:extLst>
            <a:ext uri="{FF2B5EF4-FFF2-40B4-BE49-F238E27FC236}">
              <a16:creationId xmlns:a16="http://schemas.microsoft.com/office/drawing/2014/main" id="{D58E5F95-F827-43BA-B280-81FA6AD288DC}"/>
            </a:ext>
          </a:extLst>
        </xdr:cNvPr>
        <xdr:cNvSpPr txBox="1"/>
      </xdr:nvSpPr>
      <xdr:spPr>
        <a:xfrm>
          <a:off x="1648469" y="12353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120666</xdr:rowOff>
    </xdr:from>
    <xdr:ext cx="405111" cy="259045"/>
    <xdr:sp macro="" textlink="">
      <xdr:nvSpPr>
        <xdr:cNvPr id="317" name="n_4mainValue【公営住宅】&#10;有形固定資産減価償却率">
          <a:extLst>
            <a:ext uri="{FF2B5EF4-FFF2-40B4-BE49-F238E27FC236}">
              <a16:creationId xmlns:a16="http://schemas.microsoft.com/office/drawing/2014/main" id="{8FE972AA-F0BA-4289-A5CB-F9CA39F026DC}"/>
            </a:ext>
          </a:extLst>
        </xdr:cNvPr>
        <xdr:cNvSpPr txBox="1"/>
      </xdr:nvSpPr>
      <xdr:spPr>
        <a:xfrm>
          <a:off x="848369" y="1226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A225D08A-C11E-4B51-9034-484798B9CD5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D79ADED-84E2-468F-9540-E44E1EA05233}"/>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588B147-7F2A-45A2-9E3C-2B50F477C05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BE490463-9FB0-4A06-8E9F-BE39872AC667}"/>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1B8E45E-D491-4C5C-A2A0-C48312846F36}"/>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8F0D9BA-AE69-435A-A71F-B333CCAFE2A7}"/>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EB7DBAE7-EBA8-45C3-A19D-5D9C29BDC488}"/>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BA7E576-EF6C-4754-A182-26C8C8F329B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D2A0D8D0-C5B6-4EA5-9ACB-491DBD4368B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8434E3E6-9357-42DC-99EA-21F81D4A98A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23FC7555-3612-4B39-9504-3A727D9AEF42}"/>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A0810955-B79D-43A5-9ECE-9D2B002C1685}"/>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FD2DA9A2-1483-4CEA-A1E5-1B19B3D181E8}"/>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A7937934-932D-4606-9522-677C6E0ABAEB}"/>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FFF5B596-DB4F-4205-B45A-7B06AAF91475}"/>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451147EA-2887-4857-94D8-C6B165A38403}"/>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3453BB94-7EF2-4825-9C7C-D85DFD15C7A1}"/>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EA13EE48-BF93-4332-844B-0C244BC4CEED}"/>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F7B36FE-4719-407A-922A-67515FEEA661}"/>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39E4C431-24F0-4629-86CD-974DEA0298D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D0A05C8E-7710-4F74-AABE-22772F5780C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9" name="直線コネクタ 338">
          <a:extLst>
            <a:ext uri="{FF2B5EF4-FFF2-40B4-BE49-F238E27FC236}">
              <a16:creationId xmlns:a16="http://schemas.microsoft.com/office/drawing/2014/main" id="{AB5A1C4F-B7DE-49A4-A350-4E0AD91B4809}"/>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40" name="【公営住宅】&#10;一人当たり面積最小値テキスト">
          <a:extLst>
            <a:ext uri="{FF2B5EF4-FFF2-40B4-BE49-F238E27FC236}">
              <a16:creationId xmlns:a16="http://schemas.microsoft.com/office/drawing/2014/main" id="{186FF82A-8CCE-4E76-B8B5-CC50F103EC49}"/>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41" name="直線コネクタ 340">
          <a:extLst>
            <a:ext uri="{FF2B5EF4-FFF2-40B4-BE49-F238E27FC236}">
              <a16:creationId xmlns:a16="http://schemas.microsoft.com/office/drawing/2014/main" id="{B8AC5DAD-57A5-4252-956B-DC6059FB49F1}"/>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2" name="【公営住宅】&#10;一人当たり面積最大値テキスト">
          <a:extLst>
            <a:ext uri="{FF2B5EF4-FFF2-40B4-BE49-F238E27FC236}">
              <a16:creationId xmlns:a16="http://schemas.microsoft.com/office/drawing/2014/main" id="{CE632F1A-294C-4340-97E1-73A5ADB109EF}"/>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3" name="直線コネクタ 342">
          <a:extLst>
            <a:ext uri="{FF2B5EF4-FFF2-40B4-BE49-F238E27FC236}">
              <a16:creationId xmlns:a16="http://schemas.microsoft.com/office/drawing/2014/main" id="{61CFB1B8-490E-4A5D-9CD0-8D027CD782B6}"/>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4" name="【公営住宅】&#10;一人当たり面積平均値テキスト">
          <a:extLst>
            <a:ext uri="{FF2B5EF4-FFF2-40B4-BE49-F238E27FC236}">
              <a16:creationId xmlns:a16="http://schemas.microsoft.com/office/drawing/2014/main" id="{81EC9EC9-EEE4-4579-B997-0919D352B0A3}"/>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5" name="フローチャート: 判断 344">
          <a:extLst>
            <a:ext uri="{FF2B5EF4-FFF2-40B4-BE49-F238E27FC236}">
              <a16:creationId xmlns:a16="http://schemas.microsoft.com/office/drawing/2014/main" id="{03240A94-992F-4E59-A280-49A63C12E3F6}"/>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6" name="フローチャート: 判断 345">
          <a:extLst>
            <a:ext uri="{FF2B5EF4-FFF2-40B4-BE49-F238E27FC236}">
              <a16:creationId xmlns:a16="http://schemas.microsoft.com/office/drawing/2014/main" id="{4A58846A-3AEB-499F-BE5C-C12D049817FF}"/>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6A2138F0-B8D3-476D-882F-CEF94BBCB2E9}"/>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102A8BD9-D95E-4327-9973-23C2FBC413A7}"/>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C2638E3E-264B-49B5-B8AC-4AB35BB6FB37}"/>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3A33A08-9B09-4CD6-A207-A4EB1E21170A}"/>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81E57D4-6CDD-4633-BC46-BF88037B916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D416D3E-DB49-4DFE-9DA0-E144C521AFE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263EABC-379F-4C6E-AAD2-C0AE1F0F2E24}"/>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3CC6758-9E46-4647-93C0-04A427C5DF3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1015</xdr:rowOff>
    </xdr:from>
    <xdr:to>
      <xdr:col>55</xdr:col>
      <xdr:colOff>50800</xdr:colOff>
      <xdr:row>84</xdr:row>
      <xdr:rowOff>102615</xdr:rowOff>
    </xdr:to>
    <xdr:sp macro="" textlink="">
      <xdr:nvSpPr>
        <xdr:cNvPr id="355" name="楕円 354">
          <a:extLst>
            <a:ext uri="{FF2B5EF4-FFF2-40B4-BE49-F238E27FC236}">
              <a16:creationId xmlns:a16="http://schemas.microsoft.com/office/drawing/2014/main" id="{49A974C6-FF2A-49B3-A8DB-805D382DFF1F}"/>
            </a:ext>
          </a:extLst>
        </xdr:cNvPr>
        <xdr:cNvSpPr/>
      </xdr:nvSpPr>
      <xdr:spPr>
        <a:xfrm>
          <a:off x="9401175" y="1360271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150892</xdr:rowOff>
    </xdr:from>
    <xdr:ext cx="469744" cy="259045"/>
    <xdr:sp macro="" textlink="">
      <xdr:nvSpPr>
        <xdr:cNvPr id="356" name="【公営住宅】&#10;一人当たり面積該当値テキスト">
          <a:extLst>
            <a:ext uri="{FF2B5EF4-FFF2-40B4-BE49-F238E27FC236}">
              <a16:creationId xmlns:a16="http://schemas.microsoft.com/office/drawing/2014/main" id="{F6BAABE4-7DEB-4E50-8B15-95EB39CD89D8}"/>
            </a:ext>
          </a:extLst>
        </xdr:cNvPr>
        <xdr:cNvSpPr txBox="1"/>
      </xdr:nvSpPr>
      <xdr:spPr>
        <a:xfrm>
          <a:off x="9467850" y="1359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xdr:rowOff>
    </xdr:from>
    <xdr:to>
      <xdr:col>50</xdr:col>
      <xdr:colOff>165100</xdr:colOff>
      <xdr:row>84</xdr:row>
      <xdr:rowOff>103073</xdr:rowOff>
    </xdr:to>
    <xdr:sp macro="" textlink="">
      <xdr:nvSpPr>
        <xdr:cNvPr id="357" name="楕円 356">
          <a:extLst>
            <a:ext uri="{FF2B5EF4-FFF2-40B4-BE49-F238E27FC236}">
              <a16:creationId xmlns:a16="http://schemas.microsoft.com/office/drawing/2014/main" id="{267BF7AB-CC7D-4A8F-B178-BCF1E27F6A83}"/>
            </a:ext>
          </a:extLst>
        </xdr:cNvPr>
        <xdr:cNvSpPr/>
      </xdr:nvSpPr>
      <xdr:spPr>
        <a:xfrm>
          <a:off x="8639175" y="1360317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52273</xdr:rowOff>
    </xdr:to>
    <xdr:cxnSp macro="">
      <xdr:nvCxnSpPr>
        <xdr:cNvPr id="358" name="直線コネクタ 357">
          <a:extLst>
            <a:ext uri="{FF2B5EF4-FFF2-40B4-BE49-F238E27FC236}">
              <a16:creationId xmlns:a16="http://schemas.microsoft.com/office/drawing/2014/main" id="{0BD6B899-F4ED-4942-BF5C-DE905281B299}"/>
            </a:ext>
          </a:extLst>
        </xdr:cNvPr>
        <xdr:cNvCxnSpPr/>
      </xdr:nvCxnSpPr>
      <xdr:spPr>
        <a:xfrm flipV="1">
          <a:off x="8686800" y="13650340"/>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9" name="楕円 358">
          <a:extLst>
            <a:ext uri="{FF2B5EF4-FFF2-40B4-BE49-F238E27FC236}">
              <a16:creationId xmlns:a16="http://schemas.microsoft.com/office/drawing/2014/main" id="{B597E150-2DC3-49AF-A43D-A51466727434}"/>
            </a:ext>
          </a:extLst>
        </xdr:cNvPr>
        <xdr:cNvSpPr/>
      </xdr:nvSpPr>
      <xdr:spPr>
        <a:xfrm>
          <a:off x="7839075" y="136027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51815</xdr:rowOff>
    </xdr:from>
    <xdr:to>
      <xdr:col>50</xdr:col>
      <xdr:colOff>114300</xdr:colOff>
      <xdr:row>84</xdr:row>
      <xdr:rowOff>52273</xdr:rowOff>
    </xdr:to>
    <xdr:cxnSp macro="">
      <xdr:nvCxnSpPr>
        <xdr:cNvPr id="360" name="直線コネクタ 359">
          <a:extLst>
            <a:ext uri="{FF2B5EF4-FFF2-40B4-BE49-F238E27FC236}">
              <a16:creationId xmlns:a16="http://schemas.microsoft.com/office/drawing/2014/main" id="{EEA6F7AF-567C-46EA-B163-BC0EFDB7F044}"/>
            </a:ext>
          </a:extLst>
        </xdr:cNvPr>
        <xdr:cNvCxnSpPr/>
      </xdr:nvCxnSpPr>
      <xdr:spPr>
        <a:xfrm>
          <a:off x="7886700" y="13650340"/>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xdr:rowOff>
    </xdr:from>
    <xdr:to>
      <xdr:col>41</xdr:col>
      <xdr:colOff>101600</xdr:colOff>
      <xdr:row>84</xdr:row>
      <xdr:rowOff>102158</xdr:rowOff>
    </xdr:to>
    <xdr:sp macro="" textlink="">
      <xdr:nvSpPr>
        <xdr:cNvPr id="361" name="楕円 360">
          <a:extLst>
            <a:ext uri="{FF2B5EF4-FFF2-40B4-BE49-F238E27FC236}">
              <a16:creationId xmlns:a16="http://schemas.microsoft.com/office/drawing/2014/main" id="{F7BBDDC2-957E-4196-99E7-94C6902CA6C6}"/>
            </a:ext>
          </a:extLst>
        </xdr:cNvPr>
        <xdr:cNvSpPr/>
      </xdr:nvSpPr>
      <xdr:spPr>
        <a:xfrm>
          <a:off x="7029450" y="1360225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51358</xdr:rowOff>
    </xdr:from>
    <xdr:to>
      <xdr:col>45</xdr:col>
      <xdr:colOff>177800</xdr:colOff>
      <xdr:row>84</xdr:row>
      <xdr:rowOff>51815</xdr:rowOff>
    </xdr:to>
    <xdr:cxnSp macro="">
      <xdr:nvCxnSpPr>
        <xdr:cNvPr id="362" name="直線コネクタ 361">
          <a:extLst>
            <a:ext uri="{FF2B5EF4-FFF2-40B4-BE49-F238E27FC236}">
              <a16:creationId xmlns:a16="http://schemas.microsoft.com/office/drawing/2014/main" id="{4D41193D-2815-4C3B-8FF7-9B3FA543E857}"/>
            </a:ext>
          </a:extLst>
        </xdr:cNvPr>
        <xdr:cNvCxnSpPr/>
      </xdr:nvCxnSpPr>
      <xdr:spPr>
        <a:xfrm>
          <a:off x="7077075" y="13649883"/>
          <a:ext cx="8096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169723</xdr:rowOff>
    </xdr:from>
    <xdr:to>
      <xdr:col>36</xdr:col>
      <xdr:colOff>165100</xdr:colOff>
      <xdr:row>84</xdr:row>
      <xdr:rowOff>99873</xdr:rowOff>
    </xdr:to>
    <xdr:sp macro="" textlink="">
      <xdr:nvSpPr>
        <xdr:cNvPr id="363" name="楕円 362">
          <a:extLst>
            <a:ext uri="{FF2B5EF4-FFF2-40B4-BE49-F238E27FC236}">
              <a16:creationId xmlns:a16="http://schemas.microsoft.com/office/drawing/2014/main" id="{62E0BEAB-4B7E-45C3-BBE3-3C6D19DA6BA7}"/>
            </a:ext>
          </a:extLst>
        </xdr:cNvPr>
        <xdr:cNvSpPr/>
      </xdr:nvSpPr>
      <xdr:spPr>
        <a:xfrm>
          <a:off x="6238875" y="1359997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49073</xdr:rowOff>
    </xdr:from>
    <xdr:to>
      <xdr:col>41</xdr:col>
      <xdr:colOff>50800</xdr:colOff>
      <xdr:row>84</xdr:row>
      <xdr:rowOff>51358</xdr:rowOff>
    </xdr:to>
    <xdr:cxnSp macro="">
      <xdr:nvCxnSpPr>
        <xdr:cNvPr id="364" name="直線コネクタ 363">
          <a:extLst>
            <a:ext uri="{FF2B5EF4-FFF2-40B4-BE49-F238E27FC236}">
              <a16:creationId xmlns:a16="http://schemas.microsoft.com/office/drawing/2014/main" id="{D7702132-932C-4758-85B6-18E67B6FCDD5}"/>
            </a:ext>
          </a:extLst>
        </xdr:cNvPr>
        <xdr:cNvCxnSpPr/>
      </xdr:nvCxnSpPr>
      <xdr:spPr>
        <a:xfrm>
          <a:off x="6286500" y="13647598"/>
          <a:ext cx="7905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5" name="n_1aveValue【公営住宅】&#10;一人当たり面積">
          <a:extLst>
            <a:ext uri="{FF2B5EF4-FFF2-40B4-BE49-F238E27FC236}">
              <a16:creationId xmlns:a16="http://schemas.microsoft.com/office/drawing/2014/main" id="{D036C1E1-42AA-4056-A19B-B3CE64931F59}"/>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0E8B2F3A-5167-4310-85C2-977EC1847155}"/>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5CFBF9D9-C33E-4176-854F-D5534C57C9A2}"/>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5B52F326-6A14-48FD-83BD-E88FBF61FED6}"/>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94200</xdr:rowOff>
    </xdr:from>
    <xdr:ext cx="469744" cy="259045"/>
    <xdr:sp macro="" textlink="">
      <xdr:nvSpPr>
        <xdr:cNvPr id="369" name="n_1mainValue【公営住宅】&#10;一人当たり面積">
          <a:extLst>
            <a:ext uri="{FF2B5EF4-FFF2-40B4-BE49-F238E27FC236}">
              <a16:creationId xmlns:a16="http://schemas.microsoft.com/office/drawing/2014/main" id="{58F2CB0D-2A7F-49CA-B697-B3FE5F33E8D6}"/>
            </a:ext>
          </a:extLst>
        </xdr:cNvPr>
        <xdr:cNvSpPr txBox="1"/>
      </xdr:nvSpPr>
      <xdr:spPr>
        <a:xfrm>
          <a:off x="8458277" y="1369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mainValue【公営住宅】&#10;一人当たり面積">
          <a:extLst>
            <a:ext uri="{FF2B5EF4-FFF2-40B4-BE49-F238E27FC236}">
              <a16:creationId xmlns:a16="http://schemas.microsoft.com/office/drawing/2014/main" id="{3CA99FFC-6ACB-4E08-A43E-AA1F6786F3EE}"/>
            </a:ext>
          </a:extLst>
        </xdr:cNvPr>
        <xdr:cNvSpPr txBox="1"/>
      </xdr:nvSpPr>
      <xdr:spPr>
        <a:xfrm>
          <a:off x="7677227" y="1369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93285</xdr:rowOff>
    </xdr:from>
    <xdr:ext cx="469744" cy="259045"/>
    <xdr:sp macro="" textlink="">
      <xdr:nvSpPr>
        <xdr:cNvPr id="371" name="n_3mainValue【公営住宅】&#10;一人当たり面積">
          <a:extLst>
            <a:ext uri="{FF2B5EF4-FFF2-40B4-BE49-F238E27FC236}">
              <a16:creationId xmlns:a16="http://schemas.microsoft.com/office/drawing/2014/main" id="{80499DC3-3E79-4D1A-BA91-1EB79C30F3FE}"/>
            </a:ext>
          </a:extLst>
        </xdr:cNvPr>
        <xdr:cNvSpPr txBox="1"/>
      </xdr:nvSpPr>
      <xdr:spPr>
        <a:xfrm>
          <a:off x="6867602" y="136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91000</xdr:rowOff>
    </xdr:from>
    <xdr:ext cx="469744" cy="259045"/>
    <xdr:sp macro="" textlink="">
      <xdr:nvSpPr>
        <xdr:cNvPr id="372" name="n_4mainValue【公営住宅】&#10;一人当たり面積">
          <a:extLst>
            <a:ext uri="{FF2B5EF4-FFF2-40B4-BE49-F238E27FC236}">
              <a16:creationId xmlns:a16="http://schemas.microsoft.com/office/drawing/2014/main" id="{6E519780-763E-42AC-866A-47FC428BE688}"/>
            </a:ext>
          </a:extLst>
        </xdr:cNvPr>
        <xdr:cNvSpPr txBox="1"/>
      </xdr:nvSpPr>
      <xdr:spPr>
        <a:xfrm>
          <a:off x="6067502" y="136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441AF2ED-0C0A-4B9E-A351-330AA73D203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921B689-7FEE-40BF-81D1-81BBF41F9753}"/>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D742627-2F8A-4300-913B-B1545812BC8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113D370D-6C40-4AFC-8D6A-6BBD3B506A1A}"/>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25557140-9D4E-4B52-B698-7CC2ED9E910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1CA8EEA8-BF06-41F0-8555-242AE6001025}"/>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88AB3614-12B3-4C04-A452-9E88C828D4D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6B6C6F14-6B95-483D-ABAE-0DB14F792FC5}"/>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8B019146-3B93-41B3-AACD-1513F676BFF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975C0F0C-91B8-4B6E-B4D4-838C52862AF3}"/>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78A7334C-31D4-47B3-805D-D54A7F588054}"/>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2D840164-4C3A-482E-B36F-AF660EF4D319}"/>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E5DF5268-FD90-446C-854D-167FFCE0B331}"/>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9897C965-E3A0-49B4-92B5-4F28EE40F53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90CB4C9E-D435-464A-BBAF-23218A1E0FA6}"/>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24D6D1FB-E81D-4633-9A00-064A489D5C10}"/>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C2BFAAF8-1879-48A5-8A65-A639FAA32CD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372F0959-999E-4221-AF7A-35170E71A10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FD8D5C4B-B0A1-4015-B301-9B7D3AD0B2F8}"/>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161B23A9-7A60-4196-8598-35EB0290242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88EA1BEF-6C34-4A27-9299-4AE6628F6BED}"/>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C1C5B69E-088F-478A-AB83-74AEDC52879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2C0B1F6B-05B8-48B5-AEC6-6B8969C8B1BF}"/>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42BFE6EB-E2DA-46E4-9123-63ACE184E57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E759EC95-91C8-404D-B391-E9AE4320356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BA39377A-AB39-4FE6-A417-9E0A25A8F10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B2D40B7F-50A4-4EC7-8698-980A30DE8482}"/>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85EEE1A-D8BE-408B-8D30-8478D7DDAB56}"/>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a:extLst>
            <a:ext uri="{FF2B5EF4-FFF2-40B4-BE49-F238E27FC236}">
              <a16:creationId xmlns:a16="http://schemas.microsoft.com/office/drawing/2014/main" id="{BCA36756-6A35-4B43-8393-EF3AB303D8EE}"/>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88F24DF6-A8D5-4967-8177-A2284F9877E4}"/>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5D298699-0369-4519-BCBA-1EE2FD64B3BC}"/>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62E3DFBF-7091-432A-946C-ABABBD139637}"/>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B58B9CDA-0AB3-4306-9B36-27703286842F}"/>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859D1EFE-6EB8-4ED6-8DC9-45EAB6321012}"/>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E4BC8573-D06F-4E0C-A167-81B2B71158D0}"/>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A25088EB-2463-4CAF-AC6D-A64B384AA1DC}"/>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B04503A5-6294-495B-AFDC-03804444F6C8}"/>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1FFF99E2-4452-4A31-AC87-264123B352BF}"/>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a:extLst>
            <a:ext uri="{FF2B5EF4-FFF2-40B4-BE49-F238E27FC236}">
              <a16:creationId xmlns:a16="http://schemas.microsoft.com/office/drawing/2014/main" id="{78649086-E3D5-48DF-8F26-E415A61AEBCA}"/>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C7D35D66-4816-4550-9C85-871E0EF688C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a:extLst>
            <a:ext uri="{FF2B5EF4-FFF2-40B4-BE49-F238E27FC236}">
              <a16:creationId xmlns:a16="http://schemas.microsoft.com/office/drawing/2014/main" id="{7DDD3EA2-B1AB-45D2-AD67-EF113AE9F24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56B1C8E3-FC92-430A-92C8-F1D8DD23ADB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5" name="直線コネクタ 414">
          <a:extLst>
            <a:ext uri="{FF2B5EF4-FFF2-40B4-BE49-F238E27FC236}">
              <a16:creationId xmlns:a16="http://schemas.microsoft.com/office/drawing/2014/main" id="{F730F127-EAE3-42F1-ADC5-48BCDFC0E3F3}"/>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79EEB4C4-A407-4B53-ABB0-D5034C60C1B7}"/>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7" name="直線コネクタ 416">
          <a:extLst>
            <a:ext uri="{FF2B5EF4-FFF2-40B4-BE49-F238E27FC236}">
              <a16:creationId xmlns:a16="http://schemas.microsoft.com/office/drawing/2014/main" id="{A997F8B9-4611-49DB-A756-BAC8BF8F88D9}"/>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779D7C9-ECC9-4B74-8084-D804F9BB02E4}"/>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9" name="直線コネクタ 418">
          <a:extLst>
            <a:ext uri="{FF2B5EF4-FFF2-40B4-BE49-F238E27FC236}">
              <a16:creationId xmlns:a16="http://schemas.microsoft.com/office/drawing/2014/main" id="{5E669BC1-67B4-4DC4-928F-2EFB5A5386F3}"/>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BEF4F97A-A1DC-431F-BFE0-BE9C0C84034C}"/>
            </a:ext>
          </a:extLst>
        </xdr:cNvPr>
        <xdr:cNvSpPr txBox="1"/>
      </xdr:nvSpPr>
      <xdr:spPr>
        <a:xfrm>
          <a:off x="14735175"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21" name="フローチャート: 判断 420">
          <a:extLst>
            <a:ext uri="{FF2B5EF4-FFF2-40B4-BE49-F238E27FC236}">
              <a16:creationId xmlns:a16="http://schemas.microsoft.com/office/drawing/2014/main" id="{7B012A91-7E35-45D3-8460-DB5CD6678869}"/>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422" name="フローチャート: 判断 421">
          <a:extLst>
            <a:ext uri="{FF2B5EF4-FFF2-40B4-BE49-F238E27FC236}">
              <a16:creationId xmlns:a16="http://schemas.microsoft.com/office/drawing/2014/main" id="{D3CE977B-0882-41E5-88D4-23F2178C4333}"/>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3" name="フローチャート: 判断 422">
          <a:extLst>
            <a:ext uri="{FF2B5EF4-FFF2-40B4-BE49-F238E27FC236}">
              <a16:creationId xmlns:a16="http://schemas.microsoft.com/office/drawing/2014/main" id="{EE159E5E-7A66-43DC-9B7E-11970E067A13}"/>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4" name="フローチャート: 判断 423">
          <a:extLst>
            <a:ext uri="{FF2B5EF4-FFF2-40B4-BE49-F238E27FC236}">
              <a16:creationId xmlns:a16="http://schemas.microsoft.com/office/drawing/2014/main" id="{74F82134-83C0-48AF-93D3-F56402B00D8B}"/>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5" name="フローチャート: 判断 424">
          <a:extLst>
            <a:ext uri="{FF2B5EF4-FFF2-40B4-BE49-F238E27FC236}">
              <a16:creationId xmlns:a16="http://schemas.microsoft.com/office/drawing/2014/main" id="{40D26A48-A123-447D-98F5-BA099946E5D3}"/>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3F71A04-42BC-40B3-8BAC-ECC4FF2556C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F472145-9429-4D24-854E-1C49F1C38804}"/>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3E99785-6FD4-4A7B-B5CD-9936813A605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61B395A-DD45-4FC8-B775-8DA817A66C2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80FF43D-35F2-4C48-82D3-C52EF2A6E87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31931</xdr:rowOff>
    </xdr:from>
    <xdr:to>
      <xdr:col>85</xdr:col>
      <xdr:colOff>177800</xdr:colOff>
      <xdr:row>36</xdr:row>
      <xdr:rowOff>133531</xdr:rowOff>
    </xdr:to>
    <xdr:sp macro="" textlink="">
      <xdr:nvSpPr>
        <xdr:cNvPr id="431" name="楕円 430">
          <a:extLst>
            <a:ext uri="{FF2B5EF4-FFF2-40B4-BE49-F238E27FC236}">
              <a16:creationId xmlns:a16="http://schemas.microsoft.com/office/drawing/2014/main" id="{A557E717-870A-40AA-8817-8E7CECC2366B}"/>
            </a:ext>
          </a:extLst>
        </xdr:cNvPr>
        <xdr:cNvSpPr/>
      </xdr:nvSpPr>
      <xdr:spPr>
        <a:xfrm>
          <a:off x="14649450" y="58580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54808</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E33D02EF-675F-4BFC-967B-E7F88CC07750}"/>
            </a:ext>
          </a:extLst>
        </xdr:cNvPr>
        <xdr:cNvSpPr txBox="1"/>
      </xdr:nvSpPr>
      <xdr:spPr>
        <a:xfrm>
          <a:off x="14735175" y="572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433" name="楕円 432">
          <a:extLst>
            <a:ext uri="{FF2B5EF4-FFF2-40B4-BE49-F238E27FC236}">
              <a16:creationId xmlns:a16="http://schemas.microsoft.com/office/drawing/2014/main" id="{327027E9-2E6A-4BDC-AB75-B392CE475E88}"/>
            </a:ext>
          </a:extLst>
        </xdr:cNvPr>
        <xdr:cNvSpPr/>
      </xdr:nvSpPr>
      <xdr:spPr>
        <a:xfrm>
          <a:off x="13887450" y="593298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82731</xdr:rowOff>
    </xdr:from>
    <xdr:to>
      <xdr:col>85</xdr:col>
      <xdr:colOff>127000</xdr:colOff>
      <xdr:row>36</xdr:row>
      <xdr:rowOff>151311</xdr:rowOff>
    </xdr:to>
    <xdr:cxnSp macro="">
      <xdr:nvCxnSpPr>
        <xdr:cNvPr id="434" name="直線コネクタ 433">
          <a:extLst>
            <a:ext uri="{FF2B5EF4-FFF2-40B4-BE49-F238E27FC236}">
              <a16:creationId xmlns:a16="http://schemas.microsoft.com/office/drawing/2014/main" id="{65067761-6E94-4DF6-AE4E-EC05EB8C9B48}"/>
            </a:ext>
          </a:extLst>
        </xdr:cNvPr>
        <xdr:cNvCxnSpPr/>
      </xdr:nvCxnSpPr>
      <xdr:spPr>
        <a:xfrm flipV="1">
          <a:off x="13935075" y="5915206"/>
          <a:ext cx="762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146231</xdr:rowOff>
    </xdr:from>
    <xdr:to>
      <xdr:col>76</xdr:col>
      <xdr:colOff>165100</xdr:colOff>
      <xdr:row>37</xdr:row>
      <xdr:rowOff>76381</xdr:rowOff>
    </xdr:to>
    <xdr:sp macro="" textlink="">
      <xdr:nvSpPr>
        <xdr:cNvPr id="435" name="楕円 434">
          <a:extLst>
            <a:ext uri="{FF2B5EF4-FFF2-40B4-BE49-F238E27FC236}">
              <a16:creationId xmlns:a16="http://schemas.microsoft.com/office/drawing/2014/main" id="{29DAF3FC-2CD7-4855-BE24-C04268CE635E}"/>
            </a:ext>
          </a:extLst>
        </xdr:cNvPr>
        <xdr:cNvSpPr/>
      </xdr:nvSpPr>
      <xdr:spPr>
        <a:xfrm>
          <a:off x="13096875" y="59723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151311</xdr:rowOff>
    </xdr:from>
    <xdr:to>
      <xdr:col>81</xdr:col>
      <xdr:colOff>50800</xdr:colOff>
      <xdr:row>37</xdr:row>
      <xdr:rowOff>25581</xdr:rowOff>
    </xdr:to>
    <xdr:cxnSp macro="">
      <xdr:nvCxnSpPr>
        <xdr:cNvPr id="436" name="直線コネクタ 435">
          <a:extLst>
            <a:ext uri="{FF2B5EF4-FFF2-40B4-BE49-F238E27FC236}">
              <a16:creationId xmlns:a16="http://schemas.microsoft.com/office/drawing/2014/main" id="{12354D6D-0D26-4EFF-82DE-D112FC2E5B8A}"/>
            </a:ext>
          </a:extLst>
        </xdr:cNvPr>
        <xdr:cNvCxnSpPr/>
      </xdr:nvCxnSpPr>
      <xdr:spPr>
        <a:xfrm flipV="1">
          <a:off x="13144500" y="5980611"/>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37" name="楕円 436">
          <a:extLst>
            <a:ext uri="{FF2B5EF4-FFF2-40B4-BE49-F238E27FC236}">
              <a16:creationId xmlns:a16="http://schemas.microsoft.com/office/drawing/2014/main" id="{F4135FCE-E4DE-42C9-9B22-B881B44FB716}"/>
            </a:ext>
          </a:extLst>
        </xdr:cNvPr>
        <xdr:cNvSpPr/>
      </xdr:nvSpPr>
      <xdr:spPr>
        <a:xfrm>
          <a:off x="12296775" y="6145621"/>
          <a:ext cx="85725"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38</xdr:row>
      <xdr:rowOff>33746</xdr:rowOff>
    </xdr:to>
    <xdr:cxnSp macro="">
      <xdr:nvCxnSpPr>
        <xdr:cNvPr id="438" name="直線コネクタ 437">
          <a:extLst>
            <a:ext uri="{FF2B5EF4-FFF2-40B4-BE49-F238E27FC236}">
              <a16:creationId xmlns:a16="http://schemas.microsoft.com/office/drawing/2014/main" id="{317E9516-AE50-4CA4-8FEA-3E5D7C9725A9}"/>
            </a:ext>
          </a:extLst>
        </xdr:cNvPr>
        <xdr:cNvCxnSpPr/>
      </xdr:nvCxnSpPr>
      <xdr:spPr>
        <a:xfrm flipV="1">
          <a:off x="12344400" y="6019981"/>
          <a:ext cx="800100" cy="16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100512</xdr:rowOff>
    </xdr:from>
    <xdr:to>
      <xdr:col>67</xdr:col>
      <xdr:colOff>101600</xdr:colOff>
      <xdr:row>39</xdr:row>
      <xdr:rowOff>30662</xdr:rowOff>
    </xdr:to>
    <xdr:sp macro="" textlink="">
      <xdr:nvSpPr>
        <xdr:cNvPr id="439" name="楕円 438">
          <a:extLst>
            <a:ext uri="{FF2B5EF4-FFF2-40B4-BE49-F238E27FC236}">
              <a16:creationId xmlns:a16="http://schemas.microsoft.com/office/drawing/2014/main" id="{8EA33223-D3B5-4A8E-892B-2FBA275F8192}"/>
            </a:ext>
          </a:extLst>
        </xdr:cNvPr>
        <xdr:cNvSpPr/>
      </xdr:nvSpPr>
      <xdr:spPr>
        <a:xfrm>
          <a:off x="11487150" y="62568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33746</xdr:rowOff>
    </xdr:from>
    <xdr:to>
      <xdr:col>71</xdr:col>
      <xdr:colOff>177800</xdr:colOff>
      <xdr:row>38</xdr:row>
      <xdr:rowOff>151312</xdr:rowOff>
    </xdr:to>
    <xdr:cxnSp macro="">
      <xdr:nvCxnSpPr>
        <xdr:cNvPr id="440" name="直線コネクタ 439">
          <a:extLst>
            <a:ext uri="{FF2B5EF4-FFF2-40B4-BE49-F238E27FC236}">
              <a16:creationId xmlns:a16="http://schemas.microsoft.com/office/drawing/2014/main" id="{EDCCAFF6-1039-4978-97D0-37A5BAEA1572}"/>
            </a:ext>
          </a:extLst>
        </xdr:cNvPr>
        <xdr:cNvCxnSpPr/>
      </xdr:nvCxnSpPr>
      <xdr:spPr>
        <a:xfrm flipV="1">
          <a:off x="11534775" y="6183721"/>
          <a:ext cx="809625" cy="1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4EB09B78-8D1C-4992-9D5E-DD7BF3CDD2BD}"/>
            </a:ext>
          </a:extLst>
        </xdr:cNvPr>
        <xdr:cNvSpPr txBox="1"/>
      </xdr:nvSpPr>
      <xdr:spPr>
        <a:xfrm>
          <a:off x="1374521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1F1EDF34-F7AB-4260-A277-CE6692FAA9E4}"/>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C2F53432-5119-42F8-9E1E-2C58B0D2E956}"/>
            </a:ext>
          </a:extLst>
        </xdr:cNvPr>
        <xdr:cNvSpPr txBox="1"/>
      </xdr:nvSpPr>
      <xdr:spPr>
        <a:xfrm>
          <a:off x="121640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CD329FCC-9FFC-414C-AC8C-31CB14536913}"/>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47188</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65889C0B-F9CF-40FE-A32B-723AC31B6563}"/>
            </a:ext>
          </a:extLst>
        </xdr:cNvPr>
        <xdr:cNvSpPr txBox="1"/>
      </xdr:nvSpPr>
      <xdr:spPr>
        <a:xfrm>
          <a:off x="13745219" y="571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92908</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4541589B-CE53-42B7-BFB7-6B34D5B9E426}"/>
            </a:ext>
          </a:extLst>
        </xdr:cNvPr>
        <xdr:cNvSpPr txBox="1"/>
      </xdr:nvSpPr>
      <xdr:spPr>
        <a:xfrm>
          <a:off x="12964169" y="576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DB0B3587-4D5C-4A1C-8BAF-70DF4BD124E8}"/>
            </a:ext>
          </a:extLst>
        </xdr:cNvPr>
        <xdr:cNvSpPr txBox="1"/>
      </xdr:nvSpPr>
      <xdr:spPr>
        <a:xfrm>
          <a:off x="12164069" y="593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21789</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DCDFEB7E-AB0D-4AC7-B7E3-0016D8150323}"/>
            </a:ext>
          </a:extLst>
        </xdr:cNvPr>
        <xdr:cNvSpPr txBox="1"/>
      </xdr:nvSpPr>
      <xdr:spPr>
        <a:xfrm>
          <a:off x="11354444" y="63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85593FAF-002F-4881-8B75-6623F39C3724}"/>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CFC770E-5A2C-4C4D-AB96-EB1E6DA67C56}"/>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171FA954-C6EB-4D73-A3AF-7EA67CCB1382}"/>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3492D24F-11D6-4DA2-97B8-A5A4977ECAB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DEEC3BED-5155-43AA-AAD2-47C6E5120D44}"/>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84C06581-5EC5-4D30-B195-36DA6E72D724}"/>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E3A4E377-BA0D-4650-9393-297261C2A93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CD3DACB8-6253-4556-9400-1ACFFE757FC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6C36B777-BCDD-45A7-9941-7DF30FB0B5C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3BA71C3F-63CC-4FD0-A49D-B127A9D2B1D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86AACAF7-8A8F-4DFE-8E82-B83FC3270CD1}"/>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D69B4894-EC07-49E0-80FF-57F4CE544547}"/>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68454B3-145B-474F-9F84-BE5FD7AB4AC6}"/>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1A25BBA8-8C20-4267-A498-9A286F84C51E}"/>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3A580B58-D14F-46A3-B7FF-2DAE113FEF31}"/>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CE077E57-9688-4F0C-933B-27E577B1E45E}"/>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6821FBA4-4EF0-4238-BDD5-6E3981619998}"/>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6575DE58-A52E-489C-965A-4BE49CC36F22}"/>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A0D900C5-D879-4786-9083-AFAD3736F3B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2C1E1A0C-DD84-49F1-805E-7B62EACFC01D}"/>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1A940B49-6863-4788-A993-AD8947C4465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70" name="直線コネクタ 469">
          <a:extLst>
            <a:ext uri="{FF2B5EF4-FFF2-40B4-BE49-F238E27FC236}">
              <a16:creationId xmlns:a16="http://schemas.microsoft.com/office/drawing/2014/main" id="{3E534DB1-4856-4D60-97CB-0A99BE2386AA}"/>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6F3A47BF-7C44-4415-9C60-51640DB5DC37}"/>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2" name="直線コネクタ 471">
          <a:extLst>
            <a:ext uri="{FF2B5EF4-FFF2-40B4-BE49-F238E27FC236}">
              <a16:creationId xmlns:a16="http://schemas.microsoft.com/office/drawing/2014/main" id="{CC3A17BA-31C1-4EAB-B492-5382A053BB2C}"/>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E0D80DBE-8D89-447B-A7D7-214798E4CF4D}"/>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a:extLst>
            <a:ext uri="{FF2B5EF4-FFF2-40B4-BE49-F238E27FC236}">
              <a16:creationId xmlns:a16="http://schemas.microsoft.com/office/drawing/2014/main" id="{92EFAF12-5652-4410-82BE-A5A55B2D9619}"/>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A866F19E-AD5C-4609-823E-728731FF4880}"/>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6" name="フローチャート: 判断 475">
          <a:extLst>
            <a:ext uri="{FF2B5EF4-FFF2-40B4-BE49-F238E27FC236}">
              <a16:creationId xmlns:a16="http://schemas.microsoft.com/office/drawing/2014/main" id="{99DFEC1E-6664-4B67-80FC-08E1A684AC7C}"/>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a:extLst>
            <a:ext uri="{FF2B5EF4-FFF2-40B4-BE49-F238E27FC236}">
              <a16:creationId xmlns:a16="http://schemas.microsoft.com/office/drawing/2014/main" id="{50E510F2-281B-4BC2-B256-E02358556BE2}"/>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78" name="フローチャート: 判断 477">
          <a:extLst>
            <a:ext uri="{FF2B5EF4-FFF2-40B4-BE49-F238E27FC236}">
              <a16:creationId xmlns:a16="http://schemas.microsoft.com/office/drawing/2014/main" id="{F4560903-3603-49EC-A3F5-F86B30F88004}"/>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9" name="フローチャート: 判断 478">
          <a:extLst>
            <a:ext uri="{FF2B5EF4-FFF2-40B4-BE49-F238E27FC236}">
              <a16:creationId xmlns:a16="http://schemas.microsoft.com/office/drawing/2014/main" id="{17E3A404-8742-4178-8453-E4865298F44F}"/>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80" name="フローチャート: 判断 479">
          <a:extLst>
            <a:ext uri="{FF2B5EF4-FFF2-40B4-BE49-F238E27FC236}">
              <a16:creationId xmlns:a16="http://schemas.microsoft.com/office/drawing/2014/main" id="{CEE2620E-06F5-42C2-9F24-8935B2098604}"/>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C39143D7-D2BE-46D1-9794-49B76884B92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E9DC9FD-122E-4E6F-A806-EA8947739B6D}"/>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D3B460E-58D0-46EC-A1DB-8B7BCC33982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6E9D58B-F15A-40CD-9D24-D8E832E4BE0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36E1A8E-2F2A-45F6-93F6-AE29E5C8B3F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486" name="楕円 485">
          <a:extLst>
            <a:ext uri="{FF2B5EF4-FFF2-40B4-BE49-F238E27FC236}">
              <a16:creationId xmlns:a16="http://schemas.microsoft.com/office/drawing/2014/main" id="{F30E8AEF-99B8-4417-9D68-47ECA8D8B92D}"/>
            </a:ext>
          </a:extLst>
        </xdr:cNvPr>
        <xdr:cNvSpPr/>
      </xdr:nvSpPr>
      <xdr:spPr>
        <a:xfrm>
          <a:off x="19897725" y="648728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C0B1DD8A-B01E-43A3-8C9B-91CEDBBCA155}"/>
            </a:ext>
          </a:extLst>
        </xdr:cNvPr>
        <xdr:cNvSpPr txBox="1"/>
      </xdr:nvSpPr>
      <xdr:spPr>
        <a:xfrm>
          <a:off x="19992975" y="64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88" name="楕円 487">
          <a:extLst>
            <a:ext uri="{FF2B5EF4-FFF2-40B4-BE49-F238E27FC236}">
              <a16:creationId xmlns:a16="http://schemas.microsoft.com/office/drawing/2014/main" id="{58295E78-C270-4DA8-8C19-69F90615AADD}"/>
            </a:ext>
          </a:extLst>
        </xdr:cNvPr>
        <xdr:cNvSpPr/>
      </xdr:nvSpPr>
      <xdr:spPr>
        <a:xfrm>
          <a:off x="19154775" y="64872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57912</xdr:rowOff>
    </xdr:to>
    <xdr:cxnSp macro="">
      <xdr:nvCxnSpPr>
        <xdr:cNvPr id="489" name="直線コネクタ 488">
          <a:extLst>
            <a:ext uri="{FF2B5EF4-FFF2-40B4-BE49-F238E27FC236}">
              <a16:creationId xmlns:a16="http://schemas.microsoft.com/office/drawing/2014/main" id="{CE248399-771E-4D4A-A67A-D50061E7F65F}"/>
            </a:ext>
          </a:extLst>
        </xdr:cNvPr>
        <xdr:cNvCxnSpPr/>
      </xdr:nvCxnSpPr>
      <xdr:spPr>
        <a:xfrm>
          <a:off x="19202400" y="653491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90" name="楕円 489">
          <a:extLst>
            <a:ext uri="{FF2B5EF4-FFF2-40B4-BE49-F238E27FC236}">
              <a16:creationId xmlns:a16="http://schemas.microsoft.com/office/drawing/2014/main" id="{E9C074FD-68B7-4DC2-AADE-E04CD35F7387}"/>
            </a:ext>
          </a:extLst>
        </xdr:cNvPr>
        <xdr:cNvSpPr/>
      </xdr:nvSpPr>
      <xdr:spPr>
        <a:xfrm>
          <a:off x="18345150" y="64749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57912</xdr:rowOff>
    </xdr:to>
    <xdr:cxnSp macro="">
      <xdr:nvCxnSpPr>
        <xdr:cNvPr id="491" name="直線コネクタ 490">
          <a:extLst>
            <a:ext uri="{FF2B5EF4-FFF2-40B4-BE49-F238E27FC236}">
              <a16:creationId xmlns:a16="http://schemas.microsoft.com/office/drawing/2014/main" id="{A4675989-B27A-4234-88F6-4D7D487B5ACD}"/>
            </a:ext>
          </a:extLst>
        </xdr:cNvPr>
        <xdr:cNvCxnSpPr/>
      </xdr:nvCxnSpPr>
      <xdr:spPr>
        <a:xfrm>
          <a:off x="18392775" y="6522593"/>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2" name="楕円 491">
          <a:extLst>
            <a:ext uri="{FF2B5EF4-FFF2-40B4-BE49-F238E27FC236}">
              <a16:creationId xmlns:a16="http://schemas.microsoft.com/office/drawing/2014/main" id="{14A9A8C7-E3C7-4666-BAB9-81429FB8FB2E}"/>
            </a:ext>
          </a:extLst>
        </xdr:cNvPr>
        <xdr:cNvSpPr/>
      </xdr:nvSpPr>
      <xdr:spPr>
        <a:xfrm>
          <a:off x="17554575" y="6466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48768</xdr:rowOff>
    </xdr:to>
    <xdr:cxnSp macro="">
      <xdr:nvCxnSpPr>
        <xdr:cNvPr id="493" name="直線コネクタ 492">
          <a:extLst>
            <a:ext uri="{FF2B5EF4-FFF2-40B4-BE49-F238E27FC236}">
              <a16:creationId xmlns:a16="http://schemas.microsoft.com/office/drawing/2014/main" id="{D6343EAE-4F83-42CD-A2CA-2BC56B5D64BB}"/>
            </a:ext>
          </a:extLst>
        </xdr:cNvPr>
        <xdr:cNvCxnSpPr/>
      </xdr:nvCxnSpPr>
      <xdr:spPr>
        <a:xfrm>
          <a:off x="17602200" y="6504305"/>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4" name="楕円 493">
          <a:extLst>
            <a:ext uri="{FF2B5EF4-FFF2-40B4-BE49-F238E27FC236}">
              <a16:creationId xmlns:a16="http://schemas.microsoft.com/office/drawing/2014/main" id="{87091538-841D-48F9-BED6-1598F1808142}"/>
            </a:ext>
          </a:extLst>
        </xdr:cNvPr>
        <xdr:cNvSpPr/>
      </xdr:nvSpPr>
      <xdr:spPr>
        <a:xfrm>
          <a:off x="16754475" y="64662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30480</xdr:rowOff>
    </xdr:to>
    <xdr:cxnSp macro="">
      <xdr:nvCxnSpPr>
        <xdr:cNvPr id="495" name="直線コネクタ 494">
          <a:extLst>
            <a:ext uri="{FF2B5EF4-FFF2-40B4-BE49-F238E27FC236}">
              <a16:creationId xmlns:a16="http://schemas.microsoft.com/office/drawing/2014/main" id="{C977A9EF-3B0E-43FD-B765-B20057DFB794}"/>
            </a:ext>
          </a:extLst>
        </xdr:cNvPr>
        <xdr:cNvCxnSpPr/>
      </xdr:nvCxnSpPr>
      <xdr:spPr>
        <a:xfrm>
          <a:off x="16802100" y="650430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429F78EB-84F8-4C70-9F02-72352CBB3AD7}"/>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CB20A55C-CB23-4E99-A49C-5DA340D766AB}"/>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DAC3C20E-7C10-4CB7-BAD9-58B9CA6A096C}"/>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35654402-2154-44A1-AB8A-F14F0EA84F7A}"/>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3B7B3804-0D55-4EA6-A099-33189F93AD82}"/>
            </a:ext>
          </a:extLst>
        </xdr:cNvPr>
        <xdr:cNvSpPr txBox="1"/>
      </xdr:nvSpPr>
      <xdr:spPr>
        <a:xfrm>
          <a:off x="18983402" y="65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B1F0D014-7748-471B-8A1D-69F4386E7248}"/>
            </a:ext>
          </a:extLst>
        </xdr:cNvPr>
        <xdr:cNvSpPr txBox="1"/>
      </xdr:nvSpPr>
      <xdr:spPr>
        <a:xfrm>
          <a:off x="18183302" y="65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13B8AB1F-2C58-44A4-BCA0-B979CB7AD183}"/>
            </a:ext>
          </a:extLst>
        </xdr:cNvPr>
        <xdr:cNvSpPr txBox="1"/>
      </xdr:nvSpPr>
      <xdr:spPr>
        <a:xfrm>
          <a:off x="17383202"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37166CAE-7BC9-4B55-98C4-FAED6B0499EF}"/>
            </a:ext>
          </a:extLst>
        </xdr:cNvPr>
        <xdr:cNvSpPr txBox="1"/>
      </xdr:nvSpPr>
      <xdr:spPr>
        <a:xfrm>
          <a:off x="165926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2A47D24C-FA8A-42DD-9EAA-D3BAEDFE811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44F4C1FA-0222-4831-94F4-F672D253FDF8}"/>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608E3025-925B-43AA-9FD8-7E8AE5420F3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2D821954-43B4-4112-B2AD-83BD9580846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87186611-4517-4CDF-B6FF-711E9F55C53C}"/>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951AC96C-6AB0-48E9-8088-7F59792E7590}"/>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236E8634-C078-4B53-BBD9-6061EB887E5D}"/>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8CF28B1B-9189-4D71-A173-444E53E83E1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BCD8C550-4D09-4369-8FBA-9F82323D856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8A42CD1C-7AB6-4CA5-97A2-BA9B4BD6C40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2F8705B9-8464-4A86-83C7-186F66C9C48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a:extLst>
            <a:ext uri="{FF2B5EF4-FFF2-40B4-BE49-F238E27FC236}">
              <a16:creationId xmlns:a16="http://schemas.microsoft.com/office/drawing/2014/main" id="{1851CABB-266E-402E-8BBE-AD1C51E9396A}"/>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a:extLst>
            <a:ext uri="{FF2B5EF4-FFF2-40B4-BE49-F238E27FC236}">
              <a16:creationId xmlns:a16="http://schemas.microsoft.com/office/drawing/2014/main" id="{06A776CB-18CF-4411-81C9-561BB7AAE04D}"/>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a:extLst>
            <a:ext uri="{FF2B5EF4-FFF2-40B4-BE49-F238E27FC236}">
              <a16:creationId xmlns:a16="http://schemas.microsoft.com/office/drawing/2014/main" id="{67AFFF97-1BB7-4026-A172-AB979E9DEE3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a:extLst>
            <a:ext uri="{FF2B5EF4-FFF2-40B4-BE49-F238E27FC236}">
              <a16:creationId xmlns:a16="http://schemas.microsoft.com/office/drawing/2014/main" id="{C8C0B713-AA8F-43B8-9CA6-E48D4FCA432B}"/>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a:extLst>
            <a:ext uri="{FF2B5EF4-FFF2-40B4-BE49-F238E27FC236}">
              <a16:creationId xmlns:a16="http://schemas.microsoft.com/office/drawing/2014/main" id="{F4B37BCA-A1C5-4BC5-8E5E-28BECFD8A67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a:extLst>
            <a:ext uri="{FF2B5EF4-FFF2-40B4-BE49-F238E27FC236}">
              <a16:creationId xmlns:a16="http://schemas.microsoft.com/office/drawing/2014/main" id="{31A8606C-2F17-43D9-854C-76DF01885FFC}"/>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a:extLst>
            <a:ext uri="{FF2B5EF4-FFF2-40B4-BE49-F238E27FC236}">
              <a16:creationId xmlns:a16="http://schemas.microsoft.com/office/drawing/2014/main" id="{7C93791C-A8E5-4759-B06B-29D2DD283C59}"/>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a:extLst>
            <a:ext uri="{FF2B5EF4-FFF2-40B4-BE49-F238E27FC236}">
              <a16:creationId xmlns:a16="http://schemas.microsoft.com/office/drawing/2014/main" id="{6FD09919-E0EC-4568-A8FD-61596E426525}"/>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67B9505B-6EF8-48B8-94E4-F940DC3D9AB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a:extLst>
            <a:ext uri="{FF2B5EF4-FFF2-40B4-BE49-F238E27FC236}">
              <a16:creationId xmlns:a16="http://schemas.microsoft.com/office/drawing/2014/main" id="{82810104-2ABD-43F6-B061-CCFDE57B615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D680C6A1-E4DA-4C5C-B93C-91EFA5C4806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6" name="直線コネクタ 525">
          <a:extLst>
            <a:ext uri="{FF2B5EF4-FFF2-40B4-BE49-F238E27FC236}">
              <a16:creationId xmlns:a16="http://schemas.microsoft.com/office/drawing/2014/main" id="{141FEEE8-93E6-4D0F-A052-BE28C09FD746}"/>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A7A3A400-9D6E-40CB-A5A5-E5B7663CE906}"/>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8" name="直線コネクタ 527">
          <a:extLst>
            <a:ext uri="{FF2B5EF4-FFF2-40B4-BE49-F238E27FC236}">
              <a16:creationId xmlns:a16="http://schemas.microsoft.com/office/drawing/2014/main" id="{EB88EF50-7AE7-4855-8923-13B9B5E555AB}"/>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E12E524F-7B0F-4C16-8ABA-E6DD5AD93943}"/>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30" name="直線コネクタ 529">
          <a:extLst>
            <a:ext uri="{FF2B5EF4-FFF2-40B4-BE49-F238E27FC236}">
              <a16:creationId xmlns:a16="http://schemas.microsoft.com/office/drawing/2014/main" id="{58C68029-EABC-42B3-978E-CB8B7A319105}"/>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C0375770-BCF9-4218-96CC-BD2ED37032D5}"/>
            </a:ext>
          </a:extLst>
        </xdr:cNvPr>
        <xdr:cNvSpPr txBox="1"/>
      </xdr:nvSpPr>
      <xdr:spPr>
        <a:xfrm>
          <a:off x="14735175"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2" name="フローチャート: 判断 531">
          <a:extLst>
            <a:ext uri="{FF2B5EF4-FFF2-40B4-BE49-F238E27FC236}">
              <a16:creationId xmlns:a16="http://schemas.microsoft.com/office/drawing/2014/main" id="{4B7866B4-C92C-48DE-862C-3E3AFF6CA335}"/>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3" name="フローチャート: 判断 532">
          <a:extLst>
            <a:ext uri="{FF2B5EF4-FFF2-40B4-BE49-F238E27FC236}">
              <a16:creationId xmlns:a16="http://schemas.microsoft.com/office/drawing/2014/main" id="{FAEE43F5-B56A-4F52-A2E8-B8C907616B21}"/>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34" name="フローチャート: 判断 533">
          <a:extLst>
            <a:ext uri="{FF2B5EF4-FFF2-40B4-BE49-F238E27FC236}">
              <a16:creationId xmlns:a16="http://schemas.microsoft.com/office/drawing/2014/main" id="{C6FC87DE-3EA0-41A1-8316-5A921C1B9148}"/>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5" name="フローチャート: 判断 534">
          <a:extLst>
            <a:ext uri="{FF2B5EF4-FFF2-40B4-BE49-F238E27FC236}">
              <a16:creationId xmlns:a16="http://schemas.microsoft.com/office/drawing/2014/main" id="{8C9F8224-2B08-41EA-9535-4A4D8E15B1A4}"/>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536" name="フローチャート: 判断 535">
          <a:extLst>
            <a:ext uri="{FF2B5EF4-FFF2-40B4-BE49-F238E27FC236}">
              <a16:creationId xmlns:a16="http://schemas.microsoft.com/office/drawing/2014/main" id="{BD407267-79A6-43CA-9263-4C57CDD32207}"/>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1AB4E953-0A28-481B-B3E7-9A004601983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2FFADACA-58A0-44ED-81E4-82878A8A598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AC3F9FF-42D9-4B9E-A681-C4EFD8ECD5E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F21D847-7541-4C7A-8141-947675DF2EE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EF87C32-3EBD-49F1-A2EE-52E0DF62BC6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33782</xdr:rowOff>
    </xdr:from>
    <xdr:to>
      <xdr:col>85</xdr:col>
      <xdr:colOff>177800</xdr:colOff>
      <xdr:row>59</xdr:row>
      <xdr:rowOff>135382</xdr:rowOff>
    </xdr:to>
    <xdr:sp macro="" textlink="">
      <xdr:nvSpPr>
        <xdr:cNvPr id="542" name="楕円 541">
          <a:extLst>
            <a:ext uri="{FF2B5EF4-FFF2-40B4-BE49-F238E27FC236}">
              <a16:creationId xmlns:a16="http://schemas.microsoft.com/office/drawing/2014/main" id="{4A944808-61C3-47C3-8EE2-BC1578CE3A53}"/>
            </a:ext>
          </a:extLst>
        </xdr:cNvPr>
        <xdr:cNvSpPr/>
      </xdr:nvSpPr>
      <xdr:spPr>
        <a:xfrm>
          <a:off x="14649450" y="95841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56659</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AE8CD852-6C00-4FCC-9017-8883532EE7E8}"/>
            </a:ext>
          </a:extLst>
        </xdr:cNvPr>
        <xdr:cNvSpPr txBox="1"/>
      </xdr:nvSpPr>
      <xdr:spPr>
        <a:xfrm>
          <a:off x="14735175" y="944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44" name="楕円 543">
          <a:extLst>
            <a:ext uri="{FF2B5EF4-FFF2-40B4-BE49-F238E27FC236}">
              <a16:creationId xmlns:a16="http://schemas.microsoft.com/office/drawing/2014/main" id="{275F078F-AA45-460F-A80E-7BF7386902B7}"/>
            </a:ext>
          </a:extLst>
        </xdr:cNvPr>
        <xdr:cNvSpPr/>
      </xdr:nvSpPr>
      <xdr:spPr>
        <a:xfrm>
          <a:off x="13887450" y="95796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84582</xdr:rowOff>
    </xdr:to>
    <xdr:cxnSp macro="">
      <xdr:nvCxnSpPr>
        <xdr:cNvPr id="545" name="直線コネクタ 544">
          <a:extLst>
            <a:ext uri="{FF2B5EF4-FFF2-40B4-BE49-F238E27FC236}">
              <a16:creationId xmlns:a16="http://schemas.microsoft.com/office/drawing/2014/main" id="{B607E6AF-5741-482E-BCDA-6BF80F569D48}"/>
            </a:ext>
          </a:extLst>
        </xdr:cNvPr>
        <xdr:cNvCxnSpPr/>
      </xdr:nvCxnSpPr>
      <xdr:spPr>
        <a:xfrm>
          <a:off x="13935075" y="9636760"/>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79502</xdr:rowOff>
    </xdr:from>
    <xdr:to>
      <xdr:col>76</xdr:col>
      <xdr:colOff>165100</xdr:colOff>
      <xdr:row>60</xdr:row>
      <xdr:rowOff>9652</xdr:rowOff>
    </xdr:to>
    <xdr:sp macro="" textlink="">
      <xdr:nvSpPr>
        <xdr:cNvPr id="546" name="楕円 545">
          <a:extLst>
            <a:ext uri="{FF2B5EF4-FFF2-40B4-BE49-F238E27FC236}">
              <a16:creationId xmlns:a16="http://schemas.microsoft.com/office/drawing/2014/main" id="{A26B5E84-4082-4ECE-B160-7A9AA1D81BE5}"/>
            </a:ext>
          </a:extLst>
        </xdr:cNvPr>
        <xdr:cNvSpPr/>
      </xdr:nvSpPr>
      <xdr:spPr>
        <a:xfrm>
          <a:off x="13096875" y="96362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130302</xdr:rowOff>
    </xdr:to>
    <xdr:cxnSp macro="">
      <xdr:nvCxnSpPr>
        <xdr:cNvPr id="547" name="直線コネクタ 546">
          <a:extLst>
            <a:ext uri="{FF2B5EF4-FFF2-40B4-BE49-F238E27FC236}">
              <a16:creationId xmlns:a16="http://schemas.microsoft.com/office/drawing/2014/main" id="{47186BB1-BC18-4D4C-AA6F-4E36E3644DC0}"/>
            </a:ext>
          </a:extLst>
        </xdr:cNvPr>
        <xdr:cNvCxnSpPr/>
      </xdr:nvCxnSpPr>
      <xdr:spPr>
        <a:xfrm flipV="1">
          <a:off x="13144500" y="9636760"/>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84074</xdr:rowOff>
    </xdr:from>
    <xdr:to>
      <xdr:col>72</xdr:col>
      <xdr:colOff>38100</xdr:colOff>
      <xdr:row>60</xdr:row>
      <xdr:rowOff>14224</xdr:rowOff>
    </xdr:to>
    <xdr:sp macro="" textlink="">
      <xdr:nvSpPr>
        <xdr:cNvPr id="548" name="楕円 547">
          <a:extLst>
            <a:ext uri="{FF2B5EF4-FFF2-40B4-BE49-F238E27FC236}">
              <a16:creationId xmlns:a16="http://schemas.microsoft.com/office/drawing/2014/main" id="{CBB45CC2-ECA8-4A90-BA48-8FDFAAF2A40A}"/>
            </a:ext>
          </a:extLst>
        </xdr:cNvPr>
        <xdr:cNvSpPr/>
      </xdr:nvSpPr>
      <xdr:spPr>
        <a:xfrm>
          <a:off x="12296775" y="964082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130302</xdr:rowOff>
    </xdr:from>
    <xdr:to>
      <xdr:col>76</xdr:col>
      <xdr:colOff>114300</xdr:colOff>
      <xdr:row>59</xdr:row>
      <xdr:rowOff>134874</xdr:rowOff>
    </xdr:to>
    <xdr:cxnSp macro="">
      <xdr:nvCxnSpPr>
        <xdr:cNvPr id="549" name="直線コネクタ 548">
          <a:extLst>
            <a:ext uri="{FF2B5EF4-FFF2-40B4-BE49-F238E27FC236}">
              <a16:creationId xmlns:a16="http://schemas.microsoft.com/office/drawing/2014/main" id="{7953D594-34E0-4FD1-9D1A-322728D0AA65}"/>
            </a:ext>
          </a:extLst>
        </xdr:cNvPr>
        <xdr:cNvCxnSpPr/>
      </xdr:nvCxnSpPr>
      <xdr:spPr>
        <a:xfrm flipV="1">
          <a:off x="12344400" y="9683877"/>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50" name="楕円 549">
          <a:extLst>
            <a:ext uri="{FF2B5EF4-FFF2-40B4-BE49-F238E27FC236}">
              <a16:creationId xmlns:a16="http://schemas.microsoft.com/office/drawing/2014/main" id="{44E5B947-AFD8-4EBC-AD3A-B1F7D587F0A1}"/>
            </a:ext>
          </a:extLst>
        </xdr:cNvPr>
        <xdr:cNvSpPr/>
      </xdr:nvSpPr>
      <xdr:spPr>
        <a:xfrm>
          <a:off x="11487150" y="96024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134874</xdr:rowOff>
    </xdr:to>
    <xdr:cxnSp macro="">
      <xdr:nvCxnSpPr>
        <xdr:cNvPr id="551" name="直線コネクタ 550">
          <a:extLst>
            <a:ext uri="{FF2B5EF4-FFF2-40B4-BE49-F238E27FC236}">
              <a16:creationId xmlns:a16="http://schemas.microsoft.com/office/drawing/2014/main" id="{BB591867-1D7D-4A13-9B9A-BAE6162D4A78}"/>
            </a:ext>
          </a:extLst>
        </xdr:cNvPr>
        <xdr:cNvCxnSpPr/>
      </xdr:nvCxnSpPr>
      <xdr:spPr>
        <a:xfrm>
          <a:off x="11534775" y="9659620"/>
          <a:ext cx="80962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552" name="n_1aveValue【学校施設】&#10;有形固定資産減価償却率">
          <a:extLst>
            <a:ext uri="{FF2B5EF4-FFF2-40B4-BE49-F238E27FC236}">
              <a16:creationId xmlns:a16="http://schemas.microsoft.com/office/drawing/2014/main" id="{E70E4C52-3A69-40C8-9D7F-0E41B13BD08B}"/>
            </a:ext>
          </a:extLst>
        </xdr:cNvPr>
        <xdr:cNvSpPr txBox="1"/>
      </xdr:nvSpPr>
      <xdr:spPr>
        <a:xfrm>
          <a:off x="13745219" y="983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553" name="n_2aveValue【学校施設】&#10;有形固定資産減価償却率">
          <a:extLst>
            <a:ext uri="{FF2B5EF4-FFF2-40B4-BE49-F238E27FC236}">
              <a16:creationId xmlns:a16="http://schemas.microsoft.com/office/drawing/2014/main" id="{224735FB-0C5B-4A8D-8401-915A681B20B6}"/>
            </a:ext>
          </a:extLst>
        </xdr:cNvPr>
        <xdr:cNvSpPr txBox="1"/>
      </xdr:nvSpPr>
      <xdr:spPr>
        <a:xfrm>
          <a:off x="1296416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54" name="n_3aveValue【学校施設】&#10;有形固定資産減価償却率">
          <a:extLst>
            <a:ext uri="{FF2B5EF4-FFF2-40B4-BE49-F238E27FC236}">
              <a16:creationId xmlns:a16="http://schemas.microsoft.com/office/drawing/2014/main" id="{539834FC-FAAB-4A5F-B954-66D5CD1E112F}"/>
            </a:ext>
          </a:extLst>
        </xdr:cNvPr>
        <xdr:cNvSpPr txBox="1"/>
      </xdr:nvSpPr>
      <xdr:spPr>
        <a:xfrm>
          <a:off x="121640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55" name="n_4aveValue【学校施設】&#10;有形固定資産減価償却率">
          <a:extLst>
            <a:ext uri="{FF2B5EF4-FFF2-40B4-BE49-F238E27FC236}">
              <a16:creationId xmlns:a16="http://schemas.microsoft.com/office/drawing/2014/main" id="{DBB0668B-C794-4F9C-8C2A-C2C81A092CB5}"/>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556" name="n_1mainValue【学校施設】&#10;有形固定資産減価償却率">
          <a:extLst>
            <a:ext uri="{FF2B5EF4-FFF2-40B4-BE49-F238E27FC236}">
              <a16:creationId xmlns:a16="http://schemas.microsoft.com/office/drawing/2014/main" id="{AB038126-31DC-4CA5-A880-E8032CB8ECD9}"/>
            </a:ext>
          </a:extLst>
        </xdr:cNvPr>
        <xdr:cNvSpPr txBox="1"/>
      </xdr:nvSpPr>
      <xdr:spPr>
        <a:xfrm>
          <a:off x="13745219" y="937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26179</xdr:rowOff>
    </xdr:from>
    <xdr:ext cx="405111" cy="259045"/>
    <xdr:sp macro="" textlink="">
      <xdr:nvSpPr>
        <xdr:cNvPr id="557" name="n_2mainValue【学校施設】&#10;有形固定資産減価償却率">
          <a:extLst>
            <a:ext uri="{FF2B5EF4-FFF2-40B4-BE49-F238E27FC236}">
              <a16:creationId xmlns:a16="http://schemas.microsoft.com/office/drawing/2014/main" id="{747B14E3-8640-49D9-B120-70C97E5EDC5B}"/>
            </a:ext>
          </a:extLst>
        </xdr:cNvPr>
        <xdr:cNvSpPr txBox="1"/>
      </xdr:nvSpPr>
      <xdr:spPr>
        <a:xfrm>
          <a:off x="12964169" y="94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30751</xdr:rowOff>
    </xdr:from>
    <xdr:ext cx="405111" cy="259045"/>
    <xdr:sp macro="" textlink="">
      <xdr:nvSpPr>
        <xdr:cNvPr id="558" name="n_3mainValue【学校施設】&#10;有形固定資産減価償却率">
          <a:extLst>
            <a:ext uri="{FF2B5EF4-FFF2-40B4-BE49-F238E27FC236}">
              <a16:creationId xmlns:a16="http://schemas.microsoft.com/office/drawing/2014/main" id="{FC68F3FE-98CE-4510-A128-7EB3548C5F7C}"/>
            </a:ext>
          </a:extLst>
        </xdr:cNvPr>
        <xdr:cNvSpPr txBox="1"/>
      </xdr:nvSpPr>
      <xdr:spPr>
        <a:xfrm>
          <a:off x="12164069" y="941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9" name="n_4mainValue【学校施設】&#10;有形固定資産減価償却率">
          <a:extLst>
            <a:ext uri="{FF2B5EF4-FFF2-40B4-BE49-F238E27FC236}">
              <a16:creationId xmlns:a16="http://schemas.microsoft.com/office/drawing/2014/main" id="{240F3D28-5A90-4066-A44A-C7483B61AD44}"/>
            </a:ext>
          </a:extLst>
        </xdr:cNvPr>
        <xdr:cNvSpPr txBox="1"/>
      </xdr:nvSpPr>
      <xdr:spPr>
        <a:xfrm>
          <a:off x="113544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FC4B17F1-6384-4AAF-B4DD-BDDD7776CFF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1FE11DC5-CB76-49F4-9A08-3911BE92F463}"/>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73B0A648-B186-45F3-8115-38B7DDA2317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8D052AF-E5B9-4B8A-8ED1-986977D64D0E}"/>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ACAAE166-F981-4344-958E-58FAE1647A6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3442ABEB-1044-4B99-AE86-235BCE76A2F4}"/>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C4EFE781-DC3F-4BDB-B12B-E3797F2141E5}"/>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9DFA0B9D-A2A7-4117-B609-C21DA01CE741}"/>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B53820C1-FF50-46C7-B578-7818D7C9E4EC}"/>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911BAACA-3594-4545-8E49-9FCEE54CCFE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F1BB7EA4-6325-4382-A10C-F276C50995A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20A10162-91BE-4DC0-A3D7-2CA3B4D213FF}"/>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954CC1DB-A533-4EB9-8FD4-788A64AFE0DC}"/>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2A3DBA3E-C791-41FA-91AD-C534B6EFBB8D}"/>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F96CC5A6-D61B-4C88-8CC5-7E9E9C8F3550}"/>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A46A0CC0-FB7E-41D3-AEA2-828DD748879B}"/>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EF79BEE9-2C49-415F-AE0E-6F600E063822}"/>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D346062B-5CC2-4CA5-B227-6287EEEC9FDB}"/>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3548CC8F-9DC5-4802-9B39-0EEDF6D03EC2}"/>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20BCB21A-C423-4D2B-A321-B67647935AE9}"/>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3E054A02-8E6B-49DB-890C-4ABCAB6A6AD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9BCF50A0-F703-42BF-807B-2E92DC0EA88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2" name="直線コネクタ 581">
          <a:extLst>
            <a:ext uri="{FF2B5EF4-FFF2-40B4-BE49-F238E27FC236}">
              <a16:creationId xmlns:a16="http://schemas.microsoft.com/office/drawing/2014/main" id="{E6BCB724-4E87-4CF1-876C-659F6AEB5070}"/>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83" name="【学校施設】&#10;一人当たり面積最小値テキスト">
          <a:extLst>
            <a:ext uri="{FF2B5EF4-FFF2-40B4-BE49-F238E27FC236}">
              <a16:creationId xmlns:a16="http://schemas.microsoft.com/office/drawing/2014/main" id="{2A64B612-4BFD-451F-8E36-2555F6F9B181}"/>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4" name="直線コネクタ 583">
          <a:extLst>
            <a:ext uri="{FF2B5EF4-FFF2-40B4-BE49-F238E27FC236}">
              <a16:creationId xmlns:a16="http://schemas.microsoft.com/office/drawing/2014/main" id="{86C96AE5-E680-439F-A5E8-181C9F6B62EF}"/>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585" name="【学校施設】&#10;一人当たり面積最大値テキスト">
          <a:extLst>
            <a:ext uri="{FF2B5EF4-FFF2-40B4-BE49-F238E27FC236}">
              <a16:creationId xmlns:a16="http://schemas.microsoft.com/office/drawing/2014/main" id="{BA3CC57B-DFA7-4E86-87ED-B2D69AD93959}"/>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6" name="直線コネクタ 585">
          <a:extLst>
            <a:ext uri="{FF2B5EF4-FFF2-40B4-BE49-F238E27FC236}">
              <a16:creationId xmlns:a16="http://schemas.microsoft.com/office/drawing/2014/main" id="{700C93C0-49BA-4C8A-8501-2FE5D25D1FAF}"/>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587" name="【学校施設】&#10;一人当たり面積平均値テキスト">
          <a:extLst>
            <a:ext uri="{FF2B5EF4-FFF2-40B4-BE49-F238E27FC236}">
              <a16:creationId xmlns:a16="http://schemas.microsoft.com/office/drawing/2014/main" id="{FADABB06-DF1F-4FE3-9B27-C26B2CE19967}"/>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88" name="フローチャート: 判断 587">
          <a:extLst>
            <a:ext uri="{FF2B5EF4-FFF2-40B4-BE49-F238E27FC236}">
              <a16:creationId xmlns:a16="http://schemas.microsoft.com/office/drawing/2014/main" id="{5B676F85-1CC2-4D02-99C1-8D9748CA9228}"/>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589" name="フローチャート: 判断 588">
          <a:extLst>
            <a:ext uri="{FF2B5EF4-FFF2-40B4-BE49-F238E27FC236}">
              <a16:creationId xmlns:a16="http://schemas.microsoft.com/office/drawing/2014/main" id="{9D83307E-5850-41CB-8AE1-791A2936CDD0}"/>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590" name="フローチャート: 判断 589">
          <a:extLst>
            <a:ext uri="{FF2B5EF4-FFF2-40B4-BE49-F238E27FC236}">
              <a16:creationId xmlns:a16="http://schemas.microsoft.com/office/drawing/2014/main" id="{EC3DDA66-F9D5-4892-9DD7-36164FE7E9F0}"/>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591" name="フローチャート: 判断 590">
          <a:extLst>
            <a:ext uri="{FF2B5EF4-FFF2-40B4-BE49-F238E27FC236}">
              <a16:creationId xmlns:a16="http://schemas.microsoft.com/office/drawing/2014/main" id="{C42C9EEB-E526-4A59-96C1-BE4BDAF12C24}"/>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92" name="フローチャート: 判断 591">
          <a:extLst>
            <a:ext uri="{FF2B5EF4-FFF2-40B4-BE49-F238E27FC236}">
              <a16:creationId xmlns:a16="http://schemas.microsoft.com/office/drawing/2014/main" id="{5AB4E42C-1159-493D-AB7F-550D8EB70719}"/>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68107A6-5D74-46D9-BBF3-F4DFE0A16E0D}"/>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B4F29671-6AFD-42A9-952F-2FBBAE895383}"/>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E6F68560-5405-4470-BEF6-3EF2A74D8CB4}"/>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6B3635D-853C-4A7C-887D-B952C55F0949}"/>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F69884D-887A-411B-9C9D-C9F31876DF0F}"/>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141224</xdr:rowOff>
    </xdr:from>
    <xdr:to>
      <xdr:col>116</xdr:col>
      <xdr:colOff>114300</xdr:colOff>
      <xdr:row>59</xdr:row>
      <xdr:rowOff>71374</xdr:rowOff>
    </xdr:to>
    <xdr:sp macro="" textlink="">
      <xdr:nvSpPr>
        <xdr:cNvPr id="598" name="楕円 597">
          <a:extLst>
            <a:ext uri="{FF2B5EF4-FFF2-40B4-BE49-F238E27FC236}">
              <a16:creationId xmlns:a16="http://schemas.microsoft.com/office/drawing/2014/main" id="{17E2099D-3CC1-49ED-BBFD-F9AD4E76750B}"/>
            </a:ext>
          </a:extLst>
        </xdr:cNvPr>
        <xdr:cNvSpPr/>
      </xdr:nvSpPr>
      <xdr:spPr>
        <a:xfrm>
          <a:off x="19897725" y="953604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164101</xdr:rowOff>
    </xdr:from>
    <xdr:ext cx="469744" cy="259045"/>
    <xdr:sp macro="" textlink="">
      <xdr:nvSpPr>
        <xdr:cNvPr id="599" name="【学校施設】&#10;一人当たり面積該当値テキスト">
          <a:extLst>
            <a:ext uri="{FF2B5EF4-FFF2-40B4-BE49-F238E27FC236}">
              <a16:creationId xmlns:a16="http://schemas.microsoft.com/office/drawing/2014/main" id="{D9C1FC5F-A2B9-46AB-9CF6-A18999F8532E}"/>
            </a:ext>
          </a:extLst>
        </xdr:cNvPr>
        <xdr:cNvSpPr txBox="1"/>
      </xdr:nvSpPr>
      <xdr:spPr>
        <a:xfrm>
          <a:off x="19992975" y="939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161798</xdr:rowOff>
    </xdr:from>
    <xdr:to>
      <xdr:col>112</xdr:col>
      <xdr:colOff>38100</xdr:colOff>
      <xdr:row>59</xdr:row>
      <xdr:rowOff>91948</xdr:rowOff>
    </xdr:to>
    <xdr:sp macro="" textlink="">
      <xdr:nvSpPr>
        <xdr:cNvPr id="600" name="楕円 599">
          <a:extLst>
            <a:ext uri="{FF2B5EF4-FFF2-40B4-BE49-F238E27FC236}">
              <a16:creationId xmlns:a16="http://schemas.microsoft.com/office/drawing/2014/main" id="{FC8EE173-E86C-49A5-9FB7-EBCA9CD239CF}"/>
            </a:ext>
          </a:extLst>
        </xdr:cNvPr>
        <xdr:cNvSpPr/>
      </xdr:nvSpPr>
      <xdr:spPr>
        <a:xfrm>
          <a:off x="19154775" y="95566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20574</xdr:rowOff>
    </xdr:from>
    <xdr:to>
      <xdr:col>116</xdr:col>
      <xdr:colOff>63500</xdr:colOff>
      <xdr:row>59</xdr:row>
      <xdr:rowOff>41148</xdr:rowOff>
    </xdr:to>
    <xdr:cxnSp macro="">
      <xdr:nvCxnSpPr>
        <xdr:cNvPr id="601" name="直線コネクタ 600">
          <a:extLst>
            <a:ext uri="{FF2B5EF4-FFF2-40B4-BE49-F238E27FC236}">
              <a16:creationId xmlns:a16="http://schemas.microsoft.com/office/drawing/2014/main" id="{FC58216C-D551-4585-9003-9BFA30F3FC41}"/>
            </a:ext>
          </a:extLst>
        </xdr:cNvPr>
        <xdr:cNvCxnSpPr/>
      </xdr:nvCxnSpPr>
      <xdr:spPr>
        <a:xfrm flipV="1">
          <a:off x="19202400" y="9574149"/>
          <a:ext cx="7524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157226</xdr:rowOff>
    </xdr:from>
    <xdr:to>
      <xdr:col>107</xdr:col>
      <xdr:colOff>101600</xdr:colOff>
      <xdr:row>59</xdr:row>
      <xdr:rowOff>87376</xdr:rowOff>
    </xdr:to>
    <xdr:sp macro="" textlink="">
      <xdr:nvSpPr>
        <xdr:cNvPr id="602" name="楕円 601">
          <a:extLst>
            <a:ext uri="{FF2B5EF4-FFF2-40B4-BE49-F238E27FC236}">
              <a16:creationId xmlns:a16="http://schemas.microsoft.com/office/drawing/2014/main" id="{EEC8B757-CB40-41B8-A4FD-A061E0CEE76A}"/>
            </a:ext>
          </a:extLst>
        </xdr:cNvPr>
        <xdr:cNvSpPr/>
      </xdr:nvSpPr>
      <xdr:spPr>
        <a:xfrm>
          <a:off x="18345150" y="955205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36576</xdr:rowOff>
    </xdr:from>
    <xdr:to>
      <xdr:col>111</xdr:col>
      <xdr:colOff>177800</xdr:colOff>
      <xdr:row>59</xdr:row>
      <xdr:rowOff>41148</xdr:rowOff>
    </xdr:to>
    <xdr:cxnSp macro="">
      <xdr:nvCxnSpPr>
        <xdr:cNvPr id="603" name="直線コネクタ 602">
          <a:extLst>
            <a:ext uri="{FF2B5EF4-FFF2-40B4-BE49-F238E27FC236}">
              <a16:creationId xmlns:a16="http://schemas.microsoft.com/office/drawing/2014/main" id="{B87503D5-E0F7-44B2-8E51-462AD529E6D4}"/>
            </a:ext>
          </a:extLst>
        </xdr:cNvPr>
        <xdr:cNvCxnSpPr/>
      </xdr:nvCxnSpPr>
      <xdr:spPr>
        <a:xfrm>
          <a:off x="18392775" y="9590151"/>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20066</xdr:rowOff>
    </xdr:from>
    <xdr:to>
      <xdr:col>102</xdr:col>
      <xdr:colOff>165100</xdr:colOff>
      <xdr:row>59</xdr:row>
      <xdr:rowOff>121666</xdr:rowOff>
    </xdr:to>
    <xdr:sp macro="" textlink="">
      <xdr:nvSpPr>
        <xdr:cNvPr id="604" name="楕円 603">
          <a:extLst>
            <a:ext uri="{FF2B5EF4-FFF2-40B4-BE49-F238E27FC236}">
              <a16:creationId xmlns:a16="http://schemas.microsoft.com/office/drawing/2014/main" id="{6D27EF65-61A5-4964-8CD7-626F08D2B7F3}"/>
            </a:ext>
          </a:extLst>
        </xdr:cNvPr>
        <xdr:cNvSpPr/>
      </xdr:nvSpPr>
      <xdr:spPr>
        <a:xfrm>
          <a:off x="17554575" y="95736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36576</xdr:rowOff>
    </xdr:from>
    <xdr:to>
      <xdr:col>107</xdr:col>
      <xdr:colOff>50800</xdr:colOff>
      <xdr:row>59</xdr:row>
      <xdr:rowOff>70866</xdr:rowOff>
    </xdr:to>
    <xdr:cxnSp macro="">
      <xdr:nvCxnSpPr>
        <xdr:cNvPr id="605" name="直線コネクタ 604">
          <a:extLst>
            <a:ext uri="{FF2B5EF4-FFF2-40B4-BE49-F238E27FC236}">
              <a16:creationId xmlns:a16="http://schemas.microsoft.com/office/drawing/2014/main" id="{32D001D2-475A-453B-9D4B-E9148079576C}"/>
            </a:ext>
          </a:extLst>
        </xdr:cNvPr>
        <xdr:cNvCxnSpPr/>
      </xdr:nvCxnSpPr>
      <xdr:spPr>
        <a:xfrm flipV="1">
          <a:off x="17602200" y="9590151"/>
          <a:ext cx="7905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17780</xdr:rowOff>
    </xdr:from>
    <xdr:to>
      <xdr:col>98</xdr:col>
      <xdr:colOff>38100</xdr:colOff>
      <xdr:row>59</xdr:row>
      <xdr:rowOff>119380</xdr:rowOff>
    </xdr:to>
    <xdr:sp macro="" textlink="">
      <xdr:nvSpPr>
        <xdr:cNvPr id="606" name="楕円 605">
          <a:extLst>
            <a:ext uri="{FF2B5EF4-FFF2-40B4-BE49-F238E27FC236}">
              <a16:creationId xmlns:a16="http://schemas.microsoft.com/office/drawing/2014/main" id="{513F0C4A-1B83-4EF9-BBF3-A7FD6ACD2DB5}"/>
            </a:ext>
          </a:extLst>
        </xdr:cNvPr>
        <xdr:cNvSpPr/>
      </xdr:nvSpPr>
      <xdr:spPr>
        <a:xfrm>
          <a:off x="16754475" y="95713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68580</xdr:rowOff>
    </xdr:from>
    <xdr:to>
      <xdr:col>102</xdr:col>
      <xdr:colOff>114300</xdr:colOff>
      <xdr:row>59</xdr:row>
      <xdr:rowOff>70866</xdr:rowOff>
    </xdr:to>
    <xdr:cxnSp macro="">
      <xdr:nvCxnSpPr>
        <xdr:cNvPr id="607" name="直線コネクタ 606">
          <a:extLst>
            <a:ext uri="{FF2B5EF4-FFF2-40B4-BE49-F238E27FC236}">
              <a16:creationId xmlns:a16="http://schemas.microsoft.com/office/drawing/2014/main" id="{CD90968B-7351-4578-AE2C-17DF6058D99B}"/>
            </a:ext>
          </a:extLst>
        </xdr:cNvPr>
        <xdr:cNvCxnSpPr/>
      </xdr:nvCxnSpPr>
      <xdr:spPr>
        <a:xfrm>
          <a:off x="16802100" y="9618980"/>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608" name="n_1aveValue【学校施設】&#10;一人当たり面積">
          <a:extLst>
            <a:ext uri="{FF2B5EF4-FFF2-40B4-BE49-F238E27FC236}">
              <a16:creationId xmlns:a16="http://schemas.microsoft.com/office/drawing/2014/main" id="{7CE88E9A-691B-4DF5-AE6A-5C5C4071173A}"/>
            </a:ext>
          </a:extLst>
        </xdr:cNvPr>
        <xdr:cNvSpPr txBox="1"/>
      </xdr:nvSpPr>
      <xdr:spPr>
        <a:xfrm>
          <a:off x="18983402"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609" name="n_2aveValue【学校施設】&#10;一人当たり面積">
          <a:extLst>
            <a:ext uri="{FF2B5EF4-FFF2-40B4-BE49-F238E27FC236}">
              <a16:creationId xmlns:a16="http://schemas.microsoft.com/office/drawing/2014/main" id="{686E4E2E-1A45-4A91-9BB5-82AB7718991B}"/>
            </a:ext>
          </a:extLst>
        </xdr:cNvPr>
        <xdr:cNvSpPr txBox="1"/>
      </xdr:nvSpPr>
      <xdr:spPr>
        <a:xfrm>
          <a:off x="18183302" y="99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610" name="n_3aveValue【学校施設】&#10;一人当たり面積">
          <a:extLst>
            <a:ext uri="{FF2B5EF4-FFF2-40B4-BE49-F238E27FC236}">
              <a16:creationId xmlns:a16="http://schemas.microsoft.com/office/drawing/2014/main" id="{536A52D9-A150-4126-8F75-DFBBCEB1EA79}"/>
            </a:ext>
          </a:extLst>
        </xdr:cNvPr>
        <xdr:cNvSpPr txBox="1"/>
      </xdr:nvSpPr>
      <xdr:spPr>
        <a:xfrm>
          <a:off x="17383202"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611" name="n_4aveValue【学校施設】&#10;一人当たり面積">
          <a:extLst>
            <a:ext uri="{FF2B5EF4-FFF2-40B4-BE49-F238E27FC236}">
              <a16:creationId xmlns:a16="http://schemas.microsoft.com/office/drawing/2014/main" id="{67534E5E-061B-4DE1-9CB1-7059CA533E14}"/>
            </a:ext>
          </a:extLst>
        </xdr:cNvPr>
        <xdr:cNvSpPr txBox="1"/>
      </xdr:nvSpPr>
      <xdr:spPr>
        <a:xfrm>
          <a:off x="16592627"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108475</xdr:rowOff>
    </xdr:from>
    <xdr:ext cx="469744" cy="259045"/>
    <xdr:sp macro="" textlink="">
      <xdr:nvSpPr>
        <xdr:cNvPr id="612" name="n_1mainValue【学校施設】&#10;一人当たり面積">
          <a:extLst>
            <a:ext uri="{FF2B5EF4-FFF2-40B4-BE49-F238E27FC236}">
              <a16:creationId xmlns:a16="http://schemas.microsoft.com/office/drawing/2014/main" id="{571E772B-F526-43D7-A4BA-EE741F3A16E1}"/>
            </a:ext>
          </a:extLst>
        </xdr:cNvPr>
        <xdr:cNvSpPr txBox="1"/>
      </xdr:nvSpPr>
      <xdr:spPr>
        <a:xfrm>
          <a:off x="18983402" y="933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103903</xdr:rowOff>
    </xdr:from>
    <xdr:ext cx="469744" cy="259045"/>
    <xdr:sp macro="" textlink="">
      <xdr:nvSpPr>
        <xdr:cNvPr id="613" name="n_2mainValue【学校施設】&#10;一人当たり面積">
          <a:extLst>
            <a:ext uri="{FF2B5EF4-FFF2-40B4-BE49-F238E27FC236}">
              <a16:creationId xmlns:a16="http://schemas.microsoft.com/office/drawing/2014/main" id="{18BEA5C6-D58F-4437-B8A9-084A10CA6B7B}"/>
            </a:ext>
          </a:extLst>
        </xdr:cNvPr>
        <xdr:cNvSpPr txBox="1"/>
      </xdr:nvSpPr>
      <xdr:spPr>
        <a:xfrm>
          <a:off x="18183302" y="933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138193</xdr:rowOff>
    </xdr:from>
    <xdr:ext cx="469744" cy="259045"/>
    <xdr:sp macro="" textlink="">
      <xdr:nvSpPr>
        <xdr:cNvPr id="614" name="n_3mainValue【学校施設】&#10;一人当たり面積">
          <a:extLst>
            <a:ext uri="{FF2B5EF4-FFF2-40B4-BE49-F238E27FC236}">
              <a16:creationId xmlns:a16="http://schemas.microsoft.com/office/drawing/2014/main" id="{22B94C5E-2178-484B-B50C-1B2E78D0A04F}"/>
            </a:ext>
          </a:extLst>
        </xdr:cNvPr>
        <xdr:cNvSpPr txBox="1"/>
      </xdr:nvSpPr>
      <xdr:spPr>
        <a:xfrm>
          <a:off x="17383202"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135907</xdr:rowOff>
    </xdr:from>
    <xdr:ext cx="469744" cy="259045"/>
    <xdr:sp macro="" textlink="">
      <xdr:nvSpPr>
        <xdr:cNvPr id="615" name="n_4mainValue【学校施設】&#10;一人当たり面積">
          <a:extLst>
            <a:ext uri="{FF2B5EF4-FFF2-40B4-BE49-F238E27FC236}">
              <a16:creationId xmlns:a16="http://schemas.microsoft.com/office/drawing/2014/main" id="{953CE09D-9E3F-4319-BD77-49CCCB94879A}"/>
            </a:ext>
          </a:extLst>
        </xdr:cNvPr>
        <xdr:cNvSpPr txBox="1"/>
      </xdr:nvSpPr>
      <xdr:spPr>
        <a:xfrm>
          <a:off x="16592627" y="936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5B3D97F6-64F1-43C4-AF6F-ECB53A575DC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BF55895E-AC6D-4FD8-80FB-60EF43E7A26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BA83C0CE-8B17-438C-89A6-593839314C9D}"/>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DF00759F-4658-40C5-9664-BEAE84137CE9}"/>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C274614B-F77A-474B-8EAA-52B0E3E08C5A}"/>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B8091FF7-F339-4291-8D60-9D811C835887}"/>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4E794254-A759-4567-8707-72ED53C36397}"/>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AAB252BF-55E1-4CA8-8A23-E0D4CCA6ED63}"/>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B2C3BCE0-DDA5-4842-8E63-D66D57F0945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2D893AFC-36B5-4C9C-AF4A-4EF17D65D798}"/>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A1A5D124-11CC-4758-A7F8-2A47CEDE8E52}"/>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7" name="直線コネクタ 626">
          <a:extLst>
            <a:ext uri="{FF2B5EF4-FFF2-40B4-BE49-F238E27FC236}">
              <a16:creationId xmlns:a16="http://schemas.microsoft.com/office/drawing/2014/main" id="{7D5012EE-8DE9-4405-A9AB-6DF60A0F79F9}"/>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8" name="テキスト ボックス 627">
          <a:extLst>
            <a:ext uri="{FF2B5EF4-FFF2-40B4-BE49-F238E27FC236}">
              <a16:creationId xmlns:a16="http://schemas.microsoft.com/office/drawing/2014/main" id="{F04E8B2A-5739-424E-8C7F-1C2A3D0FAF96}"/>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9" name="直線コネクタ 628">
          <a:extLst>
            <a:ext uri="{FF2B5EF4-FFF2-40B4-BE49-F238E27FC236}">
              <a16:creationId xmlns:a16="http://schemas.microsoft.com/office/drawing/2014/main" id="{B130B972-F970-4062-9269-60FF7F19DFA2}"/>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0" name="テキスト ボックス 629">
          <a:extLst>
            <a:ext uri="{FF2B5EF4-FFF2-40B4-BE49-F238E27FC236}">
              <a16:creationId xmlns:a16="http://schemas.microsoft.com/office/drawing/2014/main" id="{1C88DA69-0700-4CB2-BE40-B8F045F16D52}"/>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1" name="直線コネクタ 630">
          <a:extLst>
            <a:ext uri="{FF2B5EF4-FFF2-40B4-BE49-F238E27FC236}">
              <a16:creationId xmlns:a16="http://schemas.microsoft.com/office/drawing/2014/main" id="{87A53ABC-D27D-499E-A66C-C945D68D760E}"/>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2" name="テキスト ボックス 631">
          <a:extLst>
            <a:ext uri="{FF2B5EF4-FFF2-40B4-BE49-F238E27FC236}">
              <a16:creationId xmlns:a16="http://schemas.microsoft.com/office/drawing/2014/main" id="{C3E60F9B-D8DB-457A-B655-85A75826A2F4}"/>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3" name="直線コネクタ 632">
          <a:extLst>
            <a:ext uri="{FF2B5EF4-FFF2-40B4-BE49-F238E27FC236}">
              <a16:creationId xmlns:a16="http://schemas.microsoft.com/office/drawing/2014/main" id="{5CA0B35F-DEA2-49CB-B874-5C17F110CE7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4" name="テキスト ボックス 633">
          <a:extLst>
            <a:ext uri="{FF2B5EF4-FFF2-40B4-BE49-F238E27FC236}">
              <a16:creationId xmlns:a16="http://schemas.microsoft.com/office/drawing/2014/main" id="{6655BD16-D708-4389-829B-92DD60BEAE09}"/>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F56FE26A-9BE7-4A4E-B613-54D0F33EEE4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6" name="テキスト ボックス 635">
          <a:extLst>
            <a:ext uri="{FF2B5EF4-FFF2-40B4-BE49-F238E27FC236}">
              <a16:creationId xmlns:a16="http://schemas.microsoft.com/office/drawing/2014/main" id="{F68A5144-2FB3-4948-ADE0-FA52E6C1EF6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児童館】&#10;有形固定資産減価償却率グラフ枠">
          <a:extLst>
            <a:ext uri="{FF2B5EF4-FFF2-40B4-BE49-F238E27FC236}">
              <a16:creationId xmlns:a16="http://schemas.microsoft.com/office/drawing/2014/main" id="{EB0D7914-F11E-4498-ACA9-5A22D051A5C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638" name="直線コネクタ 637">
          <a:extLst>
            <a:ext uri="{FF2B5EF4-FFF2-40B4-BE49-F238E27FC236}">
              <a16:creationId xmlns:a16="http://schemas.microsoft.com/office/drawing/2014/main" id="{830683A5-929F-4243-A3B8-68DF36410A19}"/>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639" name="【児童館】&#10;有形固定資産減価償却率最小値テキスト">
          <a:extLst>
            <a:ext uri="{FF2B5EF4-FFF2-40B4-BE49-F238E27FC236}">
              <a16:creationId xmlns:a16="http://schemas.microsoft.com/office/drawing/2014/main" id="{3CA9F677-836A-4394-8EEB-AD9A7810C66D}"/>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640" name="直線コネクタ 639">
          <a:extLst>
            <a:ext uri="{FF2B5EF4-FFF2-40B4-BE49-F238E27FC236}">
              <a16:creationId xmlns:a16="http://schemas.microsoft.com/office/drawing/2014/main" id="{ADC7E32A-B94F-4DB3-B785-CF8EE903EE59}"/>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641" name="【児童館】&#10;有形固定資産減価償却率最大値テキスト">
          <a:extLst>
            <a:ext uri="{FF2B5EF4-FFF2-40B4-BE49-F238E27FC236}">
              <a16:creationId xmlns:a16="http://schemas.microsoft.com/office/drawing/2014/main" id="{3A17536F-B238-4267-A401-4C6A5C4D0BA7}"/>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642" name="直線コネクタ 641">
          <a:extLst>
            <a:ext uri="{FF2B5EF4-FFF2-40B4-BE49-F238E27FC236}">
              <a16:creationId xmlns:a16="http://schemas.microsoft.com/office/drawing/2014/main" id="{6329D376-A1A3-46E3-893E-D7B5253A0D0B}"/>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643" name="【児童館】&#10;有形固定資産減価償却率平均値テキスト">
          <a:extLst>
            <a:ext uri="{FF2B5EF4-FFF2-40B4-BE49-F238E27FC236}">
              <a16:creationId xmlns:a16="http://schemas.microsoft.com/office/drawing/2014/main" id="{44562DC7-6126-40AE-9058-AF163BB0C35F}"/>
            </a:ext>
          </a:extLst>
        </xdr:cNvPr>
        <xdr:cNvSpPr txBox="1"/>
      </xdr:nvSpPr>
      <xdr:spPr>
        <a:xfrm>
          <a:off x="14735175" y="13088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644" name="フローチャート: 判断 643">
          <a:extLst>
            <a:ext uri="{FF2B5EF4-FFF2-40B4-BE49-F238E27FC236}">
              <a16:creationId xmlns:a16="http://schemas.microsoft.com/office/drawing/2014/main" id="{0755EC65-9776-4911-A1F9-DF272AA91791}"/>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45" name="フローチャート: 判断 644">
          <a:extLst>
            <a:ext uri="{FF2B5EF4-FFF2-40B4-BE49-F238E27FC236}">
              <a16:creationId xmlns:a16="http://schemas.microsoft.com/office/drawing/2014/main" id="{2C8E3F0E-6632-4064-A20C-D88CDB910D60}"/>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646" name="フローチャート: 判断 645">
          <a:extLst>
            <a:ext uri="{FF2B5EF4-FFF2-40B4-BE49-F238E27FC236}">
              <a16:creationId xmlns:a16="http://schemas.microsoft.com/office/drawing/2014/main" id="{414AE6EA-BBBB-4F07-9DD6-F7D7A4FAA08D}"/>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647" name="フローチャート: 判断 646">
          <a:extLst>
            <a:ext uri="{FF2B5EF4-FFF2-40B4-BE49-F238E27FC236}">
              <a16:creationId xmlns:a16="http://schemas.microsoft.com/office/drawing/2014/main" id="{5D4E5EE5-804D-44A0-B424-F72038C5A220}"/>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48" name="フローチャート: 判断 647">
          <a:extLst>
            <a:ext uri="{FF2B5EF4-FFF2-40B4-BE49-F238E27FC236}">
              <a16:creationId xmlns:a16="http://schemas.microsoft.com/office/drawing/2014/main" id="{799728EB-B9D3-40FB-8A6E-73F535C80AFF}"/>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35C6B859-FAA6-4F22-940F-8A700ECCB71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29961ABB-5232-4F7C-87D4-30059C0D3C1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8BEE305B-21E7-402A-B6E0-F632854D84B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FBA8AED9-AAB0-42C8-B48E-ACDE2AC288D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7DD1484-0052-4964-8AF0-2B4765160EB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106172</xdr:rowOff>
    </xdr:from>
    <xdr:to>
      <xdr:col>85</xdr:col>
      <xdr:colOff>177800</xdr:colOff>
      <xdr:row>78</xdr:row>
      <xdr:rowOff>36322</xdr:rowOff>
    </xdr:to>
    <xdr:sp macro="" textlink="">
      <xdr:nvSpPr>
        <xdr:cNvPr id="654" name="楕円 653">
          <a:extLst>
            <a:ext uri="{FF2B5EF4-FFF2-40B4-BE49-F238E27FC236}">
              <a16:creationId xmlns:a16="http://schemas.microsoft.com/office/drawing/2014/main" id="{66F13649-768C-459C-89A7-C7C1E76B179B}"/>
            </a:ext>
          </a:extLst>
        </xdr:cNvPr>
        <xdr:cNvSpPr/>
      </xdr:nvSpPr>
      <xdr:spPr>
        <a:xfrm>
          <a:off x="14649450" y="12571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59199</xdr:rowOff>
    </xdr:from>
    <xdr:ext cx="405111" cy="259045"/>
    <xdr:sp macro="" textlink="">
      <xdr:nvSpPr>
        <xdr:cNvPr id="655" name="【児童館】&#10;有形固定資産減価償却率該当値テキスト">
          <a:extLst>
            <a:ext uri="{FF2B5EF4-FFF2-40B4-BE49-F238E27FC236}">
              <a16:creationId xmlns:a16="http://schemas.microsoft.com/office/drawing/2014/main" id="{65D7CCFC-D0AE-4B4C-AF13-C7E70B6F44FB}"/>
            </a:ext>
          </a:extLst>
        </xdr:cNvPr>
        <xdr:cNvSpPr txBox="1"/>
      </xdr:nvSpPr>
      <xdr:spPr>
        <a:xfrm>
          <a:off x="14735175" y="1252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122174</xdr:rowOff>
    </xdr:from>
    <xdr:to>
      <xdr:col>81</xdr:col>
      <xdr:colOff>101600</xdr:colOff>
      <xdr:row>78</xdr:row>
      <xdr:rowOff>52324</xdr:rowOff>
    </xdr:to>
    <xdr:sp macro="" textlink="">
      <xdr:nvSpPr>
        <xdr:cNvPr id="656" name="楕円 655">
          <a:extLst>
            <a:ext uri="{FF2B5EF4-FFF2-40B4-BE49-F238E27FC236}">
              <a16:creationId xmlns:a16="http://schemas.microsoft.com/office/drawing/2014/main" id="{22CE08B7-69CF-4A42-B73A-23362DF969CB}"/>
            </a:ext>
          </a:extLst>
        </xdr:cNvPr>
        <xdr:cNvSpPr/>
      </xdr:nvSpPr>
      <xdr:spPr>
        <a:xfrm>
          <a:off x="13887450" y="1259357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156972</xdr:rowOff>
    </xdr:from>
    <xdr:to>
      <xdr:col>85</xdr:col>
      <xdr:colOff>127000</xdr:colOff>
      <xdr:row>78</xdr:row>
      <xdr:rowOff>1524</xdr:rowOff>
    </xdr:to>
    <xdr:cxnSp macro="">
      <xdr:nvCxnSpPr>
        <xdr:cNvPr id="657" name="直線コネクタ 656">
          <a:extLst>
            <a:ext uri="{FF2B5EF4-FFF2-40B4-BE49-F238E27FC236}">
              <a16:creationId xmlns:a16="http://schemas.microsoft.com/office/drawing/2014/main" id="{19CC6F6A-69A5-4783-AF38-4E95263DC171}"/>
            </a:ext>
          </a:extLst>
        </xdr:cNvPr>
        <xdr:cNvCxnSpPr/>
      </xdr:nvCxnSpPr>
      <xdr:spPr>
        <a:xfrm flipV="1">
          <a:off x="13935075" y="12628372"/>
          <a:ext cx="762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74168</xdr:rowOff>
    </xdr:from>
    <xdr:to>
      <xdr:col>76</xdr:col>
      <xdr:colOff>165100</xdr:colOff>
      <xdr:row>78</xdr:row>
      <xdr:rowOff>4318</xdr:rowOff>
    </xdr:to>
    <xdr:sp macro="" textlink="">
      <xdr:nvSpPr>
        <xdr:cNvPr id="658" name="楕円 657">
          <a:extLst>
            <a:ext uri="{FF2B5EF4-FFF2-40B4-BE49-F238E27FC236}">
              <a16:creationId xmlns:a16="http://schemas.microsoft.com/office/drawing/2014/main" id="{C1C1E975-DBB6-4F4B-BB8C-7FEAA152228D}"/>
            </a:ext>
          </a:extLst>
        </xdr:cNvPr>
        <xdr:cNvSpPr/>
      </xdr:nvSpPr>
      <xdr:spPr>
        <a:xfrm>
          <a:off x="13096875" y="12542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124968</xdr:rowOff>
    </xdr:from>
    <xdr:to>
      <xdr:col>81</xdr:col>
      <xdr:colOff>50800</xdr:colOff>
      <xdr:row>78</xdr:row>
      <xdr:rowOff>1524</xdr:rowOff>
    </xdr:to>
    <xdr:cxnSp macro="">
      <xdr:nvCxnSpPr>
        <xdr:cNvPr id="659" name="直線コネクタ 658">
          <a:extLst>
            <a:ext uri="{FF2B5EF4-FFF2-40B4-BE49-F238E27FC236}">
              <a16:creationId xmlns:a16="http://schemas.microsoft.com/office/drawing/2014/main" id="{F34728A9-2F11-40B6-B3CA-AAC563F84E7E}"/>
            </a:ext>
          </a:extLst>
        </xdr:cNvPr>
        <xdr:cNvCxnSpPr/>
      </xdr:nvCxnSpPr>
      <xdr:spPr>
        <a:xfrm>
          <a:off x="13144500" y="12590018"/>
          <a:ext cx="790575"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69596</xdr:rowOff>
    </xdr:from>
    <xdr:to>
      <xdr:col>72</xdr:col>
      <xdr:colOff>38100</xdr:colOff>
      <xdr:row>77</xdr:row>
      <xdr:rowOff>171196</xdr:rowOff>
    </xdr:to>
    <xdr:sp macro="" textlink="">
      <xdr:nvSpPr>
        <xdr:cNvPr id="660" name="楕円 659">
          <a:extLst>
            <a:ext uri="{FF2B5EF4-FFF2-40B4-BE49-F238E27FC236}">
              <a16:creationId xmlns:a16="http://schemas.microsoft.com/office/drawing/2014/main" id="{75BA5B8E-AFFB-4425-B9E8-B75508EF2D58}"/>
            </a:ext>
          </a:extLst>
        </xdr:cNvPr>
        <xdr:cNvSpPr/>
      </xdr:nvSpPr>
      <xdr:spPr>
        <a:xfrm>
          <a:off x="12296775" y="125346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120396</xdr:rowOff>
    </xdr:from>
    <xdr:to>
      <xdr:col>76</xdr:col>
      <xdr:colOff>114300</xdr:colOff>
      <xdr:row>77</xdr:row>
      <xdr:rowOff>124968</xdr:rowOff>
    </xdr:to>
    <xdr:cxnSp macro="">
      <xdr:nvCxnSpPr>
        <xdr:cNvPr id="661" name="直線コネクタ 660">
          <a:extLst>
            <a:ext uri="{FF2B5EF4-FFF2-40B4-BE49-F238E27FC236}">
              <a16:creationId xmlns:a16="http://schemas.microsoft.com/office/drawing/2014/main" id="{1922F50F-AD71-400F-AE3E-81B77D41409E}"/>
            </a:ext>
          </a:extLst>
        </xdr:cNvPr>
        <xdr:cNvCxnSpPr/>
      </xdr:nvCxnSpPr>
      <xdr:spPr>
        <a:xfrm>
          <a:off x="12344400" y="1259179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85598</xdr:rowOff>
    </xdr:from>
    <xdr:to>
      <xdr:col>67</xdr:col>
      <xdr:colOff>101600</xdr:colOff>
      <xdr:row>78</xdr:row>
      <xdr:rowOff>15748</xdr:rowOff>
    </xdr:to>
    <xdr:sp macro="" textlink="">
      <xdr:nvSpPr>
        <xdr:cNvPr id="662" name="楕円 661">
          <a:extLst>
            <a:ext uri="{FF2B5EF4-FFF2-40B4-BE49-F238E27FC236}">
              <a16:creationId xmlns:a16="http://schemas.microsoft.com/office/drawing/2014/main" id="{DD5BCDE1-EC29-4C27-9407-21156761BE2C}"/>
            </a:ext>
          </a:extLst>
        </xdr:cNvPr>
        <xdr:cNvSpPr/>
      </xdr:nvSpPr>
      <xdr:spPr>
        <a:xfrm>
          <a:off x="11487150" y="1255699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120396</xdr:rowOff>
    </xdr:from>
    <xdr:to>
      <xdr:col>71</xdr:col>
      <xdr:colOff>177800</xdr:colOff>
      <xdr:row>77</xdr:row>
      <xdr:rowOff>136398</xdr:rowOff>
    </xdr:to>
    <xdr:cxnSp macro="">
      <xdr:nvCxnSpPr>
        <xdr:cNvPr id="663" name="直線コネクタ 662">
          <a:extLst>
            <a:ext uri="{FF2B5EF4-FFF2-40B4-BE49-F238E27FC236}">
              <a16:creationId xmlns:a16="http://schemas.microsoft.com/office/drawing/2014/main" id="{9D04FF04-FB14-404B-80D2-6DC26C415567}"/>
            </a:ext>
          </a:extLst>
        </xdr:cNvPr>
        <xdr:cNvCxnSpPr/>
      </xdr:nvCxnSpPr>
      <xdr:spPr>
        <a:xfrm flipV="1">
          <a:off x="11534775" y="12591796"/>
          <a:ext cx="809625"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4" name="n_1aveValue【児童館】&#10;有形固定資産減価償却率">
          <a:extLst>
            <a:ext uri="{FF2B5EF4-FFF2-40B4-BE49-F238E27FC236}">
              <a16:creationId xmlns:a16="http://schemas.microsoft.com/office/drawing/2014/main" id="{0F97F5D3-156C-44FE-B2A8-92A79E40389B}"/>
            </a:ext>
          </a:extLst>
        </xdr:cNvPr>
        <xdr:cNvSpPr txBox="1"/>
      </xdr:nvSpPr>
      <xdr:spPr>
        <a:xfrm>
          <a:off x="1374521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665" name="n_2aveValue【児童館】&#10;有形固定資産減価償却率">
          <a:extLst>
            <a:ext uri="{FF2B5EF4-FFF2-40B4-BE49-F238E27FC236}">
              <a16:creationId xmlns:a16="http://schemas.microsoft.com/office/drawing/2014/main" id="{25F9295C-8094-4E28-8480-B9BDB231B0A7}"/>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666" name="n_3aveValue【児童館】&#10;有形固定資産減価償却率">
          <a:extLst>
            <a:ext uri="{FF2B5EF4-FFF2-40B4-BE49-F238E27FC236}">
              <a16:creationId xmlns:a16="http://schemas.microsoft.com/office/drawing/2014/main" id="{5FA4AD19-9FEA-468B-806D-D70D0E034E0E}"/>
            </a:ext>
          </a:extLst>
        </xdr:cNvPr>
        <xdr:cNvSpPr txBox="1"/>
      </xdr:nvSpPr>
      <xdr:spPr>
        <a:xfrm>
          <a:off x="121640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667" name="n_4aveValue【児童館】&#10;有形固定資産減価償却率">
          <a:extLst>
            <a:ext uri="{FF2B5EF4-FFF2-40B4-BE49-F238E27FC236}">
              <a16:creationId xmlns:a16="http://schemas.microsoft.com/office/drawing/2014/main" id="{326B500C-8601-43D6-AC58-A62C1A27AD1F}"/>
            </a:ext>
          </a:extLst>
        </xdr:cNvPr>
        <xdr:cNvSpPr txBox="1"/>
      </xdr:nvSpPr>
      <xdr:spPr>
        <a:xfrm>
          <a:off x="11354444"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68851</xdr:rowOff>
    </xdr:from>
    <xdr:ext cx="405111" cy="259045"/>
    <xdr:sp macro="" textlink="">
      <xdr:nvSpPr>
        <xdr:cNvPr id="668" name="n_1mainValue【児童館】&#10;有形固定資産減価償却率">
          <a:extLst>
            <a:ext uri="{FF2B5EF4-FFF2-40B4-BE49-F238E27FC236}">
              <a16:creationId xmlns:a16="http://schemas.microsoft.com/office/drawing/2014/main" id="{4F036C21-6EDB-422E-A486-CD73CC3A1CAF}"/>
            </a:ext>
          </a:extLst>
        </xdr:cNvPr>
        <xdr:cNvSpPr txBox="1"/>
      </xdr:nvSpPr>
      <xdr:spPr>
        <a:xfrm>
          <a:off x="13745219" y="1237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20845</xdr:rowOff>
    </xdr:from>
    <xdr:ext cx="405111" cy="259045"/>
    <xdr:sp macro="" textlink="">
      <xdr:nvSpPr>
        <xdr:cNvPr id="669" name="n_2mainValue【児童館】&#10;有形固定資産減価償却率">
          <a:extLst>
            <a:ext uri="{FF2B5EF4-FFF2-40B4-BE49-F238E27FC236}">
              <a16:creationId xmlns:a16="http://schemas.microsoft.com/office/drawing/2014/main" id="{70B4B6A5-26A8-4E33-A4BD-BA0DD851F8A1}"/>
            </a:ext>
          </a:extLst>
        </xdr:cNvPr>
        <xdr:cNvSpPr txBox="1"/>
      </xdr:nvSpPr>
      <xdr:spPr>
        <a:xfrm>
          <a:off x="12964169" y="123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16273</xdr:rowOff>
    </xdr:from>
    <xdr:ext cx="405111" cy="259045"/>
    <xdr:sp macro="" textlink="">
      <xdr:nvSpPr>
        <xdr:cNvPr id="670" name="n_3mainValue【児童館】&#10;有形固定資産減価償却率">
          <a:extLst>
            <a:ext uri="{FF2B5EF4-FFF2-40B4-BE49-F238E27FC236}">
              <a16:creationId xmlns:a16="http://schemas.microsoft.com/office/drawing/2014/main" id="{A6D9B094-D8A7-4F3E-90E9-EA98BE177F8B}"/>
            </a:ext>
          </a:extLst>
        </xdr:cNvPr>
        <xdr:cNvSpPr txBox="1"/>
      </xdr:nvSpPr>
      <xdr:spPr>
        <a:xfrm>
          <a:off x="12164069" y="1232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32275</xdr:rowOff>
    </xdr:from>
    <xdr:ext cx="405111" cy="259045"/>
    <xdr:sp macro="" textlink="">
      <xdr:nvSpPr>
        <xdr:cNvPr id="671" name="n_4mainValue【児童館】&#10;有形固定資産減価償却率">
          <a:extLst>
            <a:ext uri="{FF2B5EF4-FFF2-40B4-BE49-F238E27FC236}">
              <a16:creationId xmlns:a16="http://schemas.microsoft.com/office/drawing/2014/main" id="{8C2AB658-07A3-438D-A08E-67E4328039E7}"/>
            </a:ext>
          </a:extLst>
        </xdr:cNvPr>
        <xdr:cNvSpPr txBox="1"/>
      </xdr:nvSpPr>
      <xdr:spPr>
        <a:xfrm>
          <a:off x="11354444" y="1233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528F76E0-787E-4E6D-97D8-08631353FB0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CC20DC1A-BC71-4BAA-B1C3-465AC8B7916B}"/>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14452D57-054F-4C97-A349-5F1FB2E00C07}"/>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AF140EDF-ADB7-4ABB-BA84-70A77742BA00}"/>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36908508-E132-4AF3-AB46-1C297F43C6F2}"/>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1FA10410-5CFB-4751-9091-DB1D5B0E8928}"/>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E2399129-D683-4414-9D80-1936C806663B}"/>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73B993DD-B3F5-419B-B3F3-72149B0106F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C3C4312D-E0E2-4E91-9DDD-CE49338073B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B405EFE2-1190-45D1-A363-F205A82600D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a:extLst>
            <a:ext uri="{FF2B5EF4-FFF2-40B4-BE49-F238E27FC236}">
              <a16:creationId xmlns:a16="http://schemas.microsoft.com/office/drawing/2014/main" id="{10D4B343-EDC7-407B-88A2-17560641D906}"/>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a:extLst>
            <a:ext uri="{FF2B5EF4-FFF2-40B4-BE49-F238E27FC236}">
              <a16:creationId xmlns:a16="http://schemas.microsoft.com/office/drawing/2014/main" id="{1A27257B-053A-491A-97AD-90617980E45C}"/>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a:extLst>
            <a:ext uri="{FF2B5EF4-FFF2-40B4-BE49-F238E27FC236}">
              <a16:creationId xmlns:a16="http://schemas.microsoft.com/office/drawing/2014/main" id="{6B0A3AD6-F83F-4C22-A006-D2903A963137}"/>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a:extLst>
            <a:ext uri="{FF2B5EF4-FFF2-40B4-BE49-F238E27FC236}">
              <a16:creationId xmlns:a16="http://schemas.microsoft.com/office/drawing/2014/main" id="{70774111-6CCF-4814-A7AE-3EAC62487C71}"/>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a:extLst>
            <a:ext uri="{FF2B5EF4-FFF2-40B4-BE49-F238E27FC236}">
              <a16:creationId xmlns:a16="http://schemas.microsoft.com/office/drawing/2014/main" id="{1FA19353-57FF-40CD-822B-1391F5AA72B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a:extLst>
            <a:ext uri="{FF2B5EF4-FFF2-40B4-BE49-F238E27FC236}">
              <a16:creationId xmlns:a16="http://schemas.microsoft.com/office/drawing/2014/main" id="{713B5C29-7DC1-4439-A5D2-549679BB2B18}"/>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a:extLst>
            <a:ext uri="{FF2B5EF4-FFF2-40B4-BE49-F238E27FC236}">
              <a16:creationId xmlns:a16="http://schemas.microsoft.com/office/drawing/2014/main" id="{3D963928-8577-4316-9C18-ADE5AF909CC8}"/>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a:extLst>
            <a:ext uri="{FF2B5EF4-FFF2-40B4-BE49-F238E27FC236}">
              <a16:creationId xmlns:a16="http://schemas.microsoft.com/office/drawing/2014/main" id="{18EC3D9C-8BFD-436F-BE7C-E53603110FEE}"/>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a:extLst>
            <a:ext uri="{FF2B5EF4-FFF2-40B4-BE49-F238E27FC236}">
              <a16:creationId xmlns:a16="http://schemas.microsoft.com/office/drawing/2014/main" id="{4CB0C4A8-516A-4248-97DF-ED86577F3BC1}"/>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a:extLst>
            <a:ext uri="{FF2B5EF4-FFF2-40B4-BE49-F238E27FC236}">
              <a16:creationId xmlns:a16="http://schemas.microsoft.com/office/drawing/2014/main" id="{2692A6AC-714B-40AD-88B9-00BBC0C79198}"/>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9713DE10-E1CF-4C91-89CD-FFE2FB16D236}"/>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F4D0AEBF-DEF9-491B-861F-E67DF36780EE}"/>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A22651AB-ED24-4446-8868-2754E2A52C6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695" name="直線コネクタ 694">
          <a:extLst>
            <a:ext uri="{FF2B5EF4-FFF2-40B4-BE49-F238E27FC236}">
              <a16:creationId xmlns:a16="http://schemas.microsoft.com/office/drawing/2014/main" id="{15537B43-580A-4F7F-B0A2-397BED0BFBF2}"/>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6" name="【児童館】&#10;一人当たり面積最小値テキスト">
          <a:extLst>
            <a:ext uri="{FF2B5EF4-FFF2-40B4-BE49-F238E27FC236}">
              <a16:creationId xmlns:a16="http://schemas.microsoft.com/office/drawing/2014/main" id="{BD0C7528-7532-474A-A67B-A3176252D206}"/>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7" name="直線コネクタ 696">
          <a:extLst>
            <a:ext uri="{FF2B5EF4-FFF2-40B4-BE49-F238E27FC236}">
              <a16:creationId xmlns:a16="http://schemas.microsoft.com/office/drawing/2014/main" id="{01A9B953-00A0-4434-99FF-49664D3DDAD0}"/>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98" name="【児童館】&#10;一人当たり面積最大値テキスト">
          <a:extLst>
            <a:ext uri="{FF2B5EF4-FFF2-40B4-BE49-F238E27FC236}">
              <a16:creationId xmlns:a16="http://schemas.microsoft.com/office/drawing/2014/main" id="{AE5064AA-7C0D-41A0-8C7B-33A732670D55}"/>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99" name="直線コネクタ 698">
          <a:extLst>
            <a:ext uri="{FF2B5EF4-FFF2-40B4-BE49-F238E27FC236}">
              <a16:creationId xmlns:a16="http://schemas.microsoft.com/office/drawing/2014/main" id="{83C3A7A8-4773-4165-85C6-B4976296EDD1}"/>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0" name="【児童館】&#10;一人当たり面積平均値テキスト">
          <a:extLst>
            <a:ext uri="{FF2B5EF4-FFF2-40B4-BE49-F238E27FC236}">
              <a16:creationId xmlns:a16="http://schemas.microsoft.com/office/drawing/2014/main" id="{89A83EF0-9666-4A30-A286-49DDCD642E15}"/>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1" name="フローチャート: 判断 700">
          <a:extLst>
            <a:ext uri="{FF2B5EF4-FFF2-40B4-BE49-F238E27FC236}">
              <a16:creationId xmlns:a16="http://schemas.microsoft.com/office/drawing/2014/main" id="{2A91BC1E-736E-433B-8CBF-FC524B9C9F9A}"/>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2" name="フローチャート: 判断 701">
          <a:extLst>
            <a:ext uri="{FF2B5EF4-FFF2-40B4-BE49-F238E27FC236}">
              <a16:creationId xmlns:a16="http://schemas.microsoft.com/office/drawing/2014/main" id="{972F9DC9-7697-4D41-99DA-DCED8DE49E96}"/>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3" name="フローチャート: 判断 702">
          <a:extLst>
            <a:ext uri="{FF2B5EF4-FFF2-40B4-BE49-F238E27FC236}">
              <a16:creationId xmlns:a16="http://schemas.microsoft.com/office/drawing/2014/main" id="{B14D8EF8-B470-49C5-B9B6-7DF6A169CCD0}"/>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4" name="フローチャート: 判断 703">
          <a:extLst>
            <a:ext uri="{FF2B5EF4-FFF2-40B4-BE49-F238E27FC236}">
              <a16:creationId xmlns:a16="http://schemas.microsoft.com/office/drawing/2014/main" id="{00C1087B-A97C-4E41-AA26-4427AC93012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05" name="フローチャート: 判断 704">
          <a:extLst>
            <a:ext uri="{FF2B5EF4-FFF2-40B4-BE49-F238E27FC236}">
              <a16:creationId xmlns:a16="http://schemas.microsoft.com/office/drawing/2014/main" id="{D5F95366-5F3A-4F21-AC41-F3BCF371C242}"/>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ABC95FD-29EF-4459-AB0C-1DF0D0848FB9}"/>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A9CD7508-5375-4E6A-A45B-CAEFDF44DA71}"/>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E35FF272-850C-4FF2-9CDC-176B3C1310D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D4B4841-9E78-4F2D-8E7A-035BB1DA70A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834F8262-DB79-4743-8EF1-C844050F2E3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711" name="楕円 710">
          <a:extLst>
            <a:ext uri="{FF2B5EF4-FFF2-40B4-BE49-F238E27FC236}">
              <a16:creationId xmlns:a16="http://schemas.microsoft.com/office/drawing/2014/main" id="{535C4AB3-0FF4-47A2-924F-1D57625C5BF8}"/>
            </a:ext>
          </a:extLst>
        </xdr:cNvPr>
        <xdr:cNvSpPr/>
      </xdr:nvSpPr>
      <xdr:spPr>
        <a:xfrm>
          <a:off x="19897725" y="12734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712" name="【児童館】&#10;一人当たり面積該当値テキスト">
          <a:extLst>
            <a:ext uri="{FF2B5EF4-FFF2-40B4-BE49-F238E27FC236}">
              <a16:creationId xmlns:a16="http://schemas.microsoft.com/office/drawing/2014/main" id="{C584E7F7-38A9-47F5-99C5-68FC9A7071A4}"/>
            </a:ext>
          </a:extLst>
        </xdr:cNvPr>
        <xdr:cNvSpPr txBox="1"/>
      </xdr:nvSpPr>
      <xdr:spPr>
        <a:xfrm>
          <a:off x="19992975"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13" name="楕円 712">
          <a:extLst>
            <a:ext uri="{FF2B5EF4-FFF2-40B4-BE49-F238E27FC236}">
              <a16:creationId xmlns:a16="http://schemas.microsoft.com/office/drawing/2014/main" id="{63B6492D-31EC-44A8-850A-AFBA78D3F9EB}"/>
            </a:ext>
          </a:extLst>
        </xdr:cNvPr>
        <xdr:cNvSpPr/>
      </xdr:nvSpPr>
      <xdr:spPr>
        <a:xfrm>
          <a:off x="19154775" y="12877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133350</xdr:rowOff>
    </xdr:to>
    <xdr:cxnSp macro="">
      <xdr:nvCxnSpPr>
        <xdr:cNvPr id="714" name="直線コネクタ 713">
          <a:extLst>
            <a:ext uri="{FF2B5EF4-FFF2-40B4-BE49-F238E27FC236}">
              <a16:creationId xmlns:a16="http://schemas.microsoft.com/office/drawing/2014/main" id="{1F8B8B4D-30C9-4E36-97F1-79C7B612AD5C}"/>
            </a:ext>
          </a:extLst>
        </xdr:cNvPr>
        <xdr:cNvCxnSpPr/>
      </xdr:nvCxnSpPr>
      <xdr:spPr>
        <a:xfrm flipV="1">
          <a:off x="19202400" y="12782550"/>
          <a:ext cx="75247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15" name="楕円 714">
          <a:extLst>
            <a:ext uri="{FF2B5EF4-FFF2-40B4-BE49-F238E27FC236}">
              <a16:creationId xmlns:a16="http://schemas.microsoft.com/office/drawing/2014/main" id="{633FA5C9-3B9C-49F4-8E10-94BD9ED55B4D}"/>
            </a:ext>
          </a:extLst>
        </xdr:cNvPr>
        <xdr:cNvSpPr/>
      </xdr:nvSpPr>
      <xdr:spPr>
        <a:xfrm>
          <a:off x="18345150"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716" name="直線コネクタ 715">
          <a:extLst>
            <a:ext uri="{FF2B5EF4-FFF2-40B4-BE49-F238E27FC236}">
              <a16:creationId xmlns:a16="http://schemas.microsoft.com/office/drawing/2014/main" id="{BD3E6F59-49E0-4CD4-B615-67ABB847F83E}"/>
            </a:ext>
          </a:extLst>
        </xdr:cNvPr>
        <xdr:cNvCxnSpPr/>
      </xdr:nvCxnSpPr>
      <xdr:spPr>
        <a:xfrm>
          <a:off x="18392775" y="12925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17" name="楕円 716">
          <a:extLst>
            <a:ext uri="{FF2B5EF4-FFF2-40B4-BE49-F238E27FC236}">
              <a16:creationId xmlns:a16="http://schemas.microsoft.com/office/drawing/2014/main" id="{711D8333-3191-4480-8388-BC72D5AE499A}"/>
            </a:ext>
          </a:extLst>
        </xdr:cNvPr>
        <xdr:cNvSpPr/>
      </xdr:nvSpPr>
      <xdr:spPr>
        <a:xfrm>
          <a:off x="17554575" y="12915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0</xdr:rowOff>
    </xdr:to>
    <xdr:cxnSp macro="">
      <xdr:nvCxnSpPr>
        <xdr:cNvPr id="718" name="直線コネクタ 717">
          <a:extLst>
            <a:ext uri="{FF2B5EF4-FFF2-40B4-BE49-F238E27FC236}">
              <a16:creationId xmlns:a16="http://schemas.microsoft.com/office/drawing/2014/main" id="{2A15EEE6-7839-4A59-973A-D05B475E88C6}"/>
            </a:ext>
          </a:extLst>
        </xdr:cNvPr>
        <xdr:cNvCxnSpPr/>
      </xdr:nvCxnSpPr>
      <xdr:spPr>
        <a:xfrm flipV="1">
          <a:off x="17602200" y="1292542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82550</xdr:rowOff>
    </xdr:from>
    <xdr:to>
      <xdr:col>98</xdr:col>
      <xdr:colOff>38100</xdr:colOff>
      <xdr:row>80</xdr:row>
      <xdr:rowOff>12700</xdr:rowOff>
    </xdr:to>
    <xdr:sp macro="" textlink="">
      <xdr:nvSpPr>
        <xdr:cNvPr id="719" name="楕円 718">
          <a:extLst>
            <a:ext uri="{FF2B5EF4-FFF2-40B4-BE49-F238E27FC236}">
              <a16:creationId xmlns:a16="http://schemas.microsoft.com/office/drawing/2014/main" id="{EC969D88-0E84-45D9-A431-640A21BF3C18}"/>
            </a:ext>
          </a:extLst>
        </xdr:cNvPr>
        <xdr:cNvSpPr/>
      </xdr:nvSpPr>
      <xdr:spPr>
        <a:xfrm>
          <a:off x="16754475" y="12877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80</xdr:row>
      <xdr:rowOff>0</xdr:rowOff>
    </xdr:to>
    <xdr:cxnSp macro="">
      <xdr:nvCxnSpPr>
        <xdr:cNvPr id="720" name="直線コネクタ 719">
          <a:extLst>
            <a:ext uri="{FF2B5EF4-FFF2-40B4-BE49-F238E27FC236}">
              <a16:creationId xmlns:a16="http://schemas.microsoft.com/office/drawing/2014/main" id="{16E88E11-1490-4584-B253-BD2EDA5D1802}"/>
            </a:ext>
          </a:extLst>
        </xdr:cNvPr>
        <xdr:cNvCxnSpPr/>
      </xdr:nvCxnSpPr>
      <xdr:spPr>
        <a:xfrm>
          <a:off x="16802100" y="1292542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1" name="n_1aveValue【児童館】&#10;一人当たり面積">
          <a:extLst>
            <a:ext uri="{FF2B5EF4-FFF2-40B4-BE49-F238E27FC236}">
              <a16:creationId xmlns:a16="http://schemas.microsoft.com/office/drawing/2014/main" id="{84333000-98E3-4C6F-AF9D-470CC814472F}"/>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2" name="n_2aveValue【児童館】&#10;一人当たり面積">
          <a:extLst>
            <a:ext uri="{FF2B5EF4-FFF2-40B4-BE49-F238E27FC236}">
              <a16:creationId xmlns:a16="http://schemas.microsoft.com/office/drawing/2014/main" id="{0139664C-7AC8-462E-8C8C-E2BFADF6495F}"/>
            </a:ext>
          </a:extLst>
        </xdr:cNvPr>
        <xdr:cNvSpPr txBox="1"/>
      </xdr:nvSpPr>
      <xdr:spPr>
        <a:xfrm>
          <a:off x="181833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23" name="n_3aveValue【児童館】&#10;一人当たり面積">
          <a:extLst>
            <a:ext uri="{FF2B5EF4-FFF2-40B4-BE49-F238E27FC236}">
              <a16:creationId xmlns:a16="http://schemas.microsoft.com/office/drawing/2014/main" id="{8CC6F1E7-4BE8-48D5-817A-BEEDCF17AFDA}"/>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24" name="n_4aveValue【児童館】&#10;一人当たり面積">
          <a:extLst>
            <a:ext uri="{FF2B5EF4-FFF2-40B4-BE49-F238E27FC236}">
              <a16:creationId xmlns:a16="http://schemas.microsoft.com/office/drawing/2014/main" id="{FDEF2BCA-D676-4482-A66C-7CCF2DC3CB8D}"/>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25" name="n_1mainValue【児童館】&#10;一人当たり面積">
          <a:extLst>
            <a:ext uri="{FF2B5EF4-FFF2-40B4-BE49-F238E27FC236}">
              <a16:creationId xmlns:a16="http://schemas.microsoft.com/office/drawing/2014/main" id="{A7026B9B-607B-48BD-9E1E-96E654CA1CD4}"/>
            </a:ext>
          </a:extLst>
        </xdr:cNvPr>
        <xdr:cNvSpPr txBox="1"/>
      </xdr:nvSpPr>
      <xdr:spPr>
        <a:xfrm>
          <a:off x="189834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26" name="n_2mainValue【児童館】&#10;一人当たり面積">
          <a:extLst>
            <a:ext uri="{FF2B5EF4-FFF2-40B4-BE49-F238E27FC236}">
              <a16:creationId xmlns:a16="http://schemas.microsoft.com/office/drawing/2014/main" id="{15B65A59-8EB8-434F-902A-FE7094C57054}"/>
            </a:ext>
          </a:extLst>
        </xdr:cNvPr>
        <xdr:cNvSpPr txBox="1"/>
      </xdr:nvSpPr>
      <xdr:spPr>
        <a:xfrm>
          <a:off x="181833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27" name="n_3mainValue【児童館】&#10;一人当たり面積">
          <a:extLst>
            <a:ext uri="{FF2B5EF4-FFF2-40B4-BE49-F238E27FC236}">
              <a16:creationId xmlns:a16="http://schemas.microsoft.com/office/drawing/2014/main" id="{4099F886-4F65-4C38-8B93-CB37FEFB1B29}"/>
            </a:ext>
          </a:extLst>
        </xdr:cNvPr>
        <xdr:cNvSpPr txBox="1"/>
      </xdr:nvSpPr>
      <xdr:spPr>
        <a:xfrm>
          <a:off x="173832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29227</xdr:rowOff>
    </xdr:from>
    <xdr:ext cx="469744" cy="259045"/>
    <xdr:sp macro="" textlink="">
      <xdr:nvSpPr>
        <xdr:cNvPr id="728" name="n_4mainValue【児童館】&#10;一人当たり面積">
          <a:extLst>
            <a:ext uri="{FF2B5EF4-FFF2-40B4-BE49-F238E27FC236}">
              <a16:creationId xmlns:a16="http://schemas.microsoft.com/office/drawing/2014/main" id="{DD7574F9-0A23-4B76-B1B8-5663ECF0AAAE}"/>
            </a:ext>
          </a:extLst>
        </xdr:cNvPr>
        <xdr:cNvSpPr txBox="1"/>
      </xdr:nvSpPr>
      <xdr:spPr>
        <a:xfrm>
          <a:off x="16592627"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49E33A49-FF59-4DFD-A976-B3BB21E2670C}"/>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6BE18EAB-241E-4CC1-B63F-11C1102F0228}"/>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3CA9E72F-6FFD-44D0-8807-A55E59547C0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B4D4281A-862F-47E9-946C-E39D62FBB14A}"/>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766C5DAF-34F4-46EE-879A-32990A355A0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6D4D7786-7694-41F6-9F83-1BBE2D7EF537}"/>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6B8877F9-4AF4-4134-A247-8FAD071E8F1F}"/>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2036F03B-8E7B-4094-8155-7BBD7101532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C0436C9F-4C6D-4A87-88BD-7989002708C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427D55C1-082B-4FFC-A8A6-D5FE45984D5C}"/>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811D24E5-0695-47B1-BADA-5945DBAED6AC}"/>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0" name="直線コネクタ 739">
          <a:extLst>
            <a:ext uri="{FF2B5EF4-FFF2-40B4-BE49-F238E27FC236}">
              <a16:creationId xmlns:a16="http://schemas.microsoft.com/office/drawing/2014/main" id="{8BD14876-C62C-4CFA-800F-BDFED45BC2C5}"/>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id="{90E7E6B4-8478-44C2-8669-38F1FD89995E}"/>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2" name="直線コネクタ 741">
          <a:extLst>
            <a:ext uri="{FF2B5EF4-FFF2-40B4-BE49-F238E27FC236}">
              <a16:creationId xmlns:a16="http://schemas.microsoft.com/office/drawing/2014/main" id="{B1F21859-89AB-4348-9E90-68A608EE30DF}"/>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3" name="テキスト ボックス 742">
          <a:extLst>
            <a:ext uri="{FF2B5EF4-FFF2-40B4-BE49-F238E27FC236}">
              <a16:creationId xmlns:a16="http://schemas.microsoft.com/office/drawing/2014/main" id="{685F92FE-CEB3-49AB-9D42-4159CB0B9779}"/>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4" name="直線コネクタ 743">
          <a:extLst>
            <a:ext uri="{FF2B5EF4-FFF2-40B4-BE49-F238E27FC236}">
              <a16:creationId xmlns:a16="http://schemas.microsoft.com/office/drawing/2014/main" id="{2A0E78FE-A250-4DBD-9DBC-9E80E6120EA9}"/>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5" name="テキスト ボックス 744">
          <a:extLst>
            <a:ext uri="{FF2B5EF4-FFF2-40B4-BE49-F238E27FC236}">
              <a16:creationId xmlns:a16="http://schemas.microsoft.com/office/drawing/2014/main" id="{B157B0EA-D60E-49E5-8B63-6C55D3B8FD12}"/>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6" name="直線コネクタ 745">
          <a:extLst>
            <a:ext uri="{FF2B5EF4-FFF2-40B4-BE49-F238E27FC236}">
              <a16:creationId xmlns:a16="http://schemas.microsoft.com/office/drawing/2014/main" id="{0E465003-20FE-4643-B5AA-C28094FAFDAB}"/>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7" name="テキスト ボックス 746">
          <a:extLst>
            <a:ext uri="{FF2B5EF4-FFF2-40B4-BE49-F238E27FC236}">
              <a16:creationId xmlns:a16="http://schemas.microsoft.com/office/drawing/2014/main" id="{A7102843-2D38-4590-9825-08D0FB7683C8}"/>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8" name="直線コネクタ 747">
          <a:extLst>
            <a:ext uri="{FF2B5EF4-FFF2-40B4-BE49-F238E27FC236}">
              <a16:creationId xmlns:a16="http://schemas.microsoft.com/office/drawing/2014/main" id="{565C9A81-CB50-405A-B3D8-50F44B3E5521}"/>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9" name="テキスト ボックス 748">
          <a:extLst>
            <a:ext uri="{FF2B5EF4-FFF2-40B4-BE49-F238E27FC236}">
              <a16:creationId xmlns:a16="http://schemas.microsoft.com/office/drawing/2014/main" id="{483E3199-B796-45EC-A87F-145FB407D301}"/>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E2EF8079-4194-4993-9AFF-FEDB1A63560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1" name="テキスト ボックス 750">
          <a:extLst>
            <a:ext uri="{FF2B5EF4-FFF2-40B4-BE49-F238E27FC236}">
              <a16:creationId xmlns:a16="http://schemas.microsoft.com/office/drawing/2014/main" id="{ED5CCC66-2409-4DF3-9EBE-DDC7E4702572}"/>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a:extLst>
            <a:ext uri="{FF2B5EF4-FFF2-40B4-BE49-F238E27FC236}">
              <a16:creationId xmlns:a16="http://schemas.microsoft.com/office/drawing/2014/main" id="{ED00EB56-8F36-4F67-8008-AB2FFF2DF82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753" name="直線コネクタ 752">
          <a:extLst>
            <a:ext uri="{FF2B5EF4-FFF2-40B4-BE49-F238E27FC236}">
              <a16:creationId xmlns:a16="http://schemas.microsoft.com/office/drawing/2014/main" id="{25A0E00B-E124-411E-AAD8-EEDB065CC59F}"/>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754" name="【公民館】&#10;有形固定資産減価償却率最小値テキスト">
          <a:extLst>
            <a:ext uri="{FF2B5EF4-FFF2-40B4-BE49-F238E27FC236}">
              <a16:creationId xmlns:a16="http://schemas.microsoft.com/office/drawing/2014/main" id="{DB200CDE-1620-47B5-BB8E-BE6A9DF76208}"/>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55" name="直線コネクタ 754">
          <a:extLst>
            <a:ext uri="{FF2B5EF4-FFF2-40B4-BE49-F238E27FC236}">
              <a16:creationId xmlns:a16="http://schemas.microsoft.com/office/drawing/2014/main" id="{FB8F0C58-6387-4C20-906C-EB6E57A21A32}"/>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756" name="【公民館】&#10;有形固定資産減価償却率最大値テキスト">
          <a:extLst>
            <a:ext uri="{FF2B5EF4-FFF2-40B4-BE49-F238E27FC236}">
              <a16:creationId xmlns:a16="http://schemas.microsoft.com/office/drawing/2014/main" id="{8AE170E7-EF43-4BFE-876C-8FBA385BCEC1}"/>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757" name="直線コネクタ 756">
          <a:extLst>
            <a:ext uri="{FF2B5EF4-FFF2-40B4-BE49-F238E27FC236}">
              <a16:creationId xmlns:a16="http://schemas.microsoft.com/office/drawing/2014/main" id="{468E0800-32F1-475C-832C-B144C46C2777}"/>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58" name="【公民館】&#10;有形固定資産減価償却率平均値テキスト">
          <a:extLst>
            <a:ext uri="{FF2B5EF4-FFF2-40B4-BE49-F238E27FC236}">
              <a16:creationId xmlns:a16="http://schemas.microsoft.com/office/drawing/2014/main" id="{5D2C2C5F-54B5-4914-9CE8-0E9004B0847B}"/>
            </a:ext>
          </a:extLst>
        </xdr:cNvPr>
        <xdr:cNvSpPr txBox="1"/>
      </xdr:nvSpPr>
      <xdr:spPr>
        <a:xfrm>
          <a:off x="14735175" y="1672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759" name="フローチャート: 判断 758">
          <a:extLst>
            <a:ext uri="{FF2B5EF4-FFF2-40B4-BE49-F238E27FC236}">
              <a16:creationId xmlns:a16="http://schemas.microsoft.com/office/drawing/2014/main" id="{8BDA9B09-8DC9-4ECD-95B5-66A742BB5702}"/>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760" name="フローチャート: 判断 759">
          <a:extLst>
            <a:ext uri="{FF2B5EF4-FFF2-40B4-BE49-F238E27FC236}">
              <a16:creationId xmlns:a16="http://schemas.microsoft.com/office/drawing/2014/main" id="{8E0FF7AC-6489-4442-AF70-61D6628C8079}"/>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761" name="フローチャート: 判断 760">
          <a:extLst>
            <a:ext uri="{FF2B5EF4-FFF2-40B4-BE49-F238E27FC236}">
              <a16:creationId xmlns:a16="http://schemas.microsoft.com/office/drawing/2014/main" id="{605704B0-281F-4136-9B92-83740ECFA3F3}"/>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62" name="フローチャート: 判断 761">
          <a:extLst>
            <a:ext uri="{FF2B5EF4-FFF2-40B4-BE49-F238E27FC236}">
              <a16:creationId xmlns:a16="http://schemas.microsoft.com/office/drawing/2014/main" id="{6E0D8A81-DF4A-4602-8657-AF7BE877C2FF}"/>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763" name="フローチャート: 判断 762">
          <a:extLst>
            <a:ext uri="{FF2B5EF4-FFF2-40B4-BE49-F238E27FC236}">
              <a16:creationId xmlns:a16="http://schemas.microsoft.com/office/drawing/2014/main" id="{888AA85D-F2E1-4CD1-B9AD-12FEFB7D7C1A}"/>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6133290-C157-4552-AA75-DC6A8C4FE44D}"/>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D8C7686-A611-4A0B-A29F-1ED7CC0CFC2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8265AD70-EBC2-48DE-9F1E-2A1BAC6B317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F5BF956-17BC-4370-B948-01AB0CD892A3}"/>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EDEFFBF-FAF5-4951-816E-B9354B95A75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105411</xdr:rowOff>
    </xdr:from>
    <xdr:to>
      <xdr:col>85</xdr:col>
      <xdr:colOff>177800</xdr:colOff>
      <xdr:row>103</xdr:row>
      <xdr:rowOff>35561</xdr:rowOff>
    </xdr:to>
    <xdr:sp macro="" textlink="">
      <xdr:nvSpPr>
        <xdr:cNvPr id="769" name="楕円 768">
          <a:extLst>
            <a:ext uri="{FF2B5EF4-FFF2-40B4-BE49-F238E27FC236}">
              <a16:creationId xmlns:a16="http://schemas.microsoft.com/office/drawing/2014/main" id="{CCCA3C0F-3409-488C-93DD-12EB65DCCF2D}"/>
            </a:ext>
          </a:extLst>
        </xdr:cNvPr>
        <xdr:cNvSpPr/>
      </xdr:nvSpPr>
      <xdr:spPr>
        <a:xfrm>
          <a:off x="14649450" y="16618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128288</xdr:rowOff>
    </xdr:from>
    <xdr:ext cx="405111" cy="259045"/>
    <xdr:sp macro="" textlink="">
      <xdr:nvSpPr>
        <xdr:cNvPr id="770" name="【公民館】&#10;有形固定資産減価償却率該当値テキスト">
          <a:extLst>
            <a:ext uri="{FF2B5EF4-FFF2-40B4-BE49-F238E27FC236}">
              <a16:creationId xmlns:a16="http://schemas.microsoft.com/office/drawing/2014/main" id="{2FBD3718-76B0-4314-B8C4-F8D25B52A4EE}"/>
            </a:ext>
          </a:extLst>
        </xdr:cNvPr>
        <xdr:cNvSpPr txBox="1"/>
      </xdr:nvSpPr>
      <xdr:spPr>
        <a:xfrm>
          <a:off x="14735175" y="1647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114936</xdr:rowOff>
    </xdr:from>
    <xdr:to>
      <xdr:col>81</xdr:col>
      <xdr:colOff>101600</xdr:colOff>
      <xdr:row>103</xdr:row>
      <xdr:rowOff>45086</xdr:rowOff>
    </xdr:to>
    <xdr:sp macro="" textlink="">
      <xdr:nvSpPr>
        <xdr:cNvPr id="771" name="楕円 770">
          <a:extLst>
            <a:ext uri="{FF2B5EF4-FFF2-40B4-BE49-F238E27FC236}">
              <a16:creationId xmlns:a16="http://schemas.microsoft.com/office/drawing/2014/main" id="{E4E3D4B9-F3C5-48C9-88B3-4AFBA56805C6}"/>
            </a:ext>
          </a:extLst>
        </xdr:cNvPr>
        <xdr:cNvSpPr/>
      </xdr:nvSpPr>
      <xdr:spPr>
        <a:xfrm>
          <a:off x="13887450" y="16631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102</xdr:row>
      <xdr:rowOff>165736</xdr:rowOff>
    </xdr:to>
    <xdr:cxnSp macro="">
      <xdr:nvCxnSpPr>
        <xdr:cNvPr id="772" name="直線コネクタ 771">
          <a:extLst>
            <a:ext uri="{FF2B5EF4-FFF2-40B4-BE49-F238E27FC236}">
              <a16:creationId xmlns:a16="http://schemas.microsoft.com/office/drawing/2014/main" id="{6AB46A24-F98B-40B7-980C-4BA953DA6B94}"/>
            </a:ext>
          </a:extLst>
        </xdr:cNvPr>
        <xdr:cNvCxnSpPr/>
      </xdr:nvCxnSpPr>
      <xdr:spPr>
        <a:xfrm flipV="1">
          <a:off x="13935075" y="16675736"/>
          <a:ext cx="762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80645</xdr:rowOff>
    </xdr:from>
    <xdr:to>
      <xdr:col>76</xdr:col>
      <xdr:colOff>165100</xdr:colOff>
      <xdr:row>103</xdr:row>
      <xdr:rowOff>10795</xdr:rowOff>
    </xdr:to>
    <xdr:sp macro="" textlink="">
      <xdr:nvSpPr>
        <xdr:cNvPr id="773" name="楕円 772">
          <a:extLst>
            <a:ext uri="{FF2B5EF4-FFF2-40B4-BE49-F238E27FC236}">
              <a16:creationId xmlns:a16="http://schemas.microsoft.com/office/drawing/2014/main" id="{7B9E650D-5873-4183-9D77-A54D737DD8C6}"/>
            </a:ext>
          </a:extLst>
        </xdr:cNvPr>
        <xdr:cNvSpPr/>
      </xdr:nvSpPr>
      <xdr:spPr>
        <a:xfrm>
          <a:off x="13096875" y="166001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131445</xdr:rowOff>
    </xdr:from>
    <xdr:to>
      <xdr:col>81</xdr:col>
      <xdr:colOff>50800</xdr:colOff>
      <xdr:row>102</xdr:row>
      <xdr:rowOff>165736</xdr:rowOff>
    </xdr:to>
    <xdr:cxnSp macro="">
      <xdr:nvCxnSpPr>
        <xdr:cNvPr id="774" name="直線コネクタ 773">
          <a:extLst>
            <a:ext uri="{FF2B5EF4-FFF2-40B4-BE49-F238E27FC236}">
              <a16:creationId xmlns:a16="http://schemas.microsoft.com/office/drawing/2014/main" id="{B7FE9EC4-8100-4E11-86B3-DB8E1A7180B8}"/>
            </a:ext>
          </a:extLst>
        </xdr:cNvPr>
        <xdr:cNvCxnSpPr/>
      </xdr:nvCxnSpPr>
      <xdr:spPr>
        <a:xfrm>
          <a:off x="13144500" y="16647795"/>
          <a:ext cx="79057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67311</xdr:rowOff>
    </xdr:from>
    <xdr:to>
      <xdr:col>72</xdr:col>
      <xdr:colOff>38100</xdr:colOff>
      <xdr:row>102</xdr:row>
      <xdr:rowOff>168911</xdr:rowOff>
    </xdr:to>
    <xdr:sp macro="" textlink="">
      <xdr:nvSpPr>
        <xdr:cNvPr id="775" name="楕円 774">
          <a:extLst>
            <a:ext uri="{FF2B5EF4-FFF2-40B4-BE49-F238E27FC236}">
              <a16:creationId xmlns:a16="http://schemas.microsoft.com/office/drawing/2014/main" id="{1C0A9AF0-1570-443C-AE0C-3F87DD25C0C8}"/>
            </a:ext>
          </a:extLst>
        </xdr:cNvPr>
        <xdr:cNvSpPr/>
      </xdr:nvSpPr>
      <xdr:spPr>
        <a:xfrm>
          <a:off x="12296775" y="165804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118111</xdr:rowOff>
    </xdr:from>
    <xdr:to>
      <xdr:col>76</xdr:col>
      <xdr:colOff>114300</xdr:colOff>
      <xdr:row>102</xdr:row>
      <xdr:rowOff>131445</xdr:rowOff>
    </xdr:to>
    <xdr:cxnSp macro="">
      <xdr:nvCxnSpPr>
        <xdr:cNvPr id="776" name="直線コネクタ 775">
          <a:extLst>
            <a:ext uri="{FF2B5EF4-FFF2-40B4-BE49-F238E27FC236}">
              <a16:creationId xmlns:a16="http://schemas.microsoft.com/office/drawing/2014/main" id="{ED05C79B-4BCC-4EB3-AA81-069DCC508EBF}"/>
            </a:ext>
          </a:extLst>
        </xdr:cNvPr>
        <xdr:cNvCxnSpPr/>
      </xdr:nvCxnSpPr>
      <xdr:spPr>
        <a:xfrm>
          <a:off x="12344400" y="16637636"/>
          <a:ext cx="8001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76836</xdr:rowOff>
    </xdr:from>
    <xdr:to>
      <xdr:col>67</xdr:col>
      <xdr:colOff>101600</xdr:colOff>
      <xdr:row>103</xdr:row>
      <xdr:rowOff>6986</xdr:rowOff>
    </xdr:to>
    <xdr:sp macro="" textlink="">
      <xdr:nvSpPr>
        <xdr:cNvPr id="777" name="楕円 776">
          <a:extLst>
            <a:ext uri="{FF2B5EF4-FFF2-40B4-BE49-F238E27FC236}">
              <a16:creationId xmlns:a16="http://schemas.microsoft.com/office/drawing/2014/main" id="{AF978171-B5EC-45D8-9DDE-9AF67337E396}"/>
            </a:ext>
          </a:extLst>
        </xdr:cNvPr>
        <xdr:cNvSpPr/>
      </xdr:nvSpPr>
      <xdr:spPr>
        <a:xfrm>
          <a:off x="11487150" y="165931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118111</xdr:rowOff>
    </xdr:from>
    <xdr:to>
      <xdr:col>71</xdr:col>
      <xdr:colOff>177800</xdr:colOff>
      <xdr:row>102</xdr:row>
      <xdr:rowOff>127636</xdr:rowOff>
    </xdr:to>
    <xdr:cxnSp macro="">
      <xdr:nvCxnSpPr>
        <xdr:cNvPr id="778" name="直線コネクタ 777">
          <a:extLst>
            <a:ext uri="{FF2B5EF4-FFF2-40B4-BE49-F238E27FC236}">
              <a16:creationId xmlns:a16="http://schemas.microsoft.com/office/drawing/2014/main" id="{B767C752-52AE-4679-9E0A-775BA489A7E9}"/>
            </a:ext>
          </a:extLst>
        </xdr:cNvPr>
        <xdr:cNvCxnSpPr/>
      </xdr:nvCxnSpPr>
      <xdr:spPr>
        <a:xfrm flipV="1">
          <a:off x="11534775" y="16637636"/>
          <a:ext cx="809625"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142891</xdr:rowOff>
    </xdr:from>
    <xdr:ext cx="405111" cy="259045"/>
    <xdr:sp macro="" textlink="">
      <xdr:nvSpPr>
        <xdr:cNvPr id="779" name="n_1aveValue【公民館】&#10;有形固定資産減価償却率">
          <a:extLst>
            <a:ext uri="{FF2B5EF4-FFF2-40B4-BE49-F238E27FC236}">
              <a16:creationId xmlns:a16="http://schemas.microsoft.com/office/drawing/2014/main" id="{D29F729F-8C4B-43A9-8248-E7720EACC3DE}"/>
            </a:ext>
          </a:extLst>
        </xdr:cNvPr>
        <xdr:cNvSpPr txBox="1"/>
      </xdr:nvSpPr>
      <xdr:spPr>
        <a:xfrm>
          <a:off x="13745219"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123841</xdr:rowOff>
    </xdr:from>
    <xdr:ext cx="405111" cy="259045"/>
    <xdr:sp macro="" textlink="">
      <xdr:nvSpPr>
        <xdr:cNvPr id="780" name="n_2aveValue【公民館】&#10;有形固定資産減価償却率">
          <a:extLst>
            <a:ext uri="{FF2B5EF4-FFF2-40B4-BE49-F238E27FC236}">
              <a16:creationId xmlns:a16="http://schemas.microsoft.com/office/drawing/2014/main" id="{D169AF29-2E36-497F-BEAA-815A004208E0}"/>
            </a:ext>
          </a:extLst>
        </xdr:cNvPr>
        <xdr:cNvSpPr txBox="1"/>
      </xdr:nvSpPr>
      <xdr:spPr>
        <a:xfrm>
          <a:off x="1296416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781" name="n_3aveValue【公民館】&#10;有形固定資産減価償却率">
          <a:extLst>
            <a:ext uri="{FF2B5EF4-FFF2-40B4-BE49-F238E27FC236}">
              <a16:creationId xmlns:a16="http://schemas.microsoft.com/office/drawing/2014/main" id="{76BBD937-A696-4DF6-910F-56C14DE9AEC0}"/>
            </a:ext>
          </a:extLst>
        </xdr:cNvPr>
        <xdr:cNvSpPr txBox="1"/>
      </xdr:nvSpPr>
      <xdr:spPr>
        <a:xfrm>
          <a:off x="121640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99077</xdr:rowOff>
    </xdr:from>
    <xdr:ext cx="405111" cy="259045"/>
    <xdr:sp macro="" textlink="">
      <xdr:nvSpPr>
        <xdr:cNvPr id="782" name="n_4aveValue【公民館】&#10;有形固定資産減価償却率">
          <a:extLst>
            <a:ext uri="{FF2B5EF4-FFF2-40B4-BE49-F238E27FC236}">
              <a16:creationId xmlns:a16="http://schemas.microsoft.com/office/drawing/2014/main" id="{DFE53242-63AE-40BA-BE58-F91391B00C4A}"/>
            </a:ext>
          </a:extLst>
        </xdr:cNvPr>
        <xdr:cNvSpPr txBox="1"/>
      </xdr:nvSpPr>
      <xdr:spPr>
        <a:xfrm>
          <a:off x="11354444"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61613</xdr:rowOff>
    </xdr:from>
    <xdr:ext cx="405111" cy="259045"/>
    <xdr:sp macro="" textlink="">
      <xdr:nvSpPr>
        <xdr:cNvPr id="783" name="n_1mainValue【公民館】&#10;有形固定資産減価償却率">
          <a:extLst>
            <a:ext uri="{FF2B5EF4-FFF2-40B4-BE49-F238E27FC236}">
              <a16:creationId xmlns:a16="http://schemas.microsoft.com/office/drawing/2014/main" id="{15E0670A-F05F-4C63-BB1C-634EF9890DAF}"/>
            </a:ext>
          </a:extLst>
        </xdr:cNvPr>
        <xdr:cNvSpPr txBox="1"/>
      </xdr:nvSpPr>
      <xdr:spPr>
        <a:xfrm>
          <a:off x="13745219" y="1641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27322</xdr:rowOff>
    </xdr:from>
    <xdr:ext cx="405111" cy="259045"/>
    <xdr:sp macro="" textlink="">
      <xdr:nvSpPr>
        <xdr:cNvPr id="784" name="n_2mainValue【公民館】&#10;有形固定資産減価償却率">
          <a:extLst>
            <a:ext uri="{FF2B5EF4-FFF2-40B4-BE49-F238E27FC236}">
              <a16:creationId xmlns:a16="http://schemas.microsoft.com/office/drawing/2014/main" id="{C999ED2A-CE98-4131-85D2-65143A5F36A8}"/>
            </a:ext>
          </a:extLst>
        </xdr:cNvPr>
        <xdr:cNvSpPr txBox="1"/>
      </xdr:nvSpPr>
      <xdr:spPr>
        <a:xfrm>
          <a:off x="12964169" y="16384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13988</xdr:rowOff>
    </xdr:from>
    <xdr:ext cx="405111" cy="259045"/>
    <xdr:sp macro="" textlink="">
      <xdr:nvSpPr>
        <xdr:cNvPr id="785" name="n_3mainValue【公民館】&#10;有形固定資産減価償却率">
          <a:extLst>
            <a:ext uri="{FF2B5EF4-FFF2-40B4-BE49-F238E27FC236}">
              <a16:creationId xmlns:a16="http://schemas.microsoft.com/office/drawing/2014/main" id="{C105D8E3-419E-423B-B004-7942913DD133}"/>
            </a:ext>
          </a:extLst>
        </xdr:cNvPr>
        <xdr:cNvSpPr txBox="1"/>
      </xdr:nvSpPr>
      <xdr:spPr>
        <a:xfrm>
          <a:off x="12164069" y="1636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23513</xdr:rowOff>
    </xdr:from>
    <xdr:ext cx="405111" cy="259045"/>
    <xdr:sp macro="" textlink="">
      <xdr:nvSpPr>
        <xdr:cNvPr id="786" name="n_4mainValue【公民館】&#10;有形固定資産減価償却率">
          <a:extLst>
            <a:ext uri="{FF2B5EF4-FFF2-40B4-BE49-F238E27FC236}">
              <a16:creationId xmlns:a16="http://schemas.microsoft.com/office/drawing/2014/main" id="{51A1C453-BF54-473D-969A-E2F8917D715D}"/>
            </a:ext>
          </a:extLst>
        </xdr:cNvPr>
        <xdr:cNvSpPr txBox="1"/>
      </xdr:nvSpPr>
      <xdr:spPr>
        <a:xfrm>
          <a:off x="11354444" y="1638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EFCEA086-E22E-4A32-9B8B-C8C66667490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A1810103-1397-47ED-9FD4-42A3ECABD8A6}"/>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C010F4DF-777C-4E4D-B044-E4E09CF96921}"/>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977CC03-5256-4866-9B89-CE21B51A0AE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C3F59A0D-7F1A-4F88-86E3-F1CE5FCB7A2A}"/>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4A0B493A-F275-498E-A7F7-DA8E634C685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F8AACF96-99E9-4509-93C0-1B0449A36CEF}"/>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C226F5F1-CFEC-45B9-999B-C00D6729FD8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6B1C9116-CD42-4536-9425-A534EE00C04F}"/>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EBAB2A0E-F1AE-4317-9A65-8D4E415AF30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78787DFA-EB89-4E3F-A624-D36AE5C0104B}"/>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9B594715-CD63-4265-A9BF-D4A7575563FC}"/>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86774DEF-970A-4247-99FD-529149E4B4E3}"/>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2AE13223-690F-4D70-9885-79DA253460DB}"/>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C9B77657-E347-426B-8EC7-2E3D346F95B4}"/>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5FFAB922-7265-4E7F-B980-CA2DD39B9CB8}"/>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B7B282FB-8148-4B61-AEC0-08FED2777E8E}"/>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F12F7AC6-68C7-44E1-A057-2082EE0465A8}"/>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75D36CC7-4305-47EB-92D0-CD74952A4795}"/>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3A709925-8726-4F95-B9CC-DD8D3572FD1C}"/>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D5D7056D-6BC8-4198-941D-050CFCEB4592}"/>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13B349A0-7D2E-43DE-8521-0C8C7633AD1B}"/>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177AE041-BE40-4C44-B9A3-3930AF076DE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9C8C8C75-C400-4B2B-802F-04B3C91CE98D}"/>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a:extLst>
            <a:ext uri="{FF2B5EF4-FFF2-40B4-BE49-F238E27FC236}">
              <a16:creationId xmlns:a16="http://schemas.microsoft.com/office/drawing/2014/main" id="{69FBC996-5E43-4FBD-8127-F45F9851F8E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812" name="直線コネクタ 811">
          <a:extLst>
            <a:ext uri="{FF2B5EF4-FFF2-40B4-BE49-F238E27FC236}">
              <a16:creationId xmlns:a16="http://schemas.microsoft.com/office/drawing/2014/main" id="{8B2FA180-8D44-445D-B69C-EE60DAA5FD72}"/>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3" name="【公民館】&#10;一人当たり面積最小値テキスト">
          <a:extLst>
            <a:ext uri="{FF2B5EF4-FFF2-40B4-BE49-F238E27FC236}">
              <a16:creationId xmlns:a16="http://schemas.microsoft.com/office/drawing/2014/main" id="{9BF0681C-EFC7-43F5-9FE7-14ECCE24F7E5}"/>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4" name="直線コネクタ 813">
          <a:extLst>
            <a:ext uri="{FF2B5EF4-FFF2-40B4-BE49-F238E27FC236}">
              <a16:creationId xmlns:a16="http://schemas.microsoft.com/office/drawing/2014/main" id="{8E9A7630-ED52-4F40-8682-FE6C1F528390}"/>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15" name="【公民館】&#10;一人当たり面積最大値テキスト">
          <a:extLst>
            <a:ext uri="{FF2B5EF4-FFF2-40B4-BE49-F238E27FC236}">
              <a16:creationId xmlns:a16="http://schemas.microsoft.com/office/drawing/2014/main" id="{BB728E86-3B82-47B0-9ABC-4A0D782E48BA}"/>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16" name="直線コネクタ 815">
          <a:extLst>
            <a:ext uri="{FF2B5EF4-FFF2-40B4-BE49-F238E27FC236}">
              <a16:creationId xmlns:a16="http://schemas.microsoft.com/office/drawing/2014/main" id="{8A5EAC41-ABD8-4E67-B45A-4AED5DEAA8E9}"/>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17" name="【公民館】&#10;一人当たり面積平均値テキスト">
          <a:extLst>
            <a:ext uri="{FF2B5EF4-FFF2-40B4-BE49-F238E27FC236}">
              <a16:creationId xmlns:a16="http://schemas.microsoft.com/office/drawing/2014/main" id="{F3A6B843-6E0F-4130-9379-84EEA5664C3D}"/>
            </a:ext>
          </a:extLst>
        </xdr:cNvPr>
        <xdr:cNvSpPr txBox="1"/>
      </xdr:nvSpPr>
      <xdr:spPr>
        <a:xfrm>
          <a:off x="19992975" y="1701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8" name="フローチャート: 判断 817">
          <a:extLst>
            <a:ext uri="{FF2B5EF4-FFF2-40B4-BE49-F238E27FC236}">
              <a16:creationId xmlns:a16="http://schemas.microsoft.com/office/drawing/2014/main" id="{12533B0C-97F5-4030-8193-8597480F22D9}"/>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19" name="フローチャート: 判断 818">
          <a:extLst>
            <a:ext uri="{FF2B5EF4-FFF2-40B4-BE49-F238E27FC236}">
              <a16:creationId xmlns:a16="http://schemas.microsoft.com/office/drawing/2014/main" id="{A16495DE-9A61-4D25-BC17-A4C9651C8F51}"/>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20" name="フローチャート: 判断 819">
          <a:extLst>
            <a:ext uri="{FF2B5EF4-FFF2-40B4-BE49-F238E27FC236}">
              <a16:creationId xmlns:a16="http://schemas.microsoft.com/office/drawing/2014/main" id="{DBDF7618-4A07-4A2F-B32B-09D18EF0B3DD}"/>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821" name="フローチャート: 判断 820">
          <a:extLst>
            <a:ext uri="{FF2B5EF4-FFF2-40B4-BE49-F238E27FC236}">
              <a16:creationId xmlns:a16="http://schemas.microsoft.com/office/drawing/2014/main" id="{11561CA7-4A2D-4F41-B7ED-EFF26ED4B13A}"/>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822" name="フローチャート: 判断 821">
          <a:extLst>
            <a:ext uri="{FF2B5EF4-FFF2-40B4-BE49-F238E27FC236}">
              <a16:creationId xmlns:a16="http://schemas.microsoft.com/office/drawing/2014/main" id="{2A421EA7-7BE1-4F88-AF68-7309F6CFD0E8}"/>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B0A02E8-2F38-46AE-A3BD-76BA96060208}"/>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33A05DC-CFE8-48D6-B580-28C9F2CE564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F98B1DEF-CC72-48CB-9304-0322469D1B0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0198E17-48EC-45E8-B3BE-071034EEAF57}"/>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3A6512D-AC29-4AEF-B4A4-854EFFCFFD62}"/>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131536</xdr:rowOff>
    </xdr:from>
    <xdr:to>
      <xdr:col>116</xdr:col>
      <xdr:colOff>114300</xdr:colOff>
      <xdr:row>100</xdr:row>
      <xdr:rowOff>61686</xdr:rowOff>
    </xdr:to>
    <xdr:sp macro="" textlink="">
      <xdr:nvSpPr>
        <xdr:cNvPr id="828" name="楕円 827">
          <a:extLst>
            <a:ext uri="{FF2B5EF4-FFF2-40B4-BE49-F238E27FC236}">
              <a16:creationId xmlns:a16="http://schemas.microsoft.com/office/drawing/2014/main" id="{C67E72F0-4884-4178-A1D5-17E12E47ECDA}"/>
            </a:ext>
          </a:extLst>
        </xdr:cNvPr>
        <xdr:cNvSpPr/>
      </xdr:nvSpPr>
      <xdr:spPr>
        <a:xfrm>
          <a:off x="19897725" y="16162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46463</xdr:rowOff>
    </xdr:from>
    <xdr:ext cx="469744" cy="259045"/>
    <xdr:sp macro="" textlink="">
      <xdr:nvSpPr>
        <xdr:cNvPr id="829" name="【公民館】&#10;一人当たり面積該当値テキスト">
          <a:extLst>
            <a:ext uri="{FF2B5EF4-FFF2-40B4-BE49-F238E27FC236}">
              <a16:creationId xmlns:a16="http://schemas.microsoft.com/office/drawing/2014/main" id="{F37506C5-8F04-4944-A61D-C1A4AC2AF996}"/>
            </a:ext>
          </a:extLst>
        </xdr:cNvPr>
        <xdr:cNvSpPr txBox="1"/>
      </xdr:nvSpPr>
      <xdr:spPr>
        <a:xfrm>
          <a:off x="19992975" y="1608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131536</xdr:rowOff>
    </xdr:from>
    <xdr:to>
      <xdr:col>112</xdr:col>
      <xdr:colOff>38100</xdr:colOff>
      <xdr:row>100</xdr:row>
      <xdr:rowOff>61686</xdr:rowOff>
    </xdr:to>
    <xdr:sp macro="" textlink="">
      <xdr:nvSpPr>
        <xdr:cNvPr id="830" name="楕円 829">
          <a:extLst>
            <a:ext uri="{FF2B5EF4-FFF2-40B4-BE49-F238E27FC236}">
              <a16:creationId xmlns:a16="http://schemas.microsoft.com/office/drawing/2014/main" id="{7B0DEB61-3329-4F02-82FD-83841A849629}"/>
            </a:ext>
          </a:extLst>
        </xdr:cNvPr>
        <xdr:cNvSpPr/>
      </xdr:nvSpPr>
      <xdr:spPr>
        <a:xfrm>
          <a:off x="19154775" y="161621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10886</xdr:rowOff>
    </xdr:from>
    <xdr:to>
      <xdr:col>116</xdr:col>
      <xdr:colOff>63500</xdr:colOff>
      <xdr:row>100</xdr:row>
      <xdr:rowOff>10886</xdr:rowOff>
    </xdr:to>
    <xdr:cxnSp macro="">
      <xdr:nvCxnSpPr>
        <xdr:cNvPr id="831" name="直線コネクタ 830">
          <a:extLst>
            <a:ext uri="{FF2B5EF4-FFF2-40B4-BE49-F238E27FC236}">
              <a16:creationId xmlns:a16="http://schemas.microsoft.com/office/drawing/2014/main" id="{95CA6957-D455-418C-86CB-C10250C1B328}"/>
            </a:ext>
          </a:extLst>
        </xdr:cNvPr>
        <xdr:cNvCxnSpPr/>
      </xdr:nvCxnSpPr>
      <xdr:spPr>
        <a:xfrm>
          <a:off x="19202400" y="162002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131536</xdr:rowOff>
    </xdr:from>
    <xdr:to>
      <xdr:col>107</xdr:col>
      <xdr:colOff>101600</xdr:colOff>
      <xdr:row>100</xdr:row>
      <xdr:rowOff>61686</xdr:rowOff>
    </xdr:to>
    <xdr:sp macro="" textlink="">
      <xdr:nvSpPr>
        <xdr:cNvPr id="832" name="楕円 831">
          <a:extLst>
            <a:ext uri="{FF2B5EF4-FFF2-40B4-BE49-F238E27FC236}">
              <a16:creationId xmlns:a16="http://schemas.microsoft.com/office/drawing/2014/main" id="{0506BB03-A38C-41F5-9C58-05DD0B07EC5F}"/>
            </a:ext>
          </a:extLst>
        </xdr:cNvPr>
        <xdr:cNvSpPr/>
      </xdr:nvSpPr>
      <xdr:spPr>
        <a:xfrm>
          <a:off x="18345150" y="16162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10886</xdr:rowOff>
    </xdr:from>
    <xdr:to>
      <xdr:col>111</xdr:col>
      <xdr:colOff>177800</xdr:colOff>
      <xdr:row>100</xdr:row>
      <xdr:rowOff>10886</xdr:rowOff>
    </xdr:to>
    <xdr:cxnSp macro="">
      <xdr:nvCxnSpPr>
        <xdr:cNvPr id="833" name="直線コネクタ 832">
          <a:extLst>
            <a:ext uri="{FF2B5EF4-FFF2-40B4-BE49-F238E27FC236}">
              <a16:creationId xmlns:a16="http://schemas.microsoft.com/office/drawing/2014/main" id="{9A25CC87-1C53-4461-BA3B-D280F43C7E8A}"/>
            </a:ext>
          </a:extLst>
        </xdr:cNvPr>
        <xdr:cNvCxnSpPr/>
      </xdr:nvCxnSpPr>
      <xdr:spPr>
        <a:xfrm>
          <a:off x="18392775" y="162002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98879</xdr:rowOff>
    </xdr:from>
    <xdr:to>
      <xdr:col>102</xdr:col>
      <xdr:colOff>165100</xdr:colOff>
      <xdr:row>100</xdr:row>
      <xdr:rowOff>29029</xdr:rowOff>
    </xdr:to>
    <xdr:sp macro="" textlink="">
      <xdr:nvSpPr>
        <xdr:cNvPr id="834" name="楕円 833">
          <a:extLst>
            <a:ext uri="{FF2B5EF4-FFF2-40B4-BE49-F238E27FC236}">
              <a16:creationId xmlns:a16="http://schemas.microsoft.com/office/drawing/2014/main" id="{62618A36-A044-4CCE-AB40-8C43E80700F6}"/>
            </a:ext>
          </a:extLst>
        </xdr:cNvPr>
        <xdr:cNvSpPr/>
      </xdr:nvSpPr>
      <xdr:spPr>
        <a:xfrm>
          <a:off x="17554575" y="161326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149679</xdr:rowOff>
    </xdr:from>
    <xdr:to>
      <xdr:col>107</xdr:col>
      <xdr:colOff>50800</xdr:colOff>
      <xdr:row>100</xdr:row>
      <xdr:rowOff>10886</xdr:rowOff>
    </xdr:to>
    <xdr:cxnSp macro="">
      <xdr:nvCxnSpPr>
        <xdr:cNvPr id="835" name="直線コネクタ 834">
          <a:extLst>
            <a:ext uri="{FF2B5EF4-FFF2-40B4-BE49-F238E27FC236}">
              <a16:creationId xmlns:a16="http://schemas.microsoft.com/office/drawing/2014/main" id="{F91DF217-8A2C-4D7A-AE31-44C24290E465}"/>
            </a:ext>
          </a:extLst>
        </xdr:cNvPr>
        <xdr:cNvCxnSpPr/>
      </xdr:nvCxnSpPr>
      <xdr:spPr>
        <a:xfrm>
          <a:off x="17602200" y="16180254"/>
          <a:ext cx="79057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98879</xdr:rowOff>
    </xdr:from>
    <xdr:to>
      <xdr:col>98</xdr:col>
      <xdr:colOff>38100</xdr:colOff>
      <xdr:row>100</xdr:row>
      <xdr:rowOff>29029</xdr:rowOff>
    </xdr:to>
    <xdr:sp macro="" textlink="">
      <xdr:nvSpPr>
        <xdr:cNvPr id="836" name="楕円 835">
          <a:extLst>
            <a:ext uri="{FF2B5EF4-FFF2-40B4-BE49-F238E27FC236}">
              <a16:creationId xmlns:a16="http://schemas.microsoft.com/office/drawing/2014/main" id="{82440A72-5054-4FAC-9271-E7D3DC234D6A}"/>
            </a:ext>
          </a:extLst>
        </xdr:cNvPr>
        <xdr:cNvSpPr/>
      </xdr:nvSpPr>
      <xdr:spPr>
        <a:xfrm>
          <a:off x="16754475" y="1613262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149679</xdr:rowOff>
    </xdr:from>
    <xdr:to>
      <xdr:col>102</xdr:col>
      <xdr:colOff>114300</xdr:colOff>
      <xdr:row>99</xdr:row>
      <xdr:rowOff>149679</xdr:rowOff>
    </xdr:to>
    <xdr:cxnSp macro="">
      <xdr:nvCxnSpPr>
        <xdr:cNvPr id="837" name="直線コネクタ 836">
          <a:extLst>
            <a:ext uri="{FF2B5EF4-FFF2-40B4-BE49-F238E27FC236}">
              <a16:creationId xmlns:a16="http://schemas.microsoft.com/office/drawing/2014/main" id="{8E929C00-E169-4E9C-9179-EE29BB97265F}"/>
            </a:ext>
          </a:extLst>
        </xdr:cNvPr>
        <xdr:cNvCxnSpPr/>
      </xdr:nvCxnSpPr>
      <xdr:spPr>
        <a:xfrm>
          <a:off x="16802100" y="161802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38" name="n_1aveValue【公民館】&#10;一人当たり面積">
          <a:extLst>
            <a:ext uri="{FF2B5EF4-FFF2-40B4-BE49-F238E27FC236}">
              <a16:creationId xmlns:a16="http://schemas.microsoft.com/office/drawing/2014/main" id="{941EF33C-211D-442F-9D8C-ACFC4D9A7A23}"/>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839" name="n_2aveValue【公民館】&#10;一人当たり面積">
          <a:extLst>
            <a:ext uri="{FF2B5EF4-FFF2-40B4-BE49-F238E27FC236}">
              <a16:creationId xmlns:a16="http://schemas.microsoft.com/office/drawing/2014/main" id="{78F5F93E-C1AD-4E1C-8119-864E8E84E520}"/>
            </a:ext>
          </a:extLst>
        </xdr:cNvPr>
        <xdr:cNvSpPr txBox="1"/>
      </xdr:nvSpPr>
      <xdr:spPr>
        <a:xfrm>
          <a:off x="18183302"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840" name="n_3aveValue【公民館】&#10;一人当たり面積">
          <a:extLst>
            <a:ext uri="{FF2B5EF4-FFF2-40B4-BE49-F238E27FC236}">
              <a16:creationId xmlns:a16="http://schemas.microsoft.com/office/drawing/2014/main" id="{841A0E6F-4B5F-4A85-B0CA-9D09FDE64310}"/>
            </a:ext>
          </a:extLst>
        </xdr:cNvPr>
        <xdr:cNvSpPr txBox="1"/>
      </xdr:nvSpPr>
      <xdr:spPr>
        <a:xfrm>
          <a:off x="173832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841" name="n_4aveValue【公民館】&#10;一人当たり面積">
          <a:extLst>
            <a:ext uri="{FF2B5EF4-FFF2-40B4-BE49-F238E27FC236}">
              <a16:creationId xmlns:a16="http://schemas.microsoft.com/office/drawing/2014/main" id="{E5FA91AC-1ED1-4A02-BB6F-64D762BA05A9}"/>
            </a:ext>
          </a:extLst>
        </xdr:cNvPr>
        <xdr:cNvSpPr txBox="1"/>
      </xdr:nvSpPr>
      <xdr:spPr>
        <a:xfrm>
          <a:off x="165926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78213</xdr:rowOff>
    </xdr:from>
    <xdr:ext cx="469744" cy="259045"/>
    <xdr:sp macro="" textlink="">
      <xdr:nvSpPr>
        <xdr:cNvPr id="842" name="n_1mainValue【公民館】&#10;一人当たり面積">
          <a:extLst>
            <a:ext uri="{FF2B5EF4-FFF2-40B4-BE49-F238E27FC236}">
              <a16:creationId xmlns:a16="http://schemas.microsoft.com/office/drawing/2014/main" id="{65A3D145-C5AC-415E-9E08-DD06EAFB45A1}"/>
            </a:ext>
          </a:extLst>
        </xdr:cNvPr>
        <xdr:cNvSpPr txBox="1"/>
      </xdr:nvSpPr>
      <xdr:spPr>
        <a:xfrm>
          <a:off x="18983402" y="159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78213</xdr:rowOff>
    </xdr:from>
    <xdr:ext cx="469744" cy="259045"/>
    <xdr:sp macro="" textlink="">
      <xdr:nvSpPr>
        <xdr:cNvPr id="843" name="n_2mainValue【公民館】&#10;一人当たり面積">
          <a:extLst>
            <a:ext uri="{FF2B5EF4-FFF2-40B4-BE49-F238E27FC236}">
              <a16:creationId xmlns:a16="http://schemas.microsoft.com/office/drawing/2014/main" id="{AB91F00B-B737-4E38-A89A-ED74FF5341D2}"/>
            </a:ext>
          </a:extLst>
        </xdr:cNvPr>
        <xdr:cNvSpPr txBox="1"/>
      </xdr:nvSpPr>
      <xdr:spPr>
        <a:xfrm>
          <a:off x="18183302" y="159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45556</xdr:rowOff>
    </xdr:from>
    <xdr:ext cx="469744" cy="259045"/>
    <xdr:sp macro="" textlink="">
      <xdr:nvSpPr>
        <xdr:cNvPr id="844" name="n_3mainValue【公民館】&#10;一人当たり面積">
          <a:extLst>
            <a:ext uri="{FF2B5EF4-FFF2-40B4-BE49-F238E27FC236}">
              <a16:creationId xmlns:a16="http://schemas.microsoft.com/office/drawing/2014/main" id="{81A965BE-3B08-47D5-A0E8-1BB8D99284D5}"/>
            </a:ext>
          </a:extLst>
        </xdr:cNvPr>
        <xdr:cNvSpPr txBox="1"/>
      </xdr:nvSpPr>
      <xdr:spPr>
        <a:xfrm>
          <a:off x="17383202" y="1591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45556</xdr:rowOff>
    </xdr:from>
    <xdr:ext cx="469744" cy="259045"/>
    <xdr:sp macro="" textlink="">
      <xdr:nvSpPr>
        <xdr:cNvPr id="845" name="n_4mainValue【公民館】&#10;一人当たり面積">
          <a:extLst>
            <a:ext uri="{FF2B5EF4-FFF2-40B4-BE49-F238E27FC236}">
              <a16:creationId xmlns:a16="http://schemas.microsoft.com/office/drawing/2014/main" id="{B7773626-F95B-4E33-A42E-F66970B89B0A}"/>
            </a:ext>
          </a:extLst>
        </xdr:cNvPr>
        <xdr:cNvSpPr txBox="1"/>
      </xdr:nvSpPr>
      <xdr:spPr>
        <a:xfrm>
          <a:off x="16592627" y="1591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9B476593-4A29-4C3E-8552-FE8510532B2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7D6FEC0E-0764-400F-856D-B304B6278483}"/>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44731909-FBEB-42EE-A4B3-26A034B076C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本市の有形固定資産減価償却率は、全体としては類似団体平均よりやや低い値で推移している。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その中でも、</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の有形固定資産減価償却率が特に類似団体よりも低くなっている。前者は老朽化した道路の改良工事が進められているためで、後者は各児童館の改修工事が進められているためである。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しかしながら、前年度と比べ</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年連続で上昇した。東部復興道路整備事業が令和元年度に完了して以降、有形固定資産（償却資産）額の増加幅が縮小していること等による。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D2EBFD-3315-4543-B422-0C3137C5AFAE}"/>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1B1DDD-3D23-43DB-BD28-F3E1078841A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220C5D-DD68-43DA-B366-7E7056AB07E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A2F86A-4031-451F-B495-DA4C71586E5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C776F8-5245-49EF-9F1F-E3A7C50F5AD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10DDB0-DF2E-475A-AD6A-281459081A4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C2B0FF-5FBB-4508-A46A-E4C603BD209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6100F5-81C3-4C60-9988-AE6CD0FFE1F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1CD6E5-4FDD-47EC-AEF2-47676E88209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B90BF0-5EEE-4D5C-8965-CD0C61DBFC3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1,065,365
1,053,001
786.35
636,972,145
626,496,644
6,894,613
294,579,716
765,548,401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BBD6C7-C8A9-459E-A42B-2F4F5DEBAB0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661038-43D3-489C-8A2D-B9349350A13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C5DDFD-4A9F-4D37-968A-996498A331A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33A633-5237-498F-937C-16F48B0D30F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9CB099-35A4-4EC6-B4F7-22233468F86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1AC2CC-2D3A-4F2E-BBE7-895E053C523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7376CA-DAB8-4C8D-BD9F-55E96D32BF4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304759-F05A-4DFB-A954-58A151D7436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11B703-F16B-470A-8179-73F52F311FC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DCD99E-464D-4A8E-8940-79E2E1AE1648}"/>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C3107B-BE64-49F3-8A30-9F821FAE2EB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1D8A2F-F0E2-4438-B664-C59D5ACE459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9B19EA-0D29-4703-8079-5076CDD133D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029FFF-D260-40E6-8A00-48D335E3C6F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B101DD-93B7-4D80-A8A3-7A67349B761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4A86BA-523F-4245-8EED-0073BA88325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72B6A2-8FA9-47F2-8C34-CFD92EBCFE7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9B5DA3-AAE8-461F-8E7A-676A0E4FEE04}"/>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272047-99AF-4F1A-98BC-9CCAE45D9922}"/>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EFB4B3-7337-4B95-AD3F-D9560AC97295}"/>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0A741B-49AA-4770-B22A-8234DCF4F367}"/>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27C289-1D64-4268-B8A4-13D4283CDBB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0295DB-531A-44F2-A811-906EB2FD4941}"/>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CC9912-1D18-4AAA-8664-8BD0D93B26EB}"/>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5D5D11-481D-4BD7-B3C9-32121C897CB8}"/>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56E5F5-9C98-447B-AE61-B5F570DD24AA}"/>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D540E0-5905-47D4-8DD1-1B7EE675A2C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A7979B-59F7-4F5C-8EFA-46F5FCD7224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DDF3DC-C65D-4505-9D98-929088C36548}"/>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B0DC82-CA43-4FD8-BD97-0251533291E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F4F78EA-C99D-4EC7-8AC2-D9813F836B2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35A1894-BDE2-4CC1-9230-1BB4A1C76EFE}"/>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49EF19A-AFC9-4E7E-850B-595159BD7BA2}"/>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D3C8218-AF9E-4463-998C-3598B535EEA3}"/>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0DD3119-60D9-41DB-B6EB-8659D8E0830C}"/>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9DEAFFF-5F2D-40E8-9500-E94AB69B9FDC}"/>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CFFB4F0-023F-4F4C-B488-B3C1F48814F6}"/>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C775866-8F84-4640-BE1B-AA6D592D1AED}"/>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FBFBB00-5255-45AB-B12C-A1660A9F6EED}"/>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DCE5DB1-C8B9-4628-A202-3243F893BB37}"/>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1C00AAB-B0DB-41A9-9B42-6043D48ABDD0}"/>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C058B00-0754-4348-B1EA-32DA2E5E68AD}"/>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A12175-A70D-42C1-A7E7-E5C6E2A8E789}"/>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661F15F0-390C-4912-A74D-7D49254B064F}"/>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F8C5CF9-AE25-45D3-8D15-A7EC98717C0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3ECB13B2-8AFA-47DE-8D99-1268CACC1F91}"/>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472D33BE-76B8-442F-975F-CFB341D50FAA}"/>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E4FDB02D-9A1D-4D1E-A61C-BC04DC39702F}"/>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41434275-E7A7-4F58-B010-273231B94D49}"/>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B49FEBE9-2F73-4E95-9355-11012E34EB28}"/>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F86E0140-646E-4A53-9507-B26F0E2F6FA2}"/>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210505AF-9049-4E02-9786-BFF44582B7FB}"/>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54EDE0D4-5B84-4682-839C-75905B594B96}"/>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242BD932-C8C0-4F55-9235-9AFC8D349E85}"/>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EDC64A08-CF70-49C2-9D7B-A3FBD5DF38CD}"/>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4DC71082-B14C-4DE1-B3C7-3349387A9E1F}"/>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70B0CD5-6A7E-4707-A041-685E0A46DD7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2BF981-E24C-44C2-A2DB-871822E2EE5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A428B7-B159-415E-AC47-BA12F3F3977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1170FEE-039C-4D8D-AF85-AEF3FBFFE58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E8A3C52-C672-4D7B-B2F3-F2A12F47D35D}"/>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73" name="楕円 72">
          <a:extLst>
            <a:ext uri="{FF2B5EF4-FFF2-40B4-BE49-F238E27FC236}">
              <a16:creationId xmlns:a16="http://schemas.microsoft.com/office/drawing/2014/main" id="{E6A2DFBE-0B7A-41D1-97FC-56C49FB74289}"/>
            </a:ext>
          </a:extLst>
        </xdr:cNvPr>
        <xdr:cNvSpPr/>
      </xdr:nvSpPr>
      <xdr:spPr>
        <a:xfrm>
          <a:off x="4124325" y="58032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114317</xdr:rowOff>
    </xdr:from>
    <xdr:ext cx="405111" cy="259045"/>
    <xdr:sp macro="" textlink="">
      <xdr:nvSpPr>
        <xdr:cNvPr id="74" name="【図書館】&#10;有形固定資産減価償却率該当値テキスト">
          <a:extLst>
            <a:ext uri="{FF2B5EF4-FFF2-40B4-BE49-F238E27FC236}">
              <a16:creationId xmlns:a16="http://schemas.microsoft.com/office/drawing/2014/main" id="{370984E5-EF7D-47C9-B977-81D4CF22F770}"/>
            </a:ext>
          </a:extLst>
        </xdr:cNvPr>
        <xdr:cNvSpPr txBox="1"/>
      </xdr:nvSpPr>
      <xdr:spPr>
        <a:xfrm>
          <a:off x="4219575" y="578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71120</xdr:rowOff>
    </xdr:from>
    <xdr:to>
      <xdr:col>20</xdr:col>
      <xdr:colOff>38100</xdr:colOff>
      <xdr:row>36</xdr:row>
      <xdr:rowOff>1270</xdr:rowOff>
    </xdr:to>
    <xdr:sp macro="" textlink="">
      <xdr:nvSpPr>
        <xdr:cNvPr id="75" name="楕円 74">
          <a:extLst>
            <a:ext uri="{FF2B5EF4-FFF2-40B4-BE49-F238E27FC236}">
              <a16:creationId xmlns:a16="http://schemas.microsoft.com/office/drawing/2014/main" id="{90E51DB3-B9CA-4BDE-BF44-E0DD97326D54}"/>
            </a:ext>
          </a:extLst>
        </xdr:cNvPr>
        <xdr:cNvSpPr/>
      </xdr:nvSpPr>
      <xdr:spPr>
        <a:xfrm>
          <a:off x="3381375" y="57353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121920</xdr:rowOff>
    </xdr:from>
    <xdr:to>
      <xdr:col>24</xdr:col>
      <xdr:colOff>63500</xdr:colOff>
      <xdr:row>36</xdr:row>
      <xdr:rowOff>15240</xdr:rowOff>
    </xdr:to>
    <xdr:cxnSp macro="">
      <xdr:nvCxnSpPr>
        <xdr:cNvPr id="76" name="直線コネクタ 75">
          <a:extLst>
            <a:ext uri="{FF2B5EF4-FFF2-40B4-BE49-F238E27FC236}">
              <a16:creationId xmlns:a16="http://schemas.microsoft.com/office/drawing/2014/main" id="{4E9E065A-6DEC-4034-8F6F-5BCAC57F6365}"/>
            </a:ext>
          </a:extLst>
        </xdr:cNvPr>
        <xdr:cNvCxnSpPr/>
      </xdr:nvCxnSpPr>
      <xdr:spPr>
        <a:xfrm>
          <a:off x="3429000" y="5792470"/>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170180</xdr:rowOff>
    </xdr:from>
    <xdr:to>
      <xdr:col>15</xdr:col>
      <xdr:colOff>101600</xdr:colOff>
      <xdr:row>35</xdr:row>
      <xdr:rowOff>100330</xdr:rowOff>
    </xdr:to>
    <xdr:sp macro="" textlink="">
      <xdr:nvSpPr>
        <xdr:cNvPr id="77" name="楕円 76">
          <a:extLst>
            <a:ext uri="{FF2B5EF4-FFF2-40B4-BE49-F238E27FC236}">
              <a16:creationId xmlns:a16="http://schemas.microsoft.com/office/drawing/2014/main" id="{F416464C-D0A8-4A1A-8D29-99F2F674E465}"/>
            </a:ext>
          </a:extLst>
        </xdr:cNvPr>
        <xdr:cNvSpPr/>
      </xdr:nvSpPr>
      <xdr:spPr>
        <a:xfrm>
          <a:off x="2571750" y="56661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49530</xdr:rowOff>
    </xdr:from>
    <xdr:to>
      <xdr:col>19</xdr:col>
      <xdr:colOff>177800</xdr:colOff>
      <xdr:row>35</xdr:row>
      <xdr:rowOff>121920</xdr:rowOff>
    </xdr:to>
    <xdr:cxnSp macro="">
      <xdr:nvCxnSpPr>
        <xdr:cNvPr id="78" name="直線コネクタ 77">
          <a:extLst>
            <a:ext uri="{FF2B5EF4-FFF2-40B4-BE49-F238E27FC236}">
              <a16:creationId xmlns:a16="http://schemas.microsoft.com/office/drawing/2014/main" id="{D3C50314-2918-4979-9AB1-358D37907AE6}"/>
            </a:ext>
          </a:extLst>
        </xdr:cNvPr>
        <xdr:cNvCxnSpPr/>
      </xdr:nvCxnSpPr>
      <xdr:spPr>
        <a:xfrm>
          <a:off x="2619375" y="5713730"/>
          <a:ext cx="80962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90170</xdr:rowOff>
    </xdr:from>
    <xdr:to>
      <xdr:col>10</xdr:col>
      <xdr:colOff>165100</xdr:colOff>
      <xdr:row>35</xdr:row>
      <xdr:rowOff>20320</xdr:rowOff>
    </xdr:to>
    <xdr:sp macro="" textlink="">
      <xdr:nvSpPr>
        <xdr:cNvPr id="79" name="楕円 78">
          <a:extLst>
            <a:ext uri="{FF2B5EF4-FFF2-40B4-BE49-F238E27FC236}">
              <a16:creationId xmlns:a16="http://schemas.microsoft.com/office/drawing/2014/main" id="{A4D5F419-BC97-4663-8F1C-48EEB44158E8}"/>
            </a:ext>
          </a:extLst>
        </xdr:cNvPr>
        <xdr:cNvSpPr/>
      </xdr:nvSpPr>
      <xdr:spPr>
        <a:xfrm>
          <a:off x="1781175" y="5592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140970</xdr:rowOff>
    </xdr:from>
    <xdr:to>
      <xdr:col>15</xdr:col>
      <xdr:colOff>50800</xdr:colOff>
      <xdr:row>35</xdr:row>
      <xdr:rowOff>49530</xdr:rowOff>
    </xdr:to>
    <xdr:cxnSp macro="">
      <xdr:nvCxnSpPr>
        <xdr:cNvPr id="80" name="直線コネクタ 79">
          <a:extLst>
            <a:ext uri="{FF2B5EF4-FFF2-40B4-BE49-F238E27FC236}">
              <a16:creationId xmlns:a16="http://schemas.microsoft.com/office/drawing/2014/main" id="{8C366E2F-BEDC-4EEE-9468-071F537EFB42}"/>
            </a:ext>
          </a:extLst>
        </xdr:cNvPr>
        <xdr:cNvCxnSpPr/>
      </xdr:nvCxnSpPr>
      <xdr:spPr>
        <a:xfrm>
          <a:off x="1828800" y="5649595"/>
          <a:ext cx="79057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xdr:rowOff>
    </xdr:from>
    <xdr:to>
      <xdr:col>6</xdr:col>
      <xdr:colOff>38100</xdr:colOff>
      <xdr:row>34</xdr:row>
      <xdr:rowOff>111760</xdr:rowOff>
    </xdr:to>
    <xdr:sp macro="" textlink="">
      <xdr:nvSpPr>
        <xdr:cNvPr id="81" name="楕円 80">
          <a:extLst>
            <a:ext uri="{FF2B5EF4-FFF2-40B4-BE49-F238E27FC236}">
              <a16:creationId xmlns:a16="http://schemas.microsoft.com/office/drawing/2014/main" id="{6DDF7012-28CC-49FC-BC94-DCB077FE836B}"/>
            </a:ext>
          </a:extLst>
        </xdr:cNvPr>
        <xdr:cNvSpPr/>
      </xdr:nvSpPr>
      <xdr:spPr>
        <a:xfrm>
          <a:off x="981075" y="55124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60960</xdr:rowOff>
    </xdr:from>
    <xdr:to>
      <xdr:col>10</xdr:col>
      <xdr:colOff>114300</xdr:colOff>
      <xdr:row>34</xdr:row>
      <xdr:rowOff>140970</xdr:rowOff>
    </xdr:to>
    <xdr:cxnSp macro="">
      <xdr:nvCxnSpPr>
        <xdr:cNvPr id="82" name="直線コネクタ 81">
          <a:extLst>
            <a:ext uri="{FF2B5EF4-FFF2-40B4-BE49-F238E27FC236}">
              <a16:creationId xmlns:a16="http://schemas.microsoft.com/office/drawing/2014/main" id="{10D660F8-08D7-456A-8ED5-8A0FBBB6FE7D}"/>
            </a:ext>
          </a:extLst>
        </xdr:cNvPr>
        <xdr:cNvCxnSpPr/>
      </xdr:nvCxnSpPr>
      <xdr:spPr>
        <a:xfrm>
          <a:off x="1028700" y="5569585"/>
          <a:ext cx="8001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7E59E350-BFCB-4AFA-BDBC-A04F0A6B63D7}"/>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4D216F60-C0F4-4864-AC13-53D1B488B847}"/>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321D42B8-28AD-42F8-9731-252F0B037715}"/>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125747</xdr:rowOff>
    </xdr:from>
    <xdr:ext cx="405111" cy="259045"/>
    <xdr:sp macro="" textlink="">
      <xdr:nvSpPr>
        <xdr:cNvPr id="86" name="n_4aveValue【図書館】&#10;有形固定資産減価償却率">
          <a:extLst>
            <a:ext uri="{FF2B5EF4-FFF2-40B4-BE49-F238E27FC236}">
              <a16:creationId xmlns:a16="http://schemas.microsoft.com/office/drawing/2014/main" id="{79297B87-F3D2-46CC-9DE5-D78C76935B19}"/>
            </a:ext>
          </a:extLst>
        </xdr:cNvPr>
        <xdr:cNvSpPr txBox="1"/>
      </xdr:nvSpPr>
      <xdr:spPr>
        <a:xfrm>
          <a:off x="848369"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163847</xdr:rowOff>
    </xdr:from>
    <xdr:ext cx="405111" cy="259045"/>
    <xdr:sp macro="" textlink="">
      <xdr:nvSpPr>
        <xdr:cNvPr id="87" name="n_1mainValue【図書館】&#10;有形固定資産減価償却率">
          <a:extLst>
            <a:ext uri="{FF2B5EF4-FFF2-40B4-BE49-F238E27FC236}">
              <a16:creationId xmlns:a16="http://schemas.microsoft.com/office/drawing/2014/main" id="{CD218604-2E21-40F8-B029-954AE34121E9}"/>
            </a:ext>
          </a:extLst>
        </xdr:cNvPr>
        <xdr:cNvSpPr txBox="1"/>
      </xdr:nvSpPr>
      <xdr:spPr>
        <a:xfrm>
          <a:off x="32391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91457</xdr:rowOff>
    </xdr:from>
    <xdr:ext cx="405111" cy="259045"/>
    <xdr:sp macro="" textlink="">
      <xdr:nvSpPr>
        <xdr:cNvPr id="88" name="n_2mainValue【図書館】&#10;有形固定資産減価償却率">
          <a:extLst>
            <a:ext uri="{FF2B5EF4-FFF2-40B4-BE49-F238E27FC236}">
              <a16:creationId xmlns:a16="http://schemas.microsoft.com/office/drawing/2014/main" id="{C4D2502D-A8B3-4EB2-AA2A-1EB4C926FFA3}"/>
            </a:ext>
          </a:extLst>
        </xdr:cNvPr>
        <xdr:cNvSpPr txBox="1"/>
      </xdr:nvSpPr>
      <xdr:spPr>
        <a:xfrm>
          <a:off x="2439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11447</xdr:rowOff>
    </xdr:from>
    <xdr:ext cx="405111" cy="259045"/>
    <xdr:sp macro="" textlink="">
      <xdr:nvSpPr>
        <xdr:cNvPr id="89" name="n_3mainValue【図書館】&#10;有形固定資産減価償却率">
          <a:extLst>
            <a:ext uri="{FF2B5EF4-FFF2-40B4-BE49-F238E27FC236}">
              <a16:creationId xmlns:a16="http://schemas.microsoft.com/office/drawing/2014/main" id="{A1EB3757-6DE4-4C11-B5B0-DF02C090FB89}"/>
            </a:ext>
          </a:extLst>
        </xdr:cNvPr>
        <xdr:cNvSpPr txBox="1"/>
      </xdr:nvSpPr>
      <xdr:spPr>
        <a:xfrm>
          <a:off x="1648469"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128287</xdr:rowOff>
    </xdr:from>
    <xdr:ext cx="405111" cy="259045"/>
    <xdr:sp macro="" textlink="">
      <xdr:nvSpPr>
        <xdr:cNvPr id="90" name="n_4mainValue【図書館】&#10;有形固定資産減価償却率">
          <a:extLst>
            <a:ext uri="{FF2B5EF4-FFF2-40B4-BE49-F238E27FC236}">
              <a16:creationId xmlns:a16="http://schemas.microsoft.com/office/drawing/2014/main" id="{D681495A-EB7E-456B-BB04-58BDD7DB6265}"/>
            </a:ext>
          </a:extLst>
        </xdr:cNvPr>
        <xdr:cNvSpPr txBox="1"/>
      </xdr:nvSpPr>
      <xdr:spPr>
        <a:xfrm>
          <a:off x="848369"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A8F57C0-ABC8-4004-ACA4-C08CDA5C922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E9BF6ED-2EE6-448E-96CC-0BAB10503B2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27399E9-C672-4C92-A05D-28577982E82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B0AA70C-C440-4A8D-AF79-3B5B7D021A54}"/>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F940414-4AC0-408D-8CC2-33C8EF863AFC}"/>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E739EB9-6659-414E-B9EB-35951F91B25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FD16D95-C875-4415-B8EE-1525E92ABF26}"/>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2A94112-1193-4902-A30D-C116D2CDC4C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DBE962A-3943-4151-9E8A-B3CFAF874732}"/>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8B77A9B-AD40-469A-9D5A-BEAFC7052C8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CB437F7B-EE0F-4082-BF31-79757868CA18}"/>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90159A8-60A4-49E0-A53A-7B895431A451}"/>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2509AD0-5502-44E8-A74A-661FFC5E73A4}"/>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4D53D9F-EECC-41A2-8471-A80B1EA7EDF8}"/>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B5F9363-5127-4C62-B121-7D85C12950A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41C9632-D524-468B-AA1F-91A14AC56126}"/>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2719ECE-CB0F-4839-B13D-FBA2127D794D}"/>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586E840-A01C-4BEE-B86A-18E91CBA119F}"/>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3EC38F9-58E5-4B92-9976-1CBCFF3145B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815009E-84DA-41FD-A12B-4CE0A4EEFC6F}"/>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106D545-36FE-4030-A9D1-8E1B21DF34A3}"/>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A656492-4342-4ABF-89BE-C951BD3B263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9CE7900-9153-412B-B55A-386A8AAD8A04}"/>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CF0C04A-DC5C-4B40-A0BA-B93C65694B0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038B3F9B-1577-4140-B8E4-F8110B109CEF}"/>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55913799-B7F1-4D40-A0F6-928DB967BDFC}"/>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DE67C521-01A5-4C5C-A0BB-2107E72258F9}"/>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7F4C908D-3E8E-4428-A851-7FD86E2D8B69}"/>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8A3FB7BD-1580-4FD3-96FC-1538ECFE7BCC}"/>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8A0FC8BD-FF04-48BE-AE8A-5E927E397D59}"/>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707DC557-51B6-431B-BCD7-BE0A6736C78D}"/>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B2355876-8790-468E-B731-5EAF576BAF44}"/>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B3B929EE-A161-4C55-BB14-C9A051219F72}"/>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45873C57-DB96-4F2B-BCC9-2F3F5EDBD81A}"/>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323A8019-923D-4FE5-B0C5-6080A45458EB}"/>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219A21F-BED3-426D-8CCB-114DC4BE6B1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93E201A-ACEC-4A0F-A9E2-D2AE4F90B10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FA35FEE-968B-4D06-9163-F81D4C7FCAB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C05C472-58E4-4F09-A39C-68537F8470E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C197953-CA0F-40D1-B3DF-CDAC4AA2005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7DD4C188-5E1F-4520-B38A-09FE324E84C1}"/>
            </a:ext>
          </a:extLst>
        </xdr:cNvPr>
        <xdr:cNvSpPr/>
      </xdr:nvSpPr>
      <xdr:spPr>
        <a:xfrm>
          <a:off x="9401175" y="6543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F4CC6AAC-6C83-4A33-AD5D-B07E25A51357}"/>
            </a:ext>
          </a:extLst>
        </xdr:cNvPr>
        <xdr:cNvSpPr txBox="1"/>
      </xdr:nvSpPr>
      <xdr:spPr>
        <a:xfrm>
          <a:off x="9467850"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5B0D638F-8FFC-41C1-A7A2-F54193C64E71}"/>
            </a:ext>
          </a:extLst>
        </xdr:cNvPr>
        <xdr:cNvSpPr/>
      </xdr:nvSpPr>
      <xdr:spPr>
        <a:xfrm>
          <a:off x="86391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9AE7FA4D-2561-4F03-AC98-D95277326C17}"/>
            </a:ext>
          </a:extLst>
        </xdr:cNvPr>
        <xdr:cNvCxnSpPr/>
      </xdr:nvCxnSpPr>
      <xdr:spPr>
        <a:xfrm>
          <a:off x="8686800" y="6591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10293E0A-BEB6-4C36-8CA7-04F64F4F8E8D}"/>
            </a:ext>
          </a:extLst>
        </xdr:cNvPr>
        <xdr:cNvSpPr/>
      </xdr:nvSpPr>
      <xdr:spPr>
        <a:xfrm>
          <a:off x="7839075" y="6543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BEE65591-B258-4A1D-90F4-3C5E3C50FA0D}"/>
            </a:ext>
          </a:extLst>
        </xdr:cNvPr>
        <xdr:cNvCxnSpPr/>
      </xdr:nvCxnSpPr>
      <xdr:spPr>
        <a:xfrm>
          <a:off x="7886700" y="6591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a:extLst>
            <a:ext uri="{FF2B5EF4-FFF2-40B4-BE49-F238E27FC236}">
              <a16:creationId xmlns:a16="http://schemas.microsoft.com/office/drawing/2014/main" id="{11606AC2-9C0D-4F5D-87D9-B148D4353965}"/>
            </a:ext>
          </a:extLst>
        </xdr:cNvPr>
        <xdr:cNvSpPr/>
      </xdr:nvSpPr>
      <xdr:spPr>
        <a:xfrm>
          <a:off x="7029450" y="6505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80422724-DF47-4573-88E2-FD89D88CEA16}"/>
            </a:ext>
          </a:extLst>
        </xdr:cNvPr>
        <xdr:cNvCxnSpPr/>
      </xdr:nvCxnSpPr>
      <xdr:spPr>
        <a:xfrm>
          <a:off x="7077075" y="65532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9" name="楕円 138">
          <a:extLst>
            <a:ext uri="{FF2B5EF4-FFF2-40B4-BE49-F238E27FC236}">
              <a16:creationId xmlns:a16="http://schemas.microsoft.com/office/drawing/2014/main" id="{BB49616D-916A-4464-BA04-AD45FA029FF3}"/>
            </a:ext>
          </a:extLst>
        </xdr:cNvPr>
        <xdr:cNvSpPr/>
      </xdr:nvSpPr>
      <xdr:spPr>
        <a:xfrm>
          <a:off x="6238875" y="650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40" name="直線コネクタ 139">
          <a:extLst>
            <a:ext uri="{FF2B5EF4-FFF2-40B4-BE49-F238E27FC236}">
              <a16:creationId xmlns:a16="http://schemas.microsoft.com/office/drawing/2014/main" id="{B17B7FB8-F7E1-42AE-BFE9-528FA6514B06}"/>
            </a:ext>
          </a:extLst>
        </xdr:cNvPr>
        <xdr:cNvCxnSpPr/>
      </xdr:nvCxnSpPr>
      <xdr:spPr>
        <a:xfrm>
          <a:off x="6286500" y="6553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E2431474-E639-4354-B548-FF307B0593DA}"/>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C8D53F17-FBDC-47E9-8C5C-D1C8064A137F}"/>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DF1294F3-28BF-44E3-B336-BED774B5BD3F}"/>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5E8B44A1-9C8C-48A9-8050-24C1FE0EBB28}"/>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FAC4BF58-8186-4F07-BA7C-08A321EEF09E}"/>
            </a:ext>
          </a:extLst>
        </xdr:cNvPr>
        <xdr:cNvSpPr txBox="1"/>
      </xdr:nvSpPr>
      <xdr:spPr>
        <a:xfrm>
          <a:off x="845827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27B75562-2CAF-4514-87D1-43AC9C01FAE9}"/>
            </a:ext>
          </a:extLst>
        </xdr:cNvPr>
        <xdr:cNvSpPr txBox="1"/>
      </xdr:nvSpPr>
      <xdr:spPr>
        <a:xfrm>
          <a:off x="767722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a:extLst>
            <a:ext uri="{FF2B5EF4-FFF2-40B4-BE49-F238E27FC236}">
              <a16:creationId xmlns:a16="http://schemas.microsoft.com/office/drawing/2014/main" id="{8DF09FBF-1035-40CB-9425-949CAD4F738C}"/>
            </a:ext>
          </a:extLst>
        </xdr:cNvPr>
        <xdr:cNvSpPr txBox="1"/>
      </xdr:nvSpPr>
      <xdr:spPr>
        <a:xfrm>
          <a:off x="6867602"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8" name="n_4mainValue【図書館】&#10;一人当たり面積">
          <a:extLst>
            <a:ext uri="{FF2B5EF4-FFF2-40B4-BE49-F238E27FC236}">
              <a16:creationId xmlns:a16="http://schemas.microsoft.com/office/drawing/2014/main" id="{5A8FE35B-E042-4A71-8B23-1D4F2B37A684}"/>
            </a:ext>
          </a:extLst>
        </xdr:cNvPr>
        <xdr:cNvSpPr txBox="1"/>
      </xdr:nvSpPr>
      <xdr:spPr>
        <a:xfrm>
          <a:off x="6067502"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4AADCB7-666B-4BFF-BF1E-7F05DC39495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D527285-6468-484D-8768-EC31CAA287C9}"/>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1F863F8-94EE-48F9-8151-3C1A7A2842C9}"/>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A16B278-AA7F-4DB4-B909-C432F8C14E5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D9AC4AF-2CC7-4764-BDEF-62BE77D29E99}"/>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F4717FD-55E0-47E9-AE40-0ABA9A16A74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18743C9-8D10-4246-8F81-D977ABB4D12C}"/>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AB93CF8-9F07-40C0-BCA7-04215EF941D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F54FE8F-0E32-47C0-BC32-357E2C2916FE}"/>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082C52B-A7E6-4ABD-BE5A-BFAE3F182C66}"/>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4404C0D4-9B82-49C6-9B59-E1FD2CCE4509}"/>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74C00D9-524D-4324-AE41-595EB0B6C1E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776F90E7-3C73-4F74-9B24-4A818CF2638B}"/>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5AD19E80-660A-47E7-A98B-183E3862195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C4EA13D-67AF-4521-9E41-0069326B184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612484C-ACE6-4628-BA30-988C7FA3BCC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72D45A6-FFB6-496E-A116-246F97EE23DD}"/>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0789247-6F9C-483E-9D3F-666CA31D6F24}"/>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72FA8C5-6928-4B64-A657-57854178ECF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6C37D54-5BBF-4D8E-B512-7D9DD6EB987E}"/>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F9904D4E-C8E8-4D43-B682-9B75D7E8C19F}"/>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733004C-7F6D-44F8-A6E3-A809E97CAC6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D69CB37E-65B3-4F28-86CD-B0AC8701F54E}"/>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31D8DD4A-5F9B-4E7B-8A06-563D464C97F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4EAB27B4-C609-414B-8E1B-6E384A3A95AE}"/>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9528B56B-8395-4A98-BAD8-FE4D9A293968}"/>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F5AA3BA5-C042-4886-8E8A-E95A7937AC82}"/>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FC197F83-827F-4C5D-BF14-EFE22479CD7E}"/>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0CF2BC0C-BF04-43A5-BA2C-67F32C4847D1}"/>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BFB2527-564B-465D-A94B-A37DFEDB906E}"/>
            </a:ext>
          </a:extLst>
        </xdr:cNvPr>
        <xdr:cNvSpPr txBox="1"/>
      </xdr:nvSpPr>
      <xdr:spPr>
        <a:xfrm>
          <a:off x="4219575" y="964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A26501FC-EB95-421B-904B-07B3487F8C40}"/>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C0C3B34C-E6A0-438E-A754-6A11379954A5}"/>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1B7E260D-E514-4ECD-8A11-AE26194B7A26}"/>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97940C2E-C49C-4451-AE0D-1C4AE4EC42A2}"/>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97819ABE-E301-4039-B5B0-33AE15B50634}"/>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D57042A-1716-47AE-9168-B4021CE0B73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49F15EF-3203-495D-A71A-ED6880D6E75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949A580-23F4-48D9-9D84-3BEF831D626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C2AAA09-1D3B-422F-A0A7-60FA2EAEB52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1665FFD-DB24-49F2-80B5-4B2D3E08660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89" name="楕円 188">
          <a:extLst>
            <a:ext uri="{FF2B5EF4-FFF2-40B4-BE49-F238E27FC236}">
              <a16:creationId xmlns:a16="http://schemas.microsoft.com/office/drawing/2014/main" id="{544DB343-9D44-400D-ABFC-E2C44507F105}"/>
            </a:ext>
          </a:extLst>
        </xdr:cNvPr>
        <xdr:cNvSpPr/>
      </xdr:nvSpPr>
      <xdr:spPr>
        <a:xfrm>
          <a:off x="4124325" y="94132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D3FCB5E-2AD3-4248-896D-DB3865F6FACC}"/>
            </a:ext>
          </a:extLst>
        </xdr:cNvPr>
        <xdr:cNvSpPr txBox="1"/>
      </xdr:nvSpPr>
      <xdr:spPr>
        <a:xfrm>
          <a:off x="4219575"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91" name="楕円 190">
          <a:extLst>
            <a:ext uri="{FF2B5EF4-FFF2-40B4-BE49-F238E27FC236}">
              <a16:creationId xmlns:a16="http://schemas.microsoft.com/office/drawing/2014/main" id="{DF38AD33-8F12-4F24-B77B-5C517846E8CB}"/>
            </a:ext>
          </a:extLst>
        </xdr:cNvPr>
        <xdr:cNvSpPr/>
      </xdr:nvSpPr>
      <xdr:spPr>
        <a:xfrm>
          <a:off x="3381375" y="93700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72390</xdr:rowOff>
    </xdr:to>
    <xdr:cxnSp macro="">
      <xdr:nvCxnSpPr>
        <xdr:cNvPr id="192" name="直線コネクタ 191">
          <a:extLst>
            <a:ext uri="{FF2B5EF4-FFF2-40B4-BE49-F238E27FC236}">
              <a16:creationId xmlns:a16="http://schemas.microsoft.com/office/drawing/2014/main" id="{0D3A3F77-5D32-47D4-B97C-8DFB8C730978}"/>
            </a:ext>
          </a:extLst>
        </xdr:cNvPr>
        <xdr:cNvCxnSpPr/>
      </xdr:nvCxnSpPr>
      <xdr:spPr>
        <a:xfrm>
          <a:off x="3429000" y="9417685"/>
          <a:ext cx="75247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93" name="楕円 192">
          <a:extLst>
            <a:ext uri="{FF2B5EF4-FFF2-40B4-BE49-F238E27FC236}">
              <a16:creationId xmlns:a16="http://schemas.microsoft.com/office/drawing/2014/main" id="{68C385BB-7F22-4A4A-8580-412041B215EF}"/>
            </a:ext>
          </a:extLst>
        </xdr:cNvPr>
        <xdr:cNvSpPr/>
      </xdr:nvSpPr>
      <xdr:spPr>
        <a:xfrm>
          <a:off x="2571750" y="9334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152400</xdr:rowOff>
    </xdr:from>
    <xdr:to>
      <xdr:col>19</xdr:col>
      <xdr:colOff>177800</xdr:colOff>
      <xdr:row>58</xdr:row>
      <xdr:rowOff>22860</xdr:rowOff>
    </xdr:to>
    <xdr:cxnSp macro="">
      <xdr:nvCxnSpPr>
        <xdr:cNvPr id="194" name="直線コネクタ 193">
          <a:extLst>
            <a:ext uri="{FF2B5EF4-FFF2-40B4-BE49-F238E27FC236}">
              <a16:creationId xmlns:a16="http://schemas.microsoft.com/office/drawing/2014/main" id="{4B3AB618-181D-4A1C-814B-52E604EC5808}"/>
            </a:ext>
          </a:extLst>
        </xdr:cNvPr>
        <xdr:cNvCxnSpPr/>
      </xdr:nvCxnSpPr>
      <xdr:spPr>
        <a:xfrm>
          <a:off x="2619375" y="9382125"/>
          <a:ext cx="80962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48260</xdr:rowOff>
    </xdr:from>
    <xdr:to>
      <xdr:col>10</xdr:col>
      <xdr:colOff>165100</xdr:colOff>
      <xdr:row>57</xdr:row>
      <xdr:rowOff>149860</xdr:rowOff>
    </xdr:to>
    <xdr:sp macro="" textlink="">
      <xdr:nvSpPr>
        <xdr:cNvPr id="195" name="楕円 194">
          <a:extLst>
            <a:ext uri="{FF2B5EF4-FFF2-40B4-BE49-F238E27FC236}">
              <a16:creationId xmlns:a16="http://schemas.microsoft.com/office/drawing/2014/main" id="{27EC9900-0787-4D8D-AA2B-4EF2A79FF447}"/>
            </a:ext>
          </a:extLst>
        </xdr:cNvPr>
        <xdr:cNvSpPr/>
      </xdr:nvSpPr>
      <xdr:spPr>
        <a:xfrm>
          <a:off x="1781175" y="92748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99060</xdr:rowOff>
    </xdr:from>
    <xdr:to>
      <xdr:col>15</xdr:col>
      <xdr:colOff>50800</xdr:colOff>
      <xdr:row>57</xdr:row>
      <xdr:rowOff>152400</xdr:rowOff>
    </xdr:to>
    <xdr:cxnSp macro="">
      <xdr:nvCxnSpPr>
        <xdr:cNvPr id="196" name="直線コネクタ 195">
          <a:extLst>
            <a:ext uri="{FF2B5EF4-FFF2-40B4-BE49-F238E27FC236}">
              <a16:creationId xmlns:a16="http://schemas.microsoft.com/office/drawing/2014/main" id="{FB8C93C9-F8FE-44FC-B4F9-FA5914A43F3D}"/>
            </a:ext>
          </a:extLst>
        </xdr:cNvPr>
        <xdr:cNvCxnSpPr/>
      </xdr:nvCxnSpPr>
      <xdr:spPr>
        <a:xfrm>
          <a:off x="1828800" y="9331960"/>
          <a:ext cx="79057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170180</xdr:rowOff>
    </xdr:from>
    <xdr:to>
      <xdr:col>6</xdr:col>
      <xdr:colOff>38100</xdr:colOff>
      <xdr:row>57</xdr:row>
      <xdr:rowOff>100330</xdr:rowOff>
    </xdr:to>
    <xdr:sp macro="" textlink="">
      <xdr:nvSpPr>
        <xdr:cNvPr id="197" name="楕円 196">
          <a:extLst>
            <a:ext uri="{FF2B5EF4-FFF2-40B4-BE49-F238E27FC236}">
              <a16:creationId xmlns:a16="http://schemas.microsoft.com/office/drawing/2014/main" id="{6BDF7091-5519-4B6C-990A-F3015A684612}"/>
            </a:ext>
          </a:extLst>
        </xdr:cNvPr>
        <xdr:cNvSpPr/>
      </xdr:nvSpPr>
      <xdr:spPr>
        <a:xfrm>
          <a:off x="981075" y="92284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49530</xdr:rowOff>
    </xdr:from>
    <xdr:to>
      <xdr:col>10</xdr:col>
      <xdr:colOff>114300</xdr:colOff>
      <xdr:row>57</xdr:row>
      <xdr:rowOff>99060</xdr:rowOff>
    </xdr:to>
    <xdr:cxnSp macro="">
      <xdr:nvCxnSpPr>
        <xdr:cNvPr id="198" name="直線コネクタ 197">
          <a:extLst>
            <a:ext uri="{FF2B5EF4-FFF2-40B4-BE49-F238E27FC236}">
              <a16:creationId xmlns:a16="http://schemas.microsoft.com/office/drawing/2014/main" id="{9AE17011-8C40-44AE-9CB6-E84F932D4BF1}"/>
            </a:ext>
          </a:extLst>
        </xdr:cNvPr>
        <xdr:cNvCxnSpPr/>
      </xdr:nvCxnSpPr>
      <xdr:spPr>
        <a:xfrm>
          <a:off x="1028700" y="9276080"/>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199" name="n_1aveValue【体育館・プール】&#10;有形固定資産減価償却率">
          <a:extLst>
            <a:ext uri="{FF2B5EF4-FFF2-40B4-BE49-F238E27FC236}">
              <a16:creationId xmlns:a16="http://schemas.microsoft.com/office/drawing/2014/main" id="{2AE07FA6-C0AF-405B-97DC-F8ED7191EEE3}"/>
            </a:ext>
          </a:extLst>
        </xdr:cNvPr>
        <xdr:cNvSpPr txBox="1"/>
      </xdr:nvSpPr>
      <xdr:spPr>
        <a:xfrm>
          <a:off x="32391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0" name="n_2aveValue【体育館・プール】&#10;有形固定資産減価償却率">
          <a:extLst>
            <a:ext uri="{FF2B5EF4-FFF2-40B4-BE49-F238E27FC236}">
              <a16:creationId xmlns:a16="http://schemas.microsoft.com/office/drawing/2014/main" id="{DCEB7C9B-B8FB-4101-B9C6-DB764E696D6B}"/>
            </a:ext>
          </a:extLst>
        </xdr:cNvPr>
        <xdr:cNvSpPr txBox="1"/>
      </xdr:nvSpPr>
      <xdr:spPr>
        <a:xfrm>
          <a:off x="24390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1" name="n_3aveValue【体育館・プール】&#10;有形固定資産減価償却率">
          <a:extLst>
            <a:ext uri="{FF2B5EF4-FFF2-40B4-BE49-F238E27FC236}">
              <a16:creationId xmlns:a16="http://schemas.microsoft.com/office/drawing/2014/main" id="{8E9D1170-34AE-4565-83C6-23B06BCA3A00}"/>
            </a:ext>
          </a:extLst>
        </xdr:cNvPr>
        <xdr:cNvSpPr txBox="1"/>
      </xdr:nvSpPr>
      <xdr:spPr>
        <a:xfrm>
          <a:off x="1648469"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3827</xdr:rowOff>
    </xdr:from>
    <xdr:ext cx="405111" cy="259045"/>
    <xdr:sp macro="" textlink="">
      <xdr:nvSpPr>
        <xdr:cNvPr id="202" name="n_4aveValue【体育館・プール】&#10;有形固定資産減価償却率">
          <a:extLst>
            <a:ext uri="{FF2B5EF4-FFF2-40B4-BE49-F238E27FC236}">
              <a16:creationId xmlns:a16="http://schemas.microsoft.com/office/drawing/2014/main" id="{B2F141B7-1C6D-4BA1-B3DD-9F15A28CD5AB}"/>
            </a:ext>
          </a:extLst>
        </xdr:cNvPr>
        <xdr:cNvSpPr txBox="1"/>
      </xdr:nvSpPr>
      <xdr:spPr>
        <a:xfrm>
          <a:off x="8483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203" name="n_1mainValue【体育館・プール】&#10;有形固定資産減価償却率">
          <a:extLst>
            <a:ext uri="{FF2B5EF4-FFF2-40B4-BE49-F238E27FC236}">
              <a16:creationId xmlns:a16="http://schemas.microsoft.com/office/drawing/2014/main" id="{D39144DC-0541-4F7F-8E2F-A6DB5F159822}"/>
            </a:ext>
          </a:extLst>
        </xdr:cNvPr>
        <xdr:cNvSpPr txBox="1"/>
      </xdr:nvSpPr>
      <xdr:spPr>
        <a:xfrm>
          <a:off x="3239144" y="915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204" name="n_2mainValue【体育館・プール】&#10;有形固定資産減価償却率">
          <a:extLst>
            <a:ext uri="{FF2B5EF4-FFF2-40B4-BE49-F238E27FC236}">
              <a16:creationId xmlns:a16="http://schemas.microsoft.com/office/drawing/2014/main" id="{4D2FCABE-36FC-4BDD-8DAF-0E71779D63D7}"/>
            </a:ext>
          </a:extLst>
        </xdr:cNvPr>
        <xdr:cNvSpPr txBox="1"/>
      </xdr:nvSpPr>
      <xdr:spPr>
        <a:xfrm>
          <a:off x="2439044" y="911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166387</xdr:rowOff>
    </xdr:from>
    <xdr:ext cx="405111" cy="259045"/>
    <xdr:sp macro="" textlink="">
      <xdr:nvSpPr>
        <xdr:cNvPr id="205" name="n_3mainValue【体育館・プール】&#10;有形固定資産減価償却率">
          <a:extLst>
            <a:ext uri="{FF2B5EF4-FFF2-40B4-BE49-F238E27FC236}">
              <a16:creationId xmlns:a16="http://schemas.microsoft.com/office/drawing/2014/main" id="{DB6791D1-F33A-4640-8CD3-B7587FB86DE0}"/>
            </a:ext>
          </a:extLst>
        </xdr:cNvPr>
        <xdr:cNvSpPr txBox="1"/>
      </xdr:nvSpPr>
      <xdr:spPr>
        <a:xfrm>
          <a:off x="1648469" y="90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116857</xdr:rowOff>
    </xdr:from>
    <xdr:ext cx="405111" cy="259045"/>
    <xdr:sp macro="" textlink="">
      <xdr:nvSpPr>
        <xdr:cNvPr id="206" name="n_4mainValue【体育館・プール】&#10;有形固定資産減価償却率">
          <a:extLst>
            <a:ext uri="{FF2B5EF4-FFF2-40B4-BE49-F238E27FC236}">
              <a16:creationId xmlns:a16="http://schemas.microsoft.com/office/drawing/2014/main" id="{A14F0E9C-F08B-4767-BEDA-E7EB572EF40B}"/>
            </a:ext>
          </a:extLst>
        </xdr:cNvPr>
        <xdr:cNvSpPr txBox="1"/>
      </xdr:nvSpPr>
      <xdr:spPr>
        <a:xfrm>
          <a:off x="848369" y="902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23AADDE-CFDC-4B01-9414-050C2294A00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B3FB909-8707-45D4-8471-2B11735ECA1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D9BE59A-7720-4437-9AF0-4661EC74E83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A5B2503-3E5F-43C0-A885-B3D1E063AE6F}"/>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9F06B64-0739-42D9-89CF-6D1574FBFF06}"/>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7E83A69-427C-4BDC-83E8-9C082EDA84AA}"/>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C6BDE22-15E0-4A25-955D-7E1FDD618AE8}"/>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10BC4E2-938F-4BAE-9056-23CE4F9E1AC8}"/>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CA48538-F57F-48A8-8BFC-CD565B070E8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8FE62C4-B0F5-43C8-8352-29409EE3375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8E33FAF3-8110-4E72-877D-DEC6B7590A68}"/>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FC47221-611E-40FD-92C7-F53B609FD409}"/>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4B46BDE3-152F-4980-89D2-D6D0C6B23276}"/>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4D562E0-6148-44A2-AD14-1A210A1356B9}"/>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57747E1-9D20-4B3D-BD73-D95598183A40}"/>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526ACFF-2430-473D-9F32-A280AEB3896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F8F5B957-CBAE-439F-B7A5-60B285AFB526}"/>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F037E4A-6E1C-419E-A1D6-274846E19DAA}"/>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BCD52E5-CC8A-4C3B-85AB-E0494CE7EE2A}"/>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2BF0225-79FC-4AFC-BE88-721705DA6381}"/>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B8491B4-1530-4EE7-B639-FA01C673014F}"/>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3E631BB-1B0D-4EE9-A90A-5330C9A9FA01}"/>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A58299A-A142-4399-AD73-E2E472F4AD82}"/>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05BEDAA-0539-4AAF-90E2-F4A791DC4E7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EFDFC853-520D-4CD6-94A3-FBD15514F715}"/>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F0315BCF-5228-4586-967B-11C20A537E00}"/>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13168A19-196F-43B8-953F-83FBF2D77A63}"/>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66EE4AD7-66B9-40CE-9DBB-F2FC6FD5AAF1}"/>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948551AC-0EF1-4191-8E89-1C2F71FCD1B3}"/>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id="{2FCFE4EE-A655-4927-A700-DEFDBED51AED}"/>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D74F0793-ADA2-4AA6-B965-3325624BB93F}"/>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13D6A12A-0E2A-4383-8B59-A42388F827A2}"/>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3E9B151C-7B4D-42F5-AF35-820DFDA949B7}"/>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2E0E5BC6-EE2F-468F-BE2D-CFABDB5F5D13}"/>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5B8687B6-6C46-4CC0-8BC7-09FBA224F3D1}"/>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7C61A61-4A61-45D9-8690-8BBC1886A15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E48731-E981-4666-8E09-D3172E33E14F}"/>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6E21D51-0814-472D-B8E1-AF58F8016D8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D24B480-B396-4F45-8AB6-9AECAC031E5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9BEF8E9-ADF6-4BC6-AF8F-8AFF43690ED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47" name="楕円 246">
          <a:extLst>
            <a:ext uri="{FF2B5EF4-FFF2-40B4-BE49-F238E27FC236}">
              <a16:creationId xmlns:a16="http://schemas.microsoft.com/office/drawing/2014/main" id="{244D0B4C-166E-4DD5-A1B8-1BEBCA1072BD}"/>
            </a:ext>
          </a:extLst>
        </xdr:cNvPr>
        <xdr:cNvSpPr/>
      </xdr:nvSpPr>
      <xdr:spPr>
        <a:xfrm>
          <a:off x="9401175" y="9829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48" name="【体育館・プール】&#10;一人当たり面積該当値テキスト">
          <a:extLst>
            <a:ext uri="{FF2B5EF4-FFF2-40B4-BE49-F238E27FC236}">
              <a16:creationId xmlns:a16="http://schemas.microsoft.com/office/drawing/2014/main" id="{CF5641AF-FAC3-4DFB-A45E-EB7437E8A351}"/>
            </a:ext>
          </a:extLst>
        </xdr:cNvPr>
        <xdr:cNvSpPr txBox="1"/>
      </xdr:nvSpPr>
      <xdr:spPr>
        <a:xfrm>
          <a:off x="9467850"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127000</xdr:rowOff>
    </xdr:from>
    <xdr:to>
      <xdr:col>50</xdr:col>
      <xdr:colOff>165100</xdr:colOff>
      <xdr:row>61</xdr:row>
      <xdr:rowOff>57150</xdr:rowOff>
    </xdr:to>
    <xdr:sp macro="" textlink="">
      <xdr:nvSpPr>
        <xdr:cNvPr id="249" name="楕円 248">
          <a:extLst>
            <a:ext uri="{FF2B5EF4-FFF2-40B4-BE49-F238E27FC236}">
              <a16:creationId xmlns:a16="http://schemas.microsoft.com/office/drawing/2014/main" id="{F3EA54E6-27D4-489F-94B2-D976BA70B8C8}"/>
            </a:ext>
          </a:extLst>
        </xdr:cNvPr>
        <xdr:cNvSpPr/>
      </xdr:nvSpPr>
      <xdr:spPr>
        <a:xfrm>
          <a:off x="8639175" y="9839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61</xdr:row>
      <xdr:rowOff>6350</xdr:rowOff>
    </xdr:to>
    <xdr:cxnSp macro="">
      <xdr:nvCxnSpPr>
        <xdr:cNvPr id="250" name="直線コネクタ 249">
          <a:extLst>
            <a:ext uri="{FF2B5EF4-FFF2-40B4-BE49-F238E27FC236}">
              <a16:creationId xmlns:a16="http://schemas.microsoft.com/office/drawing/2014/main" id="{C5E2CFAF-4BB7-4407-850C-DD4095B13B6C}"/>
            </a:ext>
          </a:extLst>
        </xdr:cNvPr>
        <xdr:cNvCxnSpPr/>
      </xdr:nvCxnSpPr>
      <xdr:spPr>
        <a:xfrm flipV="1">
          <a:off x="8686800" y="987742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114300</xdr:rowOff>
    </xdr:from>
    <xdr:to>
      <xdr:col>46</xdr:col>
      <xdr:colOff>38100</xdr:colOff>
      <xdr:row>61</xdr:row>
      <xdr:rowOff>44450</xdr:rowOff>
    </xdr:to>
    <xdr:sp macro="" textlink="">
      <xdr:nvSpPr>
        <xdr:cNvPr id="251" name="楕円 250">
          <a:extLst>
            <a:ext uri="{FF2B5EF4-FFF2-40B4-BE49-F238E27FC236}">
              <a16:creationId xmlns:a16="http://schemas.microsoft.com/office/drawing/2014/main" id="{65AF6159-1444-4F00-9C08-B3CBBAE88E72}"/>
            </a:ext>
          </a:extLst>
        </xdr:cNvPr>
        <xdr:cNvSpPr/>
      </xdr:nvSpPr>
      <xdr:spPr>
        <a:xfrm>
          <a:off x="7839075" y="9829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61</xdr:row>
      <xdr:rowOff>6350</xdr:rowOff>
    </xdr:to>
    <xdr:cxnSp macro="">
      <xdr:nvCxnSpPr>
        <xdr:cNvPr id="252" name="直線コネクタ 251">
          <a:extLst>
            <a:ext uri="{FF2B5EF4-FFF2-40B4-BE49-F238E27FC236}">
              <a16:creationId xmlns:a16="http://schemas.microsoft.com/office/drawing/2014/main" id="{3B7B04D9-8FD8-4F9A-8EEF-93E11DC2D556}"/>
            </a:ext>
          </a:extLst>
        </xdr:cNvPr>
        <xdr:cNvCxnSpPr/>
      </xdr:nvCxnSpPr>
      <xdr:spPr>
        <a:xfrm>
          <a:off x="7886700" y="987742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152400</xdr:rowOff>
    </xdr:from>
    <xdr:to>
      <xdr:col>41</xdr:col>
      <xdr:colOff>101600</xdr:colOff>
      <xdr:row>61</xdr:row>
      <xdr:rowOff>82550</xdr:rowOff>
    </xdr:to>
    <xdr:sp macro="" textlink="">
      <xdr:nvSpPr>
        <xdr:cNvPr id="253" name="楕円 252">
          <a:extLst>
            <a:ext uri="{FF2B5EF4-FFF2-40B4-BE49-F238E27FC236}">
              <a16:creationId xmlns:a16="http://schemas.microsoft.com/office/drawing/2014/main" id="{26CFDFD7-FFB3-4005-B30B-B55E4DCF5AC2}"/>
            </a:ext>
          </a:extLst>
        </xdr:cNvPr>
        <xdr:cNvSpPr/>
      </xdr:nvSpPr>
      <xdr:spPr>
        <a:xfrm>
          <a:off x="7029450" y="986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165100</xdr:rowOff>
    </xdr:from>
    <xdr:to>
      <xdr:col>45</xdr:col>
      <xdr:colOff>177800</xdr:colOff>
      <xdr:row>61</xdr:row>
      <xdr:rowOff>31750</xdr:rowOff>
    </xdr:to>
    <xdr:cxnSp macro="">
      <xdr:nvCxnSpPr>
        <xdr:cNvPr id="254" name="直線コネクタ 253">
          <a:extLst>
            <a:ext uri="{FF2B5EF4-FFF2-40B4-BE49-F238E27FC236}">
              <a16:creationId xmlns:a16="http://schemas.microsoft.com/office/drawing/2014/main" id="{742CE234-E983-4B22-99D5-1094892BA07A}"/>
            </a:ext>
          </a:extLst>
        </xdr:cNvPr>
        <xdr:cNvCxnSpPr/>
      </xdr:nvCxnSpPr>
      <xdr:spPr>
        <a:xfrm flipV="1">
          <a:off x="7077075" y="98774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152400</xdr:rowOff>
    </xdr:from>
    <xdr:to>
      <xdr:col>36</xdr:col>
      <xdr:colOff>165100</xdr:colOff>
      <xdr:row>61</xdr:row>
      <xdr:rowOff>82550</xdr:rowOff>
    </xdr:to>
    <xdr:sp macro="" textlink="">
      <xdr:nvSpPr>
        <xdr:cNvPr id="255" name="楕円 254">
          <a:extLst>
            <a:ext uri="{FF2B5EF4-FFF2-40B4-BE49-F238E27FC236}">
              <a16:creationId xmlns:a16="http://schemas.microsoft.com/office/drawing/2014/main" id="{EFA2A255-E2F8-4C70-AA8F-8A83B9375FE2}"/>
            </a:ext>
          </a:extLst>
        </xdr:cNvPr>
        <xdr:cNvSpPr/>
      </xdr:nvSpPr>
      <xdr:spPr>
        <a:xfrm>
          <a:off x="6238875" y="9867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31750</xdr:rowOff>
    </xdr:from>
    <xdr:to>
      <xdr:col>41</xdr:col>
      <xdr:colOff>50800</xdr:colOff>
      <xdr:row>61</xdr:row>
      <xdr:rowOff>31750</xdr:rowOff>
    </xdr:to>
    <xdr:cxnSp macro="">
      <xdr:nvCxnSpPr>
        <xdr:cNvPr id="256" name="直線コネクタ 255">
          <a:extLst>
            <a:ext uri="{FF2B5EF4-FFF2-40B4-BE49-F238E27FC236}">
              <a16:creationId xmlns:a16="http://schemas.microsoft.com/office/drawing/2014/main" id="{EBE0A95E-F60B-4214-8022-6C873135B551}"/>
            </a:ext>
          </a:extLst>
        </xdr:cNvPr>
        <xdr:cNvCxnSpPr/>
      </xdr:nvCxnSpPr>
      <xdr:spPr>
        <a:xfrm>
          <a:off x="6286500" y="9906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A22B1ED2-4004-430B-BC2F-EA7B65E97C25}"/>
            </a:ext>
          </a:extLst>
        </xdr:cNvPr>
        <xdr:cNvSpPr txBox="1"/>
      </xdr:nvSpPr>
      <xdr:spPr>
        <a:xfrm>
          <a:off x="845827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5BC27F5D-3672-4AC8-B05A-08D92EB1DD8A}"/>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8EF3994A-6C65-4CEA-B04A-07639EFD61E6}"/>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DB75B82C-6B8A-42D6-A8C1-1487852F7AA9}"/>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73677</xdr:rowOff>
    </xdr:from>
    <xdr:ext cx="469744" cy="259045"/>
    <xdr:sp macro="" textlink="">
      <xdr:nvSpPr>
        <xdr:cNvPr id="261" name="n_1mainValue【体育館・プール】&#10;一人当たり面積">
          <a:extLst>
            <a:ext uri="{FF2B5EF4-FFF2-40B4-BE49-F238E27FC236}">
              <a16:creationId xmlns:a16="http://schemas.microsoft.com/office/drawing/2014/main" id="{8A991664-762E-4B84-BC29-7B0D76E7810C}"/>
            </a:ext>
          </a:extLst>
        </xdr:cNvPr>
        <xdr:cNvSpPr txBox="1"/>
      </xdr:nvSpPr>
      <xdr:spPr>
        <a:xfrm>
          <a:off x="8458277" y="962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id="{7DEB1A83-7D9E-492D-81DC-3FFC3DE95CF8}"/>
            </a:ext>
          </a:extLst>
        </xdr:cNvPr>
        <xdr:cNvSpPr txBox="1"/>
      </xdr:nvSpPr>
      <xdr:spPr>
        <a:xfrm>
          <a:off x="767722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99077</xdr:rowOff>
    </xdr:from>
    <xdr:ext cx="469744" cy="259045"/>
    <xdr:sp macro="" textlink="">
      <xdr:nvSpPr>
        <xdr:cNvPr id="263" name="n_3mainValue【体育館・プール】&#10;一人当たり面積">
          <a:extLst>
            <a:ext uri="{FF2B5EF4-FFF2-40B4-BE49-F238E27FC236}">
              <a16:creationId xmlns:a16="http://schemas.microsoft.com/office/drawing/2014/main" id="{94AEBE1E-4BA5-4338-A525-FEAEA7CFD4FD}"/>
            </a:ext>
          </a:extLst>
        </xdr:cNvPr>
        <xdr:cNvSpPr txBox="1"/>
      </xdr:nvSpPr>
      <xdr:spPr>
        <a:xfrm>
          <a:off x="6867602"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99077</xdr:rowOff>
    </xdr:from>
    <xdr:ext cx="469744" cy="259045"/>
    <xdr:sp macro="" textlink="">
      <xdr:nvSpPr>
        <xdr:cNvPr id="264" name="n_4mainValue【体育館・プール】&#10;一人当たり面積">
          <a:extLst>
            <a:ext uri="{FF2B5EF4-FFF2-40B4-BE49-F238E27FC236}">
              <a16:creationId xmlns:a16="http://schemas.microsoft.com/office/drawing/2014/main" id="{BD741A03-53E3-4024-828E-0B63B4A553EC}"/>
            </a:ext>
          </a:extLst>
        </xdr:cNvPr>
        <xdr:cNvSpPr txBox="1"/>
      </xdr:nvSpPr>
      <xdr:spPr>
        <a:xfrm>
          <a:off x="6067502"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CCB6DA5-9E62-4888-829A-D099DE4A966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7A45FDF-7F3A-45D2-9A53-0CC9ACB5955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E1FA7CF-AC48-46B7-8720-A43304400FFF}"/>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A45EC15-12CB-4344-B446-D0521E5DCE2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35DEFF1-B998-4C1D-8A4D-19D72F787A36}"/>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B73CD71-D815-44DB-A638-C49C068F59B5}"/>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9AF3926-C337-442C-8589-72B30DE14D59}"/>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D7177C9-F042-44E4-AA76-F02E4A9B044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B2EDB0A-06ED-4424-AC0F-F22052C9F47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2048AEC-A49A-4674-B5C4-E86A8C79621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6C2E7B51-B021-4348-9DF3-DEC17D7EFF8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BAADE09-F1FA-4628-B44A-CE0B72CF4AD3}"/>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7211135A-3591-453C-9748-4EDAE0C1C376}"/>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D2C3F84-B4CE-4993-B1B6-CB3C7AAC65B7}"/>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6C26111-4E08-4F43-85AB-D36CB687932F}"/>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B867070-ADEC-4690-B0BB-5E9652ED611D}"/>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310A9CB-4B75-4292-B877-5E7362E2AAB3}"/>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A8EDAD5-1BBC-4842-9B01-0A4778F8EC77}"/>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E94E18F-7889-402B-96B2-EA9A1079C618}"/>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B326325-9F52-4C66-AA68-0380A99122FB}"/>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BE24697-37A6-457D-9002-8E8300BB8222}"/>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427229A-854E-4356-B174-6E9FE178CC8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988B2448-A1E0-4C5F-8012-9CDA04F5198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70E06941-85C0-4C0E-9502-DDB7EE99B00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9D5F80D8-8F73-4D02-86C9-7CC1229C6630}"/>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73CBC4BA-4D10-4F99-A1E7-7492F96A861C}"/>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EA5E56A9-DC34-4D01-B039-4D28AB9F499E}"/>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E7D8BE32-E13E-44D7-BA55-95F7A57CD079}"/>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D81375B5-6DDE-42C9-B684-C269ADDC3643}"/>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F6DCF99A-6E86-4287-A539-CD1CA5E98843}"/>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18BCAEE6-A230-47C4-8D74-D6508B400E76}"/>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CDE6DD7C-7AD2-4AEF-9691-CD07598AF598}"/>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93B7A949-50A8-40EE-87E5-B2070C8FAB77}"/>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F50A5C12-5064-47D3-A1FA-73EE74C73C65}"/>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CE3EEE4E-8D53-4DD9-879A-DE807C9F56ED}"/>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D024F4E-B711-4331-90B9-FA00E90B6A3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B82E836-9281-47EA-9A6E-92FBA2EC288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B9612EB-6433-4E14-883F-3868DC40547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876C415-DB31-46A8-8DDC-1A3ECFF367B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25AFEDA-E53A-4A55-84EB-146CA4069CD3}"/>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305" name="楕円 304">
          <a:extLst>
            <a:ext uri="{FF2B5EF4-FFF2-40B4-BE49-F238E27FC236}">
              <a16:creationId xmlns:a16="http://schemas.microsoft.com/office/drawing/2014/main" id="{9C6E4774-C531-463B-AE35-0CC91C90E8CD}"/>
            </a:ext>
          </a:extLst>
        </xdr:cNvPr>
        <xdr:cNvSpPr/>
      </xdr:nvSpPr>
      <xdr:spPr>
        <a:xfrm>
          <a:off x="4124325" y="130562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C3D9E18F-F56E-4F8F-8A12-52AE574F5DE3}"/>
            </a:ext>
          </a:extLst>
        </xdr:cNvPr>
        <xdr:cNvSpPr txBox="1"/>
      </xdr:nvSpPr>
      <xdr:spPr>
        <a:xfrm>
          <a:off x="4219575" y="1291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17780</xdr:rowOff>
    </xdr:from>
    <xdr:to>
      <xdr:col>20</xdr:col>
      <xdr:colOff>38100</xdr:colOff>
      <xdr:row>80</xdr:row>
      <xdr:rowOff>119380</xdr:rowOff>
    </xdr:to>
    <xdr:sp macro="" textlink="">
      <xdr:nvSpPr>
        <xdr:cNvPr id="307" name="楕円 306">
          <a:extLst>
            <a:ext uri="{FF2B5EF4-FFF2-40B4-BE49-F238E27FC236}">
              <a16:creationId xmlns:a16="http://schemas.microsoft.com/office/drawing/2014/main" id="{B6A30CEB-E744-451D-8A7B-ED6205EB6582}"/>
            </a:ext>
          </a:extLst>
        </xdr:cNvPr>
        <xdr:cNvSpPr/>
      </xdr:nvSpPr>
      <xdr:spPr>
        <a:xfrm>
          <a:off x="3381375" y="129717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68580</xdr:rowOff>
    </xdr:from>
    <xdr:to>
      <xdr:col>24</xdr:col>
      <xdr:colOff>63500</xdr:colOff>
      <xdr:row>80</xdr:row>
      <xdr:rowOff>156211</xdr:rowOff>
    </xdr:to>
    <xdr:cxnSp macro="">
      <xdr:nvCxnSpPr>
        <xdr:cNvPr id="308" name="直線コネクタ 307">
          <a:extLst>
            <a:ext uri="{FF2B5EF4-FFF2-40B4-BE49-F238E27FC236}">
              <a16:creationId xmlns:a16="http://schemas.microsoft.com/office/drawing/2014/main" id="{250E63AA-9908-442E-8A59-B5F059D5E9F5}"/>
            </a:ext>
          </a:extLst>
        </xdr:cNvPr>
        <xdr:cNvCxnSpPr/>
      </xdr:nvCxnSpPr>
      <xdr:spPr>
        <a:xfrm>
          <a:off x="3429000" y="13019405"/>
          <a:ext cx="752475" cy="9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309" name="楕円 308">
          <a:extLst>
            <a:ext uri="{FF2B5EF4-FFF2-40B4-BE49-F238E27FC236}">
              <a16:creationId xmlns:a16="http://schemas.microsoft.com/office/drawing/2014/main" id="{E16A4C38-FFBC-41C3-92B9-9B710B40F423}"/>
            </a:ext>
          </a:extLst>
        </xdr:cNvPr>
        <xdr:cNvSpPr/>
      </xdr:nvSpPr>
      <xdr:spPr>
        <a:xfrm>
          <a:off x="2571750"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80</xdr:row>
      <xdr:rowOff>68580</xdr:rowOff>
    </xdr:to>
    <xdr:cxnSp macro="">
      <xdr:nvCxnSpPr>
        <xdr:cNvPr id="310" name="直線コネクタ 309">
          <a:extLst>
            <a:ext uri="{FF2B5EF4-FFF2-40B4-BE49-F238E27FC236}">
              <a16:creationId xmlns:a16="http://schemas.microsoft.com/office/drawing/2014/main" id="{16B33E3C-2202-47BE-A506-B4A9FD2DB52E}"/>
            </a:ext>
          </a:extLst>
        </xdr:cNvPr>
        <xdr:cNvCxnSpPr/>
      </xdr:nvCxnSpPr>
      <xdr:spPr>
        <a:xfrm>
          <a:off x="2619375" y="12925425"/>
          <a:ext cx="80962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21589</xdr:rowOff>
    </xdr:from>
    <xdr:to>
      <xdr:col>10</xdr:col>
      <xdr:colOff>165100</xdr:colOff>
      <xdr:row>80</xdr:row>
      <xdr:rowOff>123189</xdr:rowOff>
    </xdr:to>
    <xdr:sp macro="" textlink="">
      <xdr:nvSpPr>
        <xdr:cNvPr id="311" name="楕円 310">
          <a:extLst>
            <a:ext uri="{FF2B5EF4-FFF2-40B4-BE49-F238E27FC236}">
              <a16:creationId xmlns:a16="http://schemas.microsoft.com/office/drawing/2014/main" id="{0DCF63FB-2BCC-42E7-A646-74C157BDF5DF}"/>
            </a:ext>
          </a:extLst>
        </xdr:cNvPr>
        <xdr:cNvSpPr/>
      </xdr:nvSpPr>
      <xdr:spPr>
        <a:xfrm>
          <a:off x="1781175" y="129755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133350</xdr:rowOff>
    </xdr:from>
    <xdr:to>
      <xdr:col>15</xdr:col>
      <xdr:colOff>50800</xdr:colOff>
      <xdr:row>80</xdr:row>
      <xdr:rowOff>72389</xdr:rowOff>
    </xdr:to>
    <xdr:cxnSp macro="">
      <xdr:nvCxnSpPr>
        <xdr:cNvPr id="312" name="直線コネクタ 311">
          <a:extLst>
            <a:ext uri="{FF2B5EF4-FFF2-40B4-BE49-F238E27FC236}">
              <a16:creationId xmlns:a16="http://schemas.microsoft.com/office/drawing/2014/main" id="{713B7215-53C6-40A2-87EA-4B257148BC6A}"/>
            </a:ext>
          </a:extLst>
        </xdr:cNvPr>
        <xdr:cNvCxnSpPr/>
      </xdr:nvCxnSpPr>
      <xdr:spPr>
        <a:xfrm flipV="1">
          <a:off x="1828800" y="12925425"/>
          <a:ext cx="790575" cy="9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93980</xdr:rowOff>
    </xdr:from>
    <xdr:to>
      <xdr:col>6</xdr:col>
      <xdr:colOff>38100</xdr:colOff>
      <xdr:row>82</xdr:row>
      <xdr:rowOff>24130</xdr:rowOff>
    </xdr:to>
    <xdr:sp macro="" textlink="">
      <xdr:nvSpPr>
        <xdr:cNvPr id="313" name="楕円 312">
          <a:extLst>
            <a:ext uri="{FF2B5EF4-FFF2-40B4-BE49-F238E27FC236}">
              <a16:creationId xmlns:a16="http://schemas.microsoft.com/office/drawing/2014/main" id="{0E02A2CB-D133-4FAA-9B13-D342AF1536E3}"/>
            </a:ext>
          </a:extLst>
        </xdr:cNvPr>
        <xdr:cNvSpPr/>
      </xdr:nvSpPr>
      <xdr:spPr>
        <a:xfrm>
          <a:off x="981075" y="132099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72389</xdr:rowOff>
    </xdr:from>
    <xdr:to>
      <xdr:col>10</xdr:col>
      <xdr:colOff>114300</xdr:colOff>
      <xdr:row>81</xdr:row>
      <xdr:rowOff>144780</xdr:rowOff>
    </xdr:to>
    <xdr:cxnSp macro="">
      <xdr:nvCxnSpPr>
        <xdr:cNvPr id="314" name="直線コネクタ 313">
          <a:extLst>
            <a:ext uri="{FF2B5EF4-FFF2-40B4-BE49-F238E27FC236}">
              <a16:creationId xmlns:a16="http://schemas.microsoft.com/office/drawing/2014/main" id="{0B401954-EB44-4E63-9662-5E6FFCB0D48D}"/>
            </a:ext>
          </a:extLst>
        </xdr:cNvPr>
        <xdr:cNvCxnSpPr/>
      </xdr:nvCxnSpPr>
      <xdr:spPr>
        <a:xfrm flipV="1">
          <a:off x="1028700" y="13023214"/>
          <a:ext cx="8001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5" name="n_1aveValue【福祉施設】&#10;有形固定資産減価償却率">
          <a:extLst>
            <a:ext uri="{FF2B5EF4-FFF2-40B4-BE49-F238E27FC236}">
              <a16:creationId xmlns:a16="http://schemas.microsoft.com/office/drawing/2014/main" id="{CB813160-74A8-42FE-9509-522EF9257025}"/>
            </a:ext>
          </a:extLst>
        </xdr:cNvPr>
        <xdr:cNvSpPr txBox="1"/>
      </xdr:nvSpPr>
      <xdr:spPr>
        <a:xfrm>
          <a:off x="32391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6" name="n_2aveValue【福祉施設】&#10;有形固定資産減価償却率">
          <a:extLst>
            <a:ext uri="{FF2B5EF4-FFF2-40B4-BE49-F238E27FC236}">
              <a16:creationId xmlns:a16="http://schemas.microsoft.com/office/drawing/2014/main" id="{225021F9-E45D-4BAC-97DE-5490E637B544}"/>
            </a:ext>
          </a:extLst>
        </xdr:cNvPr>
        <xdr:cNvSpPr txBox="1"/>
      </xdr:nvSpPr>
      <xdr:spPr>
        <a:xfrm>
          <a:off x="2439044"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7" name="n_3aveValue【福祉施設】&#10;有形固定資産減価償却率">
          <a:extLst>
            <a:ext uri="{FF2B5EF4-FFF2-40B4-BE49-F238E27FC236}">
              <a16:creationId xmlns:a16="http://schemas.microsoft.com/office/drawing/2014/main" id="{30F960AB-CA59-42BE-B406-2EFB48414C59}"/>
            </a:ext>
          </a:extLst>
        </xdr:cNvPr>
        <xdr:cNvSpPr txBox="1"/>
      </xdr:nvSpPr>
      <xdr:spPr>
        <a:xfrm>
          <a:off x="164846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8" name="n_4aveValue【福祉施設】&#10;有形固定資産減価償却率">
          <a:extLst>
            <a:ext uri="{FF2B5EF4-FFF2-40B4-BE49-F238E27FC236}">
              <a16:creationId xmlns:a16="http://schemas.microsoft.com/office/drawing/2014/main" id="{32622522-11D1-42EF-8A84-29E0596F0F1A}"/>
            </a:ext>
          </a:extLst>
        </xdr:cNvPr>
        <xdr:cNvSpPr txBox="1"/>
      </xdr:nvSpPr>
      <xdr:spPr>
        <a:xfrm>
          <a:off x="848369"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135907</xdr:rowOff>
    </xdr:from>
    <xdr:ext cx="405111" cy="259045"/>
    <xdr:sp macro="" textlink="">
      <xdr:nvSpPr>
        <xdr:cNvPr id="319" name="n_1mainValue【福祉施設】&#10;有形固定資産減価償却率">
          <a:extLst>
            <a:ext uri="{FF2B5EF4-FFF2-40B4-BE49-F238E27FC236}">
              <a16:creationId xmlns:a16="http://schemas.microsoft.com/office/drawing/2014/main" id="{47D68567-A021-421C-9CD0-AD7B5610DA31}"/>
            </a:ext>
          </a:extLst>
        </xdr:cNvPr>
        <xdr:cNvSpPr txBox="1"/>
      </xdr:nvSpPr>
      <xdr:spPr>
        <a:xfrm>
          <a:off x="3239144" y="1276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320" name="n_2mainValue【福祉施設】&#10;有形固定資産減価償却率">
          <a:extLst>
            <a:ext uri="{FF2B5EF4-FFF2-40B4-BE49-F238E27FC236}">
              <a16:creationId xmlns:a16="http://schemas.microsoft.com/office/drawing/2014/main" id="{366FE9BD-4B31-4B5E-989D-703BBCAD14F9}"/>
            </a:ext>
          </a:extLst>
        </xdr:cNvPr>
        <xdr:cNvSpPr txBox="1"/>
      </xdr:nvSpPr>
      <xdr:spPr>
        <a:xfrm>
          <a:off x="2439044" y="1265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321" name="n_3mainValue【福祉施設】&#10;有形固定資産減価償却率">
          <a:extLst>
            <a:ext uri="{FF2B5EF4-FFF2-40B4-BE49-F238E27FC236}">
              <a16:creationId xmlns:a16="http://schemas.microsoft.com/office/drawing/2014/main" id="{229E1959-6625-4088-8BB9-EAB5C13AEC59}"/>
            </a:ext>
          </a:extLst>
        </xdr:cNvPr>
        <xdr:cNvSpPr txBox="1"/>
      </xdr:nvSpPr>
      <xdr:spPr>
        <a:xfrm>
          <a:off x="1648469" y="1277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22" name="n_4mainValue【福祉施設】&#10;有形固定資産減価償却率">
          <a:extLst>
            <a:ext uri="{FF2B5EF4-FFF2-40B4-BE49-F238E27FC236}">
              <a16:creationId xmlns:a16="http://schemas.microsoft.com/office/drawing/2014/main" id="{DE6BDA61-8047-436E-A33B-3277354ACD7E}"/>
            </a:ext>
          </a:extLst>
        </xdr:cNvPr>
        <xdr:cNvSpPr txBox="1"/>
      </xdr:nvSpPr>
      <xdr:spPr>
        <a:xfrm>
          <a:off x="848369"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3DB382B-1BE5-4F36-9DB5-3EBBE5F2F5C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A2D5C79-AA62-4DA9-A90E-889FBC2A0174}"/>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8A21842-5178-4338-965E-BE77AA78E7E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F8C220B-F525-406B-AEFF-D08D757BC00B}"/>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F894D5B-CC2E-43B0-8C6C-6ABD7E3F7262}"/>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A23E351-3679-4804-9DFF-0AC8BDB458B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653F4DA-8EAF-4846-9721-4F0711311C14}"/>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9677EF5-D11B-4B3F-8C00-E5849B4E1E7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906F611-BE27-416A-8C60-11C1D44360C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0499533-A23C-40D4-841E-9FE6941ED8C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60682B6A-AA75-4507-8347-27410268DFA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53B524A0-E901-43A7-80EB-FE3EEE4C9E0F}"/>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AFC6291C-FDAC-4347-825B-6CBFCFCD1EF1}"/>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65E5F922-0DB5-4CF6-B7A6-9648D1BC0BBE}"/>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486FAFC3-82ED-44D8-B0A4-1516CE614D0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3D865F0B-A8D0-4B60-ACAC-E87095EC6E3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DC13B066-DEA0-43E6-A7CC-23B12BA4EBE6}"/>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B5716135-4F3F-4DC0-99EE-6F3864737F57}"/>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18243D36-E588-408C-95D9-7EA38B728FD3}"/>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2961DBB7-B157-4BCE-B19A-F372C67E8296}"/>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647C7548-D97E-4BAC-B020-EF5F6A91CB43}"/>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45AC051C-50CC-4A0E-8EAB-3EA1B68BD36D}"/>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1F751A42-9E6F-40D5-A192-013F00F32A4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165E0DD6-0C8F-45A1-A113-016844ED4DF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122B5CC0-EC15-4312-B5F5-5306B2EFC15B}"/>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08A65A59-6B6A-4BB1-870D-BAFEAFB5618C}"/>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D24F12C1-46FC-4091-9559-9E29118F819A}"/>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17DB63CF-8F86-4FB8-85F4-7549FBA621C4}"/>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8D4554EF-8EE0-4F7C-86D3-9F2AE6BE35DB}"/>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E68C3969-2603-4DB5-A9FA-7B57B72ED7F5}"/>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3" name="【福祉施設】&#10;一人当たり面積平均値テキスト">
          <a:extLst>
            <a:ext uri="{FF2B5EF4-FFF2-40B4-BE49-F238E27FC236}">
              <a16:creationId xmlns:a16="http://schemas.microsoft.com/office/drawing/2014/main" id="{53AF1769-4012-41B0-A739-4AE6EF48C88D}"/>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082A7D82-517A-4503-BC48-1125CA93012A}"/>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DDDDFFF2-DBA3-4959-90BC-A3A1FD8C7D83}"/>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45E2143F-9141-42F6-AF8F-239AEA274E4D}"/>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D46CD740-8DE7-425C-9465-CCE238895535}"/>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03AE824C-126E-43B9-B24F-D560C7694B52}"/>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4EA0EE2-5A8F-4811-8BFF-35BDE994C887}"/>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2BAA672-2F6E-4EB3-973B-DCD54ED1C00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B1C28D2-2940-4310-82B8-5DC445B9F20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057A515-D109-4BF5-8FE6-E8208729903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39C110E-1B79-4C73-94F4-D2C8EC44C72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11793</xdr:rowOff>
    </xdr:from>
    <xdr:to>
      <xdr:col>55</xdr:col>
      <xdr:colOff>50800</xdr:colOff>
      <xdr:row>85</xdr:row>
      <xdr:rowOff>113393</xdr:rowOff>
    </xdr:to>
    <xdr:sp macro="" textlink="">
      <xdr:nvSpPr>
        <xdr:cNvPr id="364" name="楕円 363">
          <a:extLst>
            <a:ext uri="{FF2B5EF4-FFF2-40B4-BE49-F238E27FC236}">
              <a16:creationId xmlns:a16="http://schemas.microsoft.com/office/drawing/2014/main" id="{D9FE95F3-CDF0-47CF-9F99-BB09D081F918}"/>
            </a:ext>
          </a:extLst>
        </xdr:cNvPr>
        <xdr:cNvSpPr/>
      </xdr:nvSpPr>
      <xdr:spPr>
        <a:xfrm>
          <a:off x="9401175" y="1377224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98170</xdr:rowOff>
    </xdr:from>
    <xdr:ext cx="469744" cy="259045"/>
    <xdr:sp macro="" textlink="">
      <xdr:nvSpPr>
        <xdr:cNvPr id="365" name="【福祉施設】&#10;一人当たり面積該当値テキスト">
          <a:extLst>
            <a:ext uri="{FF2B5EF4-FFF2-40B4-BE49-F238E27FC236}">
              <a16:creationId xmlns:a16="http://schemas.microsoft.com/office/drawing/2014/main" id="{126C7F55-C34E-4714-95A8-4D6A9B56B991}"/>
            </a:ext>
          </a:extLst>
        </xdr:cNvPr>
        <xdr:cNvSpPr txBox="1"/>
      </xdr:nvSpPr>
      <xdr:spPr>
        <a:xfrm>
          <a:off x="9467850" y="136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11793</xdr:rowOff>
    </xdr:from>
    <xdr:to>
      <xdr:col>50</xdr:col>
      <xdr:colOff>165100</xdr:colOff>
      <xdr:row>85</xdr:row>
      <xdr:rowOff>113393</xdr:rowOff>
    </xdr:to>
    <xdr:sp macro="" textlink="">
      <xdr:nvSpPr>
        <xdr:cNvPr id="366" name="楕円 365">
          <a:extLst>
            <a:ext uri="{FF2B5EF4-FFF2-40B4-BE49-F238E27FC236}">
              <a16:creationId xmlns:a16="http://schemas.microsoft.com/office/drawing/2014/main" id="{8E386EC4-2459-4E08-914B-F96772830184}"/>
            </a:ext>
          </a:extLst>
        </xdr:cNvPr>
        <xdr:cNvSpPr/>
      </xdr:nvSpPr>
      <xdr:spPr>
        <a:xfrm>
          <a:off x="8639175" y="137722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62593</xdr:rowOff>
    </xdr:from>
    <xdr:to>
      <xdr:col>55</xdr:col>
      <xdr:colOff>0</xdr:colOff>
      <xdr:row>85</xdr:row>
      <xdr:rowOff>62593</xdr:rowOff>
    </xdr:to>
    <xdr:cxnSp macro="">
      <xdr:nvCxnSpPr>
        <xdr:cNvPr id="367" name="直線コネクタ 366">
          <a:extLst>
            <a:ext uri="{FF2B5EF4-FFF2-40B4-BE49-F238E27FC236}">
              <a16:creationId xmlns:a16="http://schemas.microsoft.com/office/drawing/2014/main" id="{1A256F8A-B000-414C-AB1C-F8857F2C790E}"/>
            </a:ext>
          </a:extLst>
        </xdr:cNvPr>
        <xdr:cNvCxnSpPr/>
      </xdr:nvCxnSpPr>
      <xdr:spPr>
        <a:xfrm>
          <a:off x="8686800" y="138293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68" name="楕円 367">
          <a:extLst>
            <a:ext uri="{FF2B5EF4-FFF2-40B4-BE49-F238E27FC236}">
              <a16:creationId xmlns:a16="http://schemas.microsoft.com/office/drawing/2014/main" id="{E7AFA741-86BE-4757-AFF1-D30D33FABB26}"/>
            </a:ext>
          </a:extLst>
        </xdr:cNvPr>
        <xdr:cNvSpPr/>
      </xdr:nvSpPr>
      <xdr:spPr>
        <a:xfrm>
          <a:off x="7839075" y="137722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62593</xdr:rowOff>
    </xdr:from>
    <xdr:to>
      <xdr:col>50</xdr:col>
      <xdr:colOff>114300</xdr:colOff>
      <xdr:row>85</xdr:row>
      <xdr:rowOff>62593</xdr:rowOff>
    </xdr:to>
    <xdr:cxnSp macro="">
      <xdr:nvCxnSpPr>
        <xdr:cNvPr id="369" name="直線コネクタ 368">
          <a:extLst>
            <a:ext uri="{FF2B5EF4-FFF2-40B4-BE49-F238E27FC236}">
              <a16:creationId xmlns:a16="http://schemas.microsoft.com/office/drawing/2014/main" id="{452EE921-E4F1-45C3-A702-3714AD12B6C4}"/>
            </a:ext>
          </a:extLst>
        </xdr:cNvPr>
        <xdr:cNvCxnSpPr/>
      </xdr:nvCxnSpPr>
      <xdr:spPr>
        <a:xfrm>
          <a:off x="7886700" y="138293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370" name="楕円 369">
          <a:extLst>
            <a:ext uri="{FF2B5EF4-FFF2-40B4-BE49-F238E27FC236}">
              <a16:creationId xmlns:a16="http://schemas.microsoft.com/office/drawing/2014/main" id="{A2F373AD-A687-470D-9C1E-F0FCB87C5D97}"/>
            </a:ext>
          </a:extLst>
        </xdr:cNvPr>
        <xdr:cNvSpPr/>
      </xdr:nvSpPr>
      <xdr:spPr>
        <a:xfrm>
          <a:off x="7029450" y="138570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62593</xdr:rowOff>
    </xdr:from>
    <xdr:to>
      <xdr:col>45</xdr:col>
      <xdr:colOff>177800</xdr:colOff>
      <xdr:row>85</xdr:row>
      <xdr:rowOff>144236</xdr:rowOff>
    </xdr:to>
    <xdr:cxnSp macro="">
      <xdr:nvCxnSpPr>
        <xdr:cNvPr id="371" name="直線コネクタ 370">
          <a:extLst>
            <a:ext uri="{FF2B5EF4-FFF2-40B4-BE49-F238E27FC236}">
              <a16:creationId xmlns:a16="http://schemas.microsoft.com/office/drawing/2014/main" id="{0D385352-7252-44C5-A27D-98C01A8D3615}"/>
            </a:ext>
          </a:extLst>
        </xdr:cNvPr>
        <xdr:cNvCxnSpPr/>
      </xdr:nvCxnSpPr>
      <xdr:spPr>
        <a:xfrm flipV="1">
          <a:off x="7077075" y="13829393"/>
          <a:ext cx="80962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93436</xdr:rowOff>
    </xdr:from>
    <xdr:to>
      <xdr:col>36</xdr:col>
      <xdr:colOff>165100</xdr:colOff>
      <xdr:row>86</xdr:row>
      <xdr:rowOff>23586</xdr:rowOff>
    </xdr:to>
    <xdr:sp macro="" textlink="">
      <xdr:nvSpPr>
        <xdr:cNvPr id="372" name="楕円 371">
          <a:extLst>
            <a:ext uri="{FF2B5EF4-FFF2-40B4-BE49-F238E27FC236}">
              <a16:creationId xmlns:a16="http://schemas.microsoft.com/office/drawing/2014/main" id="{38A8FBEE-6F96-469D-93A2-78F6FD5EB896}"/>
            </a:ext>
          </a:extLst>
        </xdr:cNvPr>
        <xdr:cNvSpPr/>
      </xdr:nvSpPr>
      <xdr:spPr>
        <a:xfrm>
          <a:off x="6238875" y="13857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144236</xdr:rowOff>
    </xdr:from>
    <xdr:to>
      <xdr:col>41</xdr:col>
      <xdr:colOff>50800</xdr:colOff>
      <xdr:row>85</xdr:row>
      <xdr:rowOff>144236</xdr:rowOff>
    </xdr:to>
    <xdr:cxnSp macro="">
      <xdr:nvCxnSpPr>
        <xdr:cNvPr id="373" name="直線コネクタ 372">
          <a:extLst>
            <a:ext uri="{FF2B5EF4-FFF2-40B4-BE49-F238E27FC236}">
              <a16:creationId xmlns:a16="http://schemas.microsoft.com/office/drawing/2014/main" id="{35B35A22-8AA9-46D5-BB69-37BC9453DFFA}"/>
            </a:ext>
          </a:extLst>
        </xdr:cNvPr>
        <xdr:cNvCxnSpPr/>
      </xdr:nvCxnSpPr>
      <xdr:spPr>
        <a:xfrm>
          <a:off x="6286500" y="139046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4" name="n_1aveValue【福祉施設】&#10;一人当たり面積">
          <a:extLst>
            <a:ext uri="{FF2B5EF4-FFF2-40B4-BE49-F238E27FC236}">
              <a16:creationId xmlns:a16="http://schemas.microsoft.com/office/drawing/2014/main" id="{8BFD2AC0-4053-47B9-9BF4-B62518341E74}"/>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DA7189D2-7055-4F0F-849E-D058B4CE028F}"/>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6" name="n_3aveValue【福祉施設】&#10;一人当たり面積">
          <a:extLst>
            <a:ext uri="{FF2B5EF4-FFF2-40B4-BE49-F238E27FC236}">
              <a16:creationId xmlns:a16="http://schemas.microsoft.com/office/drawing/2014/main" id="{75E01E43-67C3-4C69-8432-F3D309645821}"/>
            </a:ext>
          </a:extLst>
        </xdr:cNvPr>
        <xdr:cNvSpPr txBox="1"/>
      </xdr:nvSpPr>
      <xdr:spPr>
        <a:xfrm>
          <a:off x="6867602"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7" name="n_4aveValue【福祉施設】&#10;一人当たり面積">
          <a:extLst>
            <a:ext uri="{FF2B5EF4-FFF2-40B4-BE49-F238E27FC236}">
              <a16:creationId xmlns:a16="http://schemas.microsoft.com/office/drawing/2014/main" id="{11C00863-8008-4F12-B2B7-6E5C944D4131}"/>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104520</xdr:rowOff>
    </xdr:from>
    <xdr:ext cx="469744" cy="259045"/>
    <xdr:sp macro="" textlink="">
      <xdr:nvSpPr>
        <xdr:cNvPr id="378" name="n_1mainValue【福祉施設】&#10;一人当たり面積">
          <a:extLst>
            <a:ext uri="{FF2B5EF4-FFF2-40B4-BE49-F238E27FC236}">
              <a16:creationId xmlns:a16="http://schemas.microsoft.com/office/drawing/2014/main" id="{E73B915C-CB6E-42D8-8DDC-DE9DCB745254}"/>
            </a:ext>
          </a:extLst>
        </xdr:cNvPr>
        <xdr:cNvSpPr txBox="1"/>
      </xdr:nvSpPr>
      <xdr:spPr>
        <a:xfrm>
          <a:off x="8458277"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79" name="n_2mainValue【福祉施設】&#10;一人当たり面積">
          <a:extLst>
            <a:ext uri="{FF2B5EF4-FFF2-40B4-BE49-F238E27FC236}">
              <a16:creationId xmlns:a16="http://schemas.microsoft.com/office/drawing/2014/main" id="{86F2029A-5F5F-4B2C-98BA-2FBEA8FA0DED}"/>
            </a:ext>
          </a:extLst>
        </xdr:cNvPr>
        <xdr:cNvSpPr txBox="1"/>
      </xdr:nvSpPr>
      <xdr:spPr>
        <a:xfrm>
          <a:off x="7677227"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380" name="n_3mainValue【福祉施設】&#10;一人当たり面積">
          <a:extLst>
            <a:ext uri="{FF2B5EF4-FFF2-40B4-BE49-F238E27FC236}">
              <a16:creationId xmlns:a16="http://schemas.microsoft.com/office/drawing/2014/main" id="{81850254-33F7-4FB2-B0F2-D183E456CD43}"/>
            </a:ext>
          </a:extLst>
        </xdr:cNvPr>
        <xdr:cNvSpPr txBox="1"/>
      </xdr:nvSpPr>
      <xdr:spPr>
        <a:xfrm>
          <a:off x="6867602"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14713</xdr:rowOff>
    </xdr:from>
    <xdr:ext cx="469744" cy="259045"/>
    <xdr:sp macro="" textlink="">
      <xdr:nvSpPr>
        <xdr:cNvPr id="381" name="n_4mainValue【福祉施設】&#10;一人当たり面積">
          <a:extLst>
            <a:ext uri="{FF2B5EF4-FFF2-40B4-BE49-F238E27FC236}">
              <a16:creationId xmlns:a16="http://schemas.microsoft.com/office/drawing/2014/main" id="{8770CAE3-BC58-469E-95C0-AB4394107696}"/>
            </a:ext>
          </a:extLst>
        </xdr:cNvPr>
        <xdr:cNvSpPr txBox="1"/>
      </xdr:nvSpPr>
      <xdr:spPr>
        <a:xfrm>
          <a:off x="6067502"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D9D0CAE8-A14D-46F4-BB04-D1AB7AE747E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646D223-A801-43A9-9A89-31BD7AEEBAE9}"/>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C752E02F-29D6-4EA8-9E21-3FB19929EAD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C7A2CC87-67B4-422F-9B1A-C3A46DEBEC51}"/>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A29023E1-7386-40E7-BF06-31F4EE025C74}"/>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9C7024C4-5971-4736-9DD7-690352C81EF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A81C3888-286A-44E1-9242-BFAB672211F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CB52E4C5-D29F-4380-B588-01036A3A151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8308640-5ED1-40F0-B316-3047D6835F3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D6E4E63-AACA-40B9-A7DE-8B5E112F506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2430264-9925-4A87-B400-7DE558B595B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2127E033-9A30-4F55-AE0D-4D37E300EC94}"/>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A70137FD-7230-428B-8B4A-916FFC911724}"/>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CAF2F2AE-A319-45E7-9A55-FC85077EE4A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DB154DD4-FC8D-45F7-B9E7-ABD79EE8934C}"/>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16A70569-D77C-45E1-815C-90D9CC51DA29}"/>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D1598D12-7297-4A0F-973C-F1572797B54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3050D367-D390-4BB0-8E87-9C92CD41FEB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9949FDFF-D0AC-4DF7-90A7-8723BF61105B}"/>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DE729DDF-EFA4-4A7B-B000-3873CDABC56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493893D5-EC9D-4273-866B-332CC2C77701}"/>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2ED3F6F5-C140-4FEA-A5BD-F1F5B44C85EA}"/>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EE2972D1-F831-47BD-B858-D0CA98219BF9}"/>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622A9C2-B3FE-4FD4-A6CD-FF2045BFA17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90891708-CC55-49D2-BDDF-538DCB2387C1}"/>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F4C7DDD4-0642-4161-AAD0-05E26DAB2AA5}"/>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2675CE3E-6743-448B-8660-9CA1BC2C8CB6}"/>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71E741C0-B7EE-4C20-931D-4916910F4C2E}"/>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52C8B6DB-10B9-48D1-A976-28E66FF11922}"/>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82CEC12-C8D0-468B-96B6-7BD57AB7F799}"/>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EF8538AF-22D1-475F-9FA6-F657D16AE934}"/>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07CB0711-CDA7-4789-BBFD-3EE6BC16CAB9}"/>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11538F03-B8DA-4A1A-AF9B-6404B3474CCB}"/>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93C25A29-423B-4FE4-8F9B-487E346EE1F5}"/>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F277BD8E-8C9A-4B2F-974B-D7C18503FBD6}"/>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C33495C-F549-4F03-A636-DA9FB42FC6E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623AF61-AE11-4CF0-9050-8624BE8FFDB2}"/>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82AD8DD-F9A0-443B-9453-3F59A14A942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AA531C1-1D67-4D72-870E-75D2576108DC}"/>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6509484-362D-4BA3-97DE-1E4DC09BCB8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78739</xdr:rowOff>
    </xdr:from>
    <xdr:to>
      <xdr:col>24</xdr:col>
      <xdr:colOff>114300</xdr:colOff>
      <xdr:row>104</xdr:row>
      <xdr:rowOff>8889</xdr:rowOff>
    </xdr:to>
    <xdr:sp macro="" textlink="">
      <xdr:nvSpPr>
        <xdr:cNvPr id="422" name="楕円 421">
          <a:extLst>
            <a:ext uri="{FF2B5EF4-FFF2-40B4-BE49-F238E27FC236}">
              <a16:creationId xmlns:a16="http://schemas.microsoft.com/office/drawing/2014/main" id="{E50C1673-7F33-460C-A98B-AB0E87FDC790}"/>
            </a:ext>
          </a:extLst>
        </xdr:cNvPr>
        <xdr:cNvSpPr/>
      </xdr:nvSpPr>
      <xdr:spPr>
        <a:xfrm>
          <a:off x="4124325" y="167570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57166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CFE3A856-EFCF-443E-B0BD-FB87E80DADFD}"/>
            </a:ext>
          </a:extLst>
        </xdr:cNvPr>
        <xdr:cNvSpPr txBox="1"/>
      </xdr:nvSpPr>
      <xdr:spPr>
        <a:xfrm>
          <a:off x="4219575" y="1673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137795</xdr:rowOff>
    </xdr:from>
    <xdr:to>
      <xdr:col>20</xdr:col>
      <xdr:colOff>38100</xdr:colOff>
      <xdr:row>104</xdr:row>
      <xdr:rowOff>67945</xdr:rowOff>
    </xdr:to>
    <xdr:sp macro="" textlink="">
      <xdr:nvSpPr>
        <xdr:cNvPr id="424" name="楕円 423">
          <a:extLst>
            <a:ext uri="{FF2B5EF4-FFF2-40B4-BE49-F238E27FC236}">
              <a16:creationId xmlns:a16="http://schemas.microsoft.com/office/drawing/2014/main" id="{F1A77847-4F81-4EB7-9063-F67E6E2E95E0}"/>
            </a:ext>
          </a:extLst>
        </xdr:cNvPr>
        <xdr:cNvSpPr/>
      </xdr:nvSpPr>
      <xdr:spPr>
        <a:xfrm>
          <a:off x="3381375" y="168192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129539</xdr:rowOff>
    </xdr:from>
    <xdr:to>
      <xdr:col>24</xdr:col>
      <xdr:colOff>63500</xdr:colOff>
      <xdr:row>104</xdr:row>
      <xdr:rowOff>17145</xdr:rowOff>
    </xdr:to>
    <xdr:cxnSp macro="">
      <xdr:nvCxnSpPr>
        <xdr:cNvPr id="425" name="直線コネクタ 424">
          <a:extLst>
            <a:ext uri="{FF2B5EF4-FFF2-40B4-BE49-F238E27FC236}">
              <a16:creationId xmlns:a16="http://schemas.microsoft.com/office/drawing/2014/main" id="{4C3F2967-64DB-4111-B1BD-E8A39A12EE25}"/>
            </a:ext>
          </a:extLst>
        </xdr:cNvPr>
        <xdr:cNvCxnSpPr/>
      </xdr:nvCxnSpPr>
      <xdr:spPr>
        <a:xfrm flipV="1">
          <a:off x="3429000" y="16804639"/>
          <a:ext cx="752475" cy="5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95886</xdr:rowOff>
    </xdr:from>
    <xdr:to>
      <xdr:col>15</xdr:col>
      <xdr:colOff>101600</xdr:colOff>
      <xdr:row>104</xdr:row>
      <xdr:rowOff>26036</xdr:rowOff>
    </xdr:to>
    <xdr:sp macro="" textlink="">
      <xdr:nvSpPr>
        <xdr:cNvPr id="426" name="楕円 425">
          <a:extLst>
            <a:ext uri="{FF2B5EF4-FFF2-40B4-BE49-F238E27FC236}">
              <a16:creationId xmlns:a16="http://schemas.microsoft.com/office/drawing/2014/main" id="{81082761-C226-497E-9812-9661F66A0A1D}"/>
            </a:ext>
          </a:extLst>
        </xdr:cNvPr>
        <xdr:cNvSpPr/>
      </xdr:nvSpPr>
      <xdr:spPr>
        <a:xfrm>
          <a:off x="2571750" y="167741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146686</xdr:rowOff>
    </xdr:from>
    <xdr:to>
      <xdr:col>19</xdr:col>
      <xdr:colOff>177800</xdr:colOff>
      <xdr:row>104</xdr:row>
      <xdr:rowOff>17145</xdr:rowOff>
    </xdr:to>
    <xdr:cxnSp macro="">
      <xdr:nvCxnSpPr>
        <xdr:cNvPr id="427" name="直線コネクタ 426">
          <a:extLst>
            <a:ext uri="{FF2B5EF4-FFF2-40B4-BE49-F238E27FC236}">
              <a16:creationId xmlns:a16="http://schemas.microsoft.com/office/drawing/2014/main" id="{1303713E-1BF5-49AB-9A61-6A0F466FA42B}"/>
            </a:ext>
          </a:extLst>
        </xdr:cNvPr>
        <xdr:cNvCxnSpPr/>
      </xdr:nvCxnSpPr>
      <xdr:spPr>
        <a:xfrm>
          <a:off x="2619375" y="16821786"/>
          <a:ext cx="809625"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50164</xdr:rowOff>
    </xdr:from>
    <xdr:to>
      <xdr:col>10</xdr:col>
      <xdr:colOff>165100</xdr:colOff>
      <xdr:row>103</xdr:row>
      <xdr:rowOff>151764</xdr:rowOff>
    </xdr:to>
    <xdr:sp macro="" textlink="">
      <xdr:nvSpPr>
        <xdr:cNvPr id="428" name="楕円 427">
          <a:extLst>
            <a:ext uri="{FF2B5EF4-FFF2-40B4-BE49-F238E27FC236}">
              <a16:creationId xmlns:a16="http://schemas.microsoft.com/office/drawing/2014/main" id="{D30F5755-E678-4498-A88D-B647E058CAB1}"/>
            </a:ext>
          </a:extLst>
        </xdr:cNvPr>
        <xdr:cNvSpPr/>
      </xdr:nvSpPr>
      <xdr:spPr>
        <a:xfrm>
          <a:off x="1781175" y="167252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100964</xdr:rowOff>
    </xdr:from>
    <xdr:to>
      <xdr:col>15</xdr:col>
      <xdr:colOff>50800</xdr:colOff>
      <xdr:row>103</xdr:row>
      <xdr:rowOff>146686</xdr:rowOff>
    </xdr:to>
    <xdr:cxnSp macro="">
      <xdr:nvCxnSpPr>
        <xdr:cNvPr id="429" name="直線コネクタ 428">
          <a:extLst>
            <a:ext uri="{FF2B5EF4-FFF2-40B4-BE49-F238E27FC236}">
              <a16:creationId xmlns:a16="http://schemas.microsoft.com/office/drawing/2014/main" id="{4C8B8097-85F0-4809-B449-49BEF9B00D10}"/>
            </a:ext>
          </a:extLst>
        </xdr:cNvPr>
        <xdr:cNvCxnSpPr/>
      </xdr:nvCxnSpPr>
      <xdr:spPr>
        <a:xfrm>
          <a:off x="1828800" y="16782414"/>
          <a:ext cx="790575"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xdr:rowOff>
    </xdr:from>
    <xdr:to>
      <xdr:col>6</xdr:col>
      <xdr:colOff>38100</xdr:colOff>
      <xdr:row>103</xdr:row>
      <xdr:rowOff>109855</xdr:rowOff>
    </xdr:to>
    <xdr:sp macro="" textlink="">
      <xdr:nvSpPr>
        <xdr:cNvPr id="430" name="楕円 429">
          <a:extLst>
            <a:ext uri="{FF2B5EF4-FFF2-40B4-BE49-F238E27FC236}">
              <a16:creationId xmlns:a16="http://schemas.microsoft.com/office/drawing/2014/main" id="{87F38FDA-878F-447B-8341-4217919C423B}"/>
            </a:ext>
          </a:extLst>
        </xdr:cNvPr>
        <xdr:cNvSpPr/>
      </xdr:nvSpPr>
      <xdr:spPr>
        <a:xfrm>
          <a:off x="981075" y="166897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59055</xdr:rowOff>
    </xdr:from>
    <xdr:to>
      <xdr:col>10</xdr:col>
      <xdr:colOff>114300</xdr:colOff>
      <xdr:row>103</xdr:row>
      <xdr:rowOff>100964</xdr:rowOff>
    </xdr:to>
    <xdr:cxnSp macro="">
      <xdr:nvCxnSpPr>
        <xdr:cNvPr id="431" name="直線コネクタ 430">
          <a:extLst>
            <a:ext uri="{FF2B5EF4-FFF2-40B4-BE49-F238E27FC236}">
              <a16:creationId xmlns:a16="http://schemas.microsoft.com/office/drawing/2014/main" id="{6A7EE214-CEC4-4B90-89D5-4FD09FB1F0AC}"/>
            </a:ext>
          </a:extLst>
        </xdr:cNvPr>
        <xdr:cNvCxnSpPr/>
      </xdr:nvCxnSpPr>
      <xdr:spPr>
        <a:xfrm>
          <a:off x="1028700" y="16737330"/>
          <a:ext cx="8001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AEA2CEBD-671A-4645-9EB0-94CF646773B7}"/>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FD5040F0-2BD0-4784-ACFB-E70DCA2EB8C7}"/>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C35CB8FB-2180-44D0-8444-5C6CFD93FD1B}"/>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5" name="n_4aveValue【市民会館】&#10;有形固定資産減価償却率">
          <a:extLst>
            <a:ext uri="{FF2B5EF4-FFF2-40B4-BE49-F238E27FC236}">
              <a16:creationId xmlns:a16="http://schemas.microsoft.com/office/drawing/2014/main" id="{DAC8346E-3182-4C60-B4EB-012C5432FC80}"/>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59072</xdr:rowOff>
    </xdr:from>
    <xdr:ext cx="405111" cy="259045"/>
    <xdr:sp macro="" textlink="">
      <xdr:nvSpPr>
        <xdr:cNvPr id="436" name="n_1mainValue【市民会館】&#10;有形固定資産減価償却率">
          <a:extLst>
            <a:ext uri="{FF2B5EF4-FFF2-40B4-BE49-F238E27FC236}">
              <a16:creationId xmlns:a16="http://schemas.microsoft.com/office/drawing/2014/main" id="{A816D2A9-74FE-4974-8F6A-1C18A1A56054}"/>
            </a:ext>
          </a:extLst>
        </xdr:cNvPr>
        <xdr:cNvSpPr txBox="1"/>
      </xdr:nvSpPr>
      <xdr:spPr>
        <a:xfrm>
          <a:off x="3239144"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437" name="n_2mainValue【市民会館】&#10;有形固定資産減価償却率">
          <a:extLst>
            <a:ext uri="{FF2B5EF4-FFF2-40B4-BE49-F238E27FC236}">
              <a16:creationId xmlns:a16="http://schemas.microsoft.com/office/drawing/2014/main" id="{74FA3133-676B-4415-97F0-CBE4D4E40665}"/>
            </a:ext>
          </a:extLst>
        </xdr:cNvPr>
        <xdr:cNvSpPr txBox="1"/>
      </xdr:nvSpPr>
      <xdr:spPr>
        <a:xfrm>
          <a:off x="2439044" y="1685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142891</xdr:rowOff>
    </xdr:from>
    <xdr:ext cx="405111" cy="259045"/>
    <xdr:sp macro="" textlink="">
      <xdr:nvSpPr>
        <xdr:cNvPr id="438" name="n_3mainValue【市民会館】&#10;有形固定資産減価償却率">
          <a:extLst>
            <a:ext uri="{FF2B5EF4-FFF2-40B4-BE49-F238E27FC236}">
              <a16:creationId xmlns:a16="http://schemas.microsoft.com/office/drawing/2014/main" id="{F4A249E9-1F7D-4DCE-AF6B-216592BF8601}"/>
            </a:ext>
          </a:extLst>
        </xdr:cNvPr>
        <xdr:cNvSpPr txBox="1"/>
      </xdr:nvSpPr>
      <xdr:spPr>
        <a:xfrm>
          <a:off x="1648469"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39" name="n_4mainValue【市民会館】&#10;有形固定資産減価償却率">
          <a:extLst>
            <a:ext uri="{FF2B5EF4-FFF2-40B4-BE49-F238E27FC236}">
              <a16:creationId xmlns:a16="http://schemas.microsoft.com/office/drawing/2014/main" id="{DB870966-C7BE-4958-B076-5B0D3C5CDD70}"/>
            </a:ext>
          </a:extLst>
        </xdr:cNvPr>
        <xdr:cNvSpPr txBox="1"/>
      </xdr:nvSpPr>
      <xdr:spPr>
        <a:xfrm>
          <a:off x="8483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ACD2895B-628F-462F-8DA2-260F5DAE36A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B14CE0B-21D4-440F-9FFE-9C7F056EA175}"/>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365C6C6D-1CB3-45F9-836C-9C84E8B7B5E6}"/>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21C62AE-BCED-472B-A367-9A6A5D17B8D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3209FA4B-F0FA-43BE-9A30-CC7B7E330941}"/>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6E91AFED-1D6F-4F88-AD5A-5DD37D3EF1A2}"/>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DA8E799A-DF9C-4AB1-BD58-5537611E622B}"/>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AE2EC7B4-9761-475A-9DFE-AE59C29AC8A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8C6A1E55-B260-4297-AFEB-34DC0F41D6DE}"/>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24EC269B-05F7-42C0-8588-57382EE54111}"/>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9D1F1AE6-ABE3-4C0C-A4A2-19DCCAA8D1D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8D01541C-39CE-4E46-8436-6DC60E56BD65}"/>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3DA21CE8-8847-4838-890E-ADF7A11B56C1}"/>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B2B31BCB-7C9B-49C4-85A0-4B4B3CE67307}"/>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8AAFC736-EA54-4F03-89D4-37E137071408}"/>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10D38775-87D7-493B-A4EF-4200C62834D7}"/>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5C2EAB8E-9C3E-42A3-9639-679B948A748A}"/>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ABBD0BD7-77CC-4162-9DE5-5D6EF0E99138}"/>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860EE98-A3F7-44B6-A8E6-C1864A45243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7FC8230-DF33-4795-A0D4-3E88FE1ACDCF}"/>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6B116B74-F698-4280-9FF9-306E224A1B5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2ADC4AA4-72B2-487C-B45C-1D672776FA74}"/>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814A02CD-500A-483C-89C8-DEDCDEFF2E04}"/>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80C41215-7F52-4CDA-8FAC-229911A241BF}"/>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AE43CA91-1F32-4F8D-AECB-B1F4943B3C51}"/>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0907FC6F-B7EC-477A-B356-8EF7B5E4AE70}"/>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id="{0B518406-D699-4E47-8AAA-689F01FC8DD2}"/>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27660949-0DF9-41B0-8175-BFCC35041622}"/>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0548B50B-4479-4569-91BD-9FC190D0110D}"/>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A3A1E240-0C0E-4F40-B526-5019CF928C25}"/>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FD7F3883-FB2E-4F21-A6D4-6E5494DC392A}"/>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04AC93E4-1141-498C-9599-F586AE9065C7}"/>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2BB53DF-BCA6-4D25-8EFE-24C4E43D3DD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E68F040-7AC8-475F-A0AB-1C2ED596B67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9AE7E34-438B-4E5F-B544-ED498AF4075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EFC43CD-AB73-413B-9928-AF4C5332D0C1}"/>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4B058EC-E262-4A62-A1C8-2685EEEAB89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39115</xdr:rowOff>
    </xdr:from>
    <xdr:to>
      <xdr:col>55</xdr:col>
      <xdr:colOff>50800</xdr:colOff>
      <xdr:row>104</xdr:row>
      <xdr:rowOff>140715</xdr:rowOff>
    </xdr:to>
    <xdr:sp macro="" textlink="">
      <xdr:nvSpPr>
        <xdr:cNvPr id="477" name="楕円 476">
          <a:extLst>
            <a:ext uri="{FF2B5EF4-FFF2-40B4-BE49-F238E27FC236}">
              <a16:creationId xmlns:a16="http://schemas.microsoft.com/office/drawing/2014/main" id="{A505BFAD-4902-4023-AF09-B48D805C64AD}"/>
            </a:ext>
          </a:extLst>
        </xdr:cNvPr>
        <xdr:cNvSpPr/>
      </xdr:nvSpPr>
      <xdr:spPr>
        <a:xfrm>
          <a:off x="9401175" y="1687931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61992</xdr:rowOff>
    </xdr:from>
    <xdr:ext cx="469744" cy="259045"/>
    <xdr:sp macro="" textlink="">
      <xdr:nvSpPr>
        <xdr:cNvPr id="478" name="【市民会館】&#10;一人当たり面積該当値テキスト">
          <a:extLst>
            <a:ext uri="{FF2B5EF4-FFF2-40B4-BE49-F238E27FC236}">
              <a16:creationId xmlns:a16="http://schemas.microsoft.com/office/drawing/2014/main" id="{B69B1392-FE14-47CF-A58A-1436F1C042DF}"/>
            </a:ext>
          </a:extLst>
        </xdr:cNvPr>
        <xdr:cNvSpPr txBox="1"/>
      </xdr:nvSpPr>
      <xdr:spPr>
        <a:xfrm>
          <a:off x="9467850" y="1674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43687</xdr:rowOff>
    </xdr:from>
    <xdr:to>
      <xdr:col>50</xdr:col>
      <xdr:colOff>165100</xdr:colOff>
      <xdr:row>104</xdr:row>
      <xdr:rowOff>145287</xdr:rowOff>
    </xdr:to>
    <xdr:sp macro="" textlink="">
      <xdr:nvSpPr>
        <xdr:cNvPr id="479" name="楕円 478">
          <a:extLst>
            <a:ext uri="{FF2B5EF4-FFF2-40B4-BE49-F238E27FC236}">
              <a16:creationId xmlns:a16="http://schemas.microsoft.com/office/drawing/2014/main" id="{FBD444C8-4EDD-4C07-9376-C353516FED72}"/>
            </a:ext>
          </a:extLst>
        </xdr:cNvPr>
        <xdr:cNvSpPr/>
      </xdr:nvSpPr>
      <xdr:spPr>
        <a:xfrm>
          <a:off x="8639175" y="168870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89915</xdr:rowOff>
    </xdr:from>
    <xdr:to>
      <xdr:col>55</xdr:col>
      <xdr:colOff>0</xdr:colOff>
      <xdr:row>104</xdr:row>
      <xdr:rowOff>94487</xdr:rowOff>
    </xdr:to>
    <xdr:cxnSp macro="">
      <xdr:nvCxnSpPr>
        <xdr:cNvPr id="480" name="直線コネクタ 479">
          <a:extLst>
            <a:ext uri="{FF2B5EF4-FFF2-40B4-BE49-F238E27FC236}">
              <a16:creationId xmlns:a16="http://schemas.microsoft.com/office/drawing/2014/main" id="{5B666C9C-EBAA-44C0-B93B-5F1B4C40417C}"/>
            </a:ext>
          </a:extLst>
        </xdr:cNvPr>
        <xdr:cNvCxnSpPr/>
      </xdr:nvCxnSpPr>
      <xdr:spPr>
        <a:xfrm flipV="1">
          <a:off x="8686800" y="16926940"/>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39115</xdr:rowOff>
    </xdr:from>
    <xdr:to>
      <xdr:col>46</xdr:col>
      <xdr:colOff>38100</xdr:colOff>
      <xdr:row>104</xdr:row>
      <xdr:rowOff>140715</xdr:rowOff>
    </xdr:to>
    <xdr:sp macro="" textlink="">
      <xdr:nvSpPr>
        <xdr:cNvPr id="481" name="楕円 480">
          <a:extLst>
            <a:ext uri="{FF2B5EF4-FFF2-40B4-BE49-F238E27FC236}">
              <a16:creationId xmlns:a16="http://schemas.microsoft.com/office/drawing/2014/main" id="{FBCE4C3F-3C91-41ED-A04B-6E54689683FA}"/>
            </a:ext>
          </a:extLst>
        </xdr:cNvPr>
        <xdr:cNvSpPr/>
      </xdr:nvSpPr>
      <xdr:spPr>
        <a:xfrm>
          <a:off x="7839075" y="168793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89915</xdr:rowOff>
    </xdr:from>
    <xdr:to>
      <xdr:col>50</xdr:col>
      <xdr:colOff>114300</xdr:colOff>
      <xdr:row>104</xdr:row>
      <xdr:rowOff>94487</xdr:rowOff>
    </xdr:to>
    <xdr:cxnSp macro="">
      <xdr:nvCxnSpPr>
        <xdr:cNvPr id="482" name="直線コネクタ 481">
          <a:extLst>
            <a:ext uri="{FF2B5EF4-FFF2-40B4-BE49-F238E27FC236}">
              <a16:creationId xmlns:a16="http://schemas.microsoft.com/office/drawing/2014/main" id="{CC9A7228-702E-4BAB-8A95-FE79B26C7557}"/>
            </a:ext>
          </a:extLst>
        </xdr:cNvPr>
        <xdr:cNvCxnSpPr/>
      </xdr:nvCxnSpPr>
      <xdr:spPr>
        <a:xfrm>
          <a:off x="7886700" y="16926940"/>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11685</xdr:rowOff>
    </xdr:from>
    <xdr:to>
      <xdr:col>41</xdr:col>
      <xdr:colOff>101600</xdr:colOff>
      <xdr:row>104</xdr:row>
      <xdr:rowOff>113285</xdr:rowOff>
    </xdr:to>
    <xdr:sp macro="" textlink="">
      <xdr:nvSpPr>
        <xdr:cNvPr id="483" name="楕円 482">
          <a:extLst>
            <a:ext uri="{FF2B5EF4-FFF2-40B4-BE49-F238E27FC236}">
              <a16:creationId xmlns:a16="http://schemas.microsoft.com/office/drawing/2014/main" id="{E0EBAE68-69B0-43B3-88A9-2692A34733B9}"/>
            </a:ext>
          </a:extLst>
        </xdr:cNvPr>
        <xdr:cNvSpPr/>
      </xdr:nvSpPr>
      <xdr:spPr>
        <a:xfrm>
          <a:off x="7029450" y="168487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62485</xdr:rowOff>
    </xdr:from>
    <xdr:to>
      <xdr:col>45</xdr:col>
      <xdr:colOff>177800</xdr:colOff>
      <xdr:row>104</xdr:row>
      <xdr:rowOff>89915</xdr:rowOff>
    </xdr:to>
    <xdr:cxnSp macro="">
      <xdr:nvCxnSpPr>
        <xdr:cNvPr id="484" name="直線コネクタ 483">
          <a:extLst>
            <a:ext uri="{FF2B5EF4-FFF2-40B4-BE49-F238E27FC236}">
              <a16:creationId xmlns:a16="http://schemas.microsoft.com/office/drawing/2014/main" id="{457E49A4-6164-44E8-863C-63E1DA2B5EC5}"/>
            </a:ext>
          </a:extLst>
        </xdr:cNvPr>
        <xdr:cNvCxnSpPr/>
      </xdr:nvCxnSpPr>
      <xdr:spPr>
        <a:xfrm>
          <a:off x="7077075" y="16905860"/>
          <a:ext cx="809625"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7113</xdr:rowOff>
    </xdr:from>
    <xdr:to>
      <xdr:col>36</xdr:col>
      <xdr:colOff>165100</xdr:colOff>
      <xdr:row>104</xdr:row>
      <xdr:rowOff>108713</xdr:rowOff>
    </xdr:to>
    <xdr:sp macro="" textlink="">
      <xdr:nvSpPr>
        <xdr:cNvPr id="485" name="楕円 484">
          <a:extLst>
            <a:ext uri="{FF2B5EF4-FFF2-40B4-BE49-F238E27FC236}">
              <a16:creationId xmlns:a16="http://schemas.microsoft.com/office/drawing/2014/main" id="{1443C765-E9FF-4758-A5A1-2D157553C53A}"/>
            </a:ext>
          </a:extLst>
        </xdr:cNvPr>
        <xdr:cNvSpPr/>
      </xdr:nvSpPr>
      <xdr:spPr>
        <a:xfrm>
          <a:off x="6238875" y="168504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57913</xdr:rowOff>
    </xdr:from>
    <xdr:to>
      <xdr:col>41</xdr:col>
      <xdr:colOff>50800</xdr:colOff>
      <xdr:row>104</xdr:row>
      <xdr:rowOff>62485</xdr:rowOff>
    </xdr:to>
    <xdr:cxnSp macro="">
      <xdr:nvCxnSpPr>
        <xdr:cNvPr id="486" name="直線コネクタ 485">
          <a:extLst>
            <a:ext uri="{FF2B5EF4-FFF2-40B4-BE49-F238E27FC236}">
              <a16:creationId xmlns:a16="http://schemas.microsoft.com/office/drawing/2014/main" id="{99B2FB8B-F2DD-4698-9F00-A1609035B137}"/>
            </a:ext>
          </a:extLst>
        </xdr:cNvPr>
        <xdr:cNvCxnSpPr/>
      </xdr:nvCxnSpPr>
      <xdr:spPr>
        <a:xfrm>
          <a:off x="6286500" y="16898113"/>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id="{B574A2D7-EAAA-4150-B37C-3D54AD8C8452}"/>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88" name="n_2aveValue【市民会館】&#10;一人当たり面積">
          <a:extLst>
            <a:ext uri="{FF2B5EF4-FFF2-40B4-BE49-F238E27FC236}">
              <a16:creationId xmlns:a16="http://schemas.microsoft.com/office/drawing/2014/main" id="{F2B3EBEE-EEB2-49B1-9628-A640D4F6E3F5}"/>
            </a:ext>
          </a:extLst>
        </xdr:cNvPr>
        <xdr:cNvSpPr txBox="1"/>
      </xdr:nvSpPr>
      <xdr:spPr>
        <a:xfrm>
          <a:off x="767722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9" name="n_3aveValue【市民会館】&#10;一人当たり面積">
          <a:extLst>
            <a:ext uri="{FF2B5EF4-FFF2-40B4-BE49-F238E27FC236}">
              <a16:creationId xmlns:a16="http://schemas.microsoft.com/office/drawing/2014/main" id="{CE15DF6C-F14A-40A7-BD8C-BE09671D6259}"/>
            </a:ext>
          </a:extLst>
        </xdr:cNvPr>
        <xdr:cNvSpPr txBox="1"/>
      </xdr:nvSpPr>
      <xdr:spPr>
        <a:xfrm>
          <a:off x="6867602"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0" name="n_4aveValue【市民会館】&#10;一人当たり面積">
          <a:extLst>
            <a:ext uri="{FF2B5EF4-FFF2-40B4-BE49-F238E27FC236}">
              <a16:creationId xmlns:a16="http://schemas.microsoft.com/office/drawing/2014/main" id="{64BF42FF-0FA1-4977-801C-909007A8E737}"/>
            </a:ext>
          </a:extLst>
        </xdr:cNvPr>
        <xdr:cNvSpPr txBox="1"/>
      </xdr:nvSpPr>
      <xdr:spPr>
        <a:xfrm>
          <a:off x="60675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161814</xdr:rowOff>
    </xdr:from>
    <xdr:ext cx="469744" cy="259045"/>
    <xdr:sp macro="" textlink="">
      <xdr:nvSpPr>
        <xdr:cNvPr id="491" name="n_1mainValue【市民会館】&#10;一人当たり面積">
          <a:extLst>
            <a:ext uri="{FF2B5EF4-FFF2-40B4-BE49-F238E27FC236}">
              <a16:creationId xmlns:a16="http://schemas.microsoft.com/office/drawing/2014/main" id="{08BE1CEB-F471-4FC5-B573-6B4DD8BF8F99}"/>
            </a:ext>
          </a:extLst>
        </xdr:cNvPr>
        <xdr:cNvSpPr txBox="1"/>
      </xdr:nvSpPr>
      <xdr:spPr>
        <a:xfrm>
          <a:off x="8458277" y="166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157242</xdr:rowOff>
    </xdr:from>
    <xdr:ext cx="469744" cy="259045"/>
    <xdr:sp macro="" textlink="">
      <xdr:nvSpPr>
        <xdr:cNvPr id="492" name="n_2mainValue【市民会館】&#10;一人当たり面積">
          <a:extLst>
            <a:ext uri="{FF2B5EF4-FFF2-40B4-BE49-F238E27FC236}">
              <a16:creationId xmlns:a16="http://schemas.microsoft.com/office/drawing/2014/main" id="{944FCA21-8AE1-4621-99AE-341D09E7A1E6}"/>
            </a:ext>
          </a:extLst>
        </xdr:cNvPr>
        <xdr:cNvSpPr txBox="1"/>
      </xdr:nvSpPr>
      <xdr:spPr>
        <a:xfrm>
          <a:off x="7677227" y="166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129812</xdr:rowOff>
    </xdr:from>
    <xdr:ext cx="469744" cy="259045"/>
    <xdr:sp macro="" textlink="">
      <xdr:nvSpPr>
        <xdr:cNvPr id="493" name="n_3mainValue【市民会館】&#10;一人当たり面積">
          <a:extLst>
            <a:ext uri="{FF2B5EF4-FFF2-40B4-BE49-F238E27FC236}">
              <a16:creationId xmlns:a16="http://schemas.microsoft.com/office/drawing/2014/main" id="{FE71832B-2036-4BE4-9E18-42228D7BFD16}"/>
            </a:ext>
          </a:extLst>
        </xdr:cNvPr>
        <xdr:cNvSpPr txBox="1"/>
      </xdr:nvSpPr>
      <xdr:spPr>
        <a:xfrm>
          <a:off x="6867602" y="1664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125240</xdr:rowOff>
    </xdr:from>
    <xdr:ext cx="469744" cy="259045"/>
    <xdr:sp macro="" textlink="">
      <xdr:nvSpPr>
        <xdr:cNvPr id="494" name="n_4mainValue【市民会館】&#10;一人当たり面積">
          <a:extLst>
            <a:ext uri="{FF2B5EF4-FFF2-40B4-BE49-F238E27FC236}">
              <a16:creationId xmlns:a16="http://schemas.microsoft.com/office/drawing/2014/main" id="{626CE472-768C-46E5-9A51-AB56B7AECC9A}"/>
            </a:ext>
          </a:extLst>
        </xdr:cNvPr>
        <xdr:cNvSpPr txBox="1"/>
      </xdr:nvSpPr>
      <xdr:spPr>
        <a:xfrm>
          <a:off x="6067502" y="166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DB555E5-7719-41F5-A025-B656A8780D7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92EEBB0-59C1-4075-A5F6-725544CEA4B6}"/>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62F6833-B49C-49DC-80B3-633978DB54A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7E10F0D-5A50-4114-8C49-A72F3E71C57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0F799FB-351D-49D8-AD27-9FC2915686F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332AE2C-DD50-4F45-BCBF-515AAA4BE42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525679B1-B6EE-4F0E-BD0C-A0127155BD2E}"/>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BA34F0E9-9DA7-4A19-8600-1FE3A4BAE970}"/>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3FA5889-017E-4241-8AF9-47443F59745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C336411-E70F-49FC-A6B2-8657C81C135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89BA1BA2-86C2-42C5-92D6-FC98074B4588}"/>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B4F6E782-4EDA-40E6-B4AB-71DCC3DC8012}"/>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4AD7B969-7920-4A60-924E-7F5674ECA990}"/>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0C31CC90-E315-49C5-8134-78FEEE86FCB8}"/>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F50012B6-69FC-42A6-80DC-CA0A0EA1D95F}"/>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F171CB3C-79D8-473C-9F38-174386886167}"/>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863850E7-6655-4929-8FFB-57B090A9F381}"/>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08A5A0B8-9AB9-400E-B4E1-11B4597D8890}"/>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D760B740-963D-4AF1-9D42-615DDAB0DA34}"/>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42D43073-E3DD-4C76-9E90-211D22BE7CC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CCC665E9-A50A-40F1-95E0-F1B30F0087E6}"/>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5764B393-4E06-407B-86AE-DF1940327EA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63526D2A-1F63-46A7-9E61-27A4BFACB3A7}"/>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7CD61F54-E524-4A11-97A1-3DA61D585974}"/>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B865B667-64D7-4F64-9BBC-47DBADEBD41A}"/>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F2523BBD-F3DF-4143-AFC5-B44D1912357E}"/>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42847E91-47B7-4439-9978-429E44AD6125}"/>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F94E51DC-B251-43CD-B2B5-318BD454964C}"/>
            </a:ext>
          </a:extLst>
        </xdr:cNvPr>
        <xdr:cNvSpPr txBox="1"/>
      </xdr:nvSpPr>
      <xdr:spPr>
        <a:xfrm>
          <a:off x="14735175" y="6048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1C4788B6-6117-49E1-A623-C9BD4AEE5FEF}"/>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4F5280CE-EE02-4392-8B23-C80DBEEC80B5}"/>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EF57B2B8-01F0-4C56-A625-68A049FAC7AD}"/>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2A8000CC-BA92-46B6-9535-986862AD527F}"/>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3DCD4D07-BB83-46BC-9CD8-A832C0903A6F}"/>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4FB7DCE-DA91-4BDE-85A5-8FA22A07A82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FD36D01-A848-4527-BFB9-6D5B079C8501}"/>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66E89F6-D31B-4358-B195-B5B0DC9895E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E51C549-BAC8-4765-830B-E82452D4B52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0768F75-A90A-4EFF-A4D0-12E2B21D1377}"/>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123698</xdr:rowOff>
    </xdr:from>
    <xdr:to>
      <xdr:col>85</xdr:col>
      <xdr:colOff>177800</xdr:colOff>
      <xdr:row>40</xdr:row>
      <xdr:rowOff>53848</xdr:rowOff>
    </xdr:to>
    <xdr:sp macro="" textlink="">
      <xdr:nvSpPr>
        <xdr:cNvPr id="533" name="楕円 532">
          <a:extLst>
            <a:ext uri="{FF2B5EF4-FFF2-40B4-BE49-F238E27FC236}">
              <a16:creationId xmlns:a16="http://schemas.microsoft.com/office/drawing/2014/main" id="{62707F1B-08DE-43F1-8A54-068135143676}"/>
            </a:ext>
          </a:extLst>
        </xdr:cNvPr>
        <xdr:cNvSpPr/>
      </xdr:nvSpPr>
      <xdr:spPr>
        <a:xfrm>
          <a:off x="14649450" y="64419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102125</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985FFECA-68A9-4067-AFA7-572EAAC53A8D}"/>
            </a:ext>
          </a:extLst>
        </xdr:cNvPr>
        <xdr:cNvSpPr txBox="1"/>
      </xdr:nvSpPr>
      <xdr:spPr>
        <a:xfrm>
          <a:off x="14735175" y="642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27686</xdr:rowOff>
    </xdr:from>
    <xdr:to>
      <xdr:col>81</xdr:col>
      <xdr:colOff>101600</xdr:colOff>
      <xdr:row>39</xdr:row>
      <xdr:rowOff>129286</xdr:rowOff>
    </xdr:to>
    <xdr:sp macro="" textlink="">
      <xdr:nvSpPr>
        <xdr:cNvPr id="535" name="楕円 534">
          <a:extLst>
            <a:ext uri="{FF2B5EF4-FFF2-40B4-BE49-F238E27FC236}">
              <a16:creationId xmlns:a16="http://schemas.microsoft.com/office/drawing/2014/main" id="{52F31082-53F1-4CDA-8F57-F1D9BD4FE937}"/>
            </a:ext>
          </a:extLst>
        </xdr:cNvPr>
        <xdr:cNvSpPr/>
      </xdr:nvSpPr>
      <xdr:spPr>
        <a:xfrm>
          <a:off x="13887450" y="63459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78486</xdr:rowOff>
    </xdr:from>
    <xdr:to>
      <xdr:col>85</xdr:col>
      <xdr:colOff>127000</xdr:colOff>
      <xdr:row>40</xdr:row>
      <xdr:rowOff>3048</xdr:rowOff>
    </xdr:to>
    <xdr:cxnSp macro="">
      <xdr:nvCxnSpPr>
        <xdr:cNvPr id="536" name="直線コネクタ 535">
          <a:extLst>
            <a:ext uri="{FF2B5EF4-FFF2-40B4-BE49-F238E27FC236}">
              <a16:creationId xmlns:a16="http://schemas.microsoft.com/office/drawing/2014/main" id="{DDBF3313-9252-4D5D-99BE-44F53F70F1AF}"/>
            </a:ext>
          </a:extLst>
        </xdr:cNvPr>
        <xdr:cNvCxnSpPr/>
      </xdr:nvCxnSpPr>
      <xdr:spPr>
        <a:xfrm>
          <a:off x="13935075" y="6393561"/>
          <a:ext cx="762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34544</xdr:rowOff>
    </xdr:from>
    <xdr:to>
      <xdr:col>76</xdr:col>
      <xdr:colOff>165100</xdr:colOff>
      <xdr:row>40</xdr:row>
      <xdr:rowOff>136144</xdr:rowOff>
    </xdr:to>
    <xdr:sp macro="" textlink="">
      <xdr:nvSpPr>
        <xdr:cNvPr id="537" name="楕円 536">
          <a:extLst>
            <a:ext uri="{FF2B5EF4-FFF2-40B4-BE49-F238E27FC236}">
              <a16:creationId xmlns:a16="http://schemas.microsoft.com/office/drawing/2014/main" id="{90D31A54-C0FC-4FCE-A209-7D8D472B2820}"/>
            </a:ext>
          </a:extLst>
        </xdr:cNvPr>
        <xdr:cNvSpPr/>
      </xdr:nvSpPr>
      <xdr:spPr>
        <a:xfrm>
          <a:off x="13096875" y="65083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78486</xdr:rowOff>
    </xdr:from>
    <xdr:to>
      <xdr:col>81</xdr:col>
      <xdr:colOff>50800</xdr:colOff>
      <xdr:row>40</xdr:row>
      <xdr:rowOff>85344</xdr:rowOff>
    </xdr:to>
    <xdr:cxnSp macro="">
      <xdr:nvCxnSpPr>
        <xdr:cNvPr id="538" name="直線コネクタ 537">
          <a:extLst>
            <a:ext uri="{FF2B5EF4-FFF2-40B4-BE49-F238E27FC236}">
              <a16:creationId xmlns:a16="http://schemas.microsoft.com/office/drawing/2014/main" id="{B4394A8B-7121-4D01-B375-29995E4BCD0A}"/>
            </a:ext>
          </a:extLst>
        </xdr:cNvPr>
        <xdr:cNvCxnSpPr/>
      </xdr:nvCxnSpPr>
      <xdr:spPr>
        <a:xfrm flipV="1">
          <a:off x="13144500" y="6393561"/>
          <a:ext cx="790575" cy="1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68834</xdr:rowOff>
    </xdr:from>
    <xdr:to>
      <xdr:col>72</xdr:col>
      <xdr:colOff>38100</xdr:colOff>
      <xdr:row>39</xdr:row>
      <xdr:rowOff>170434</xdr:rowOff>
    </xdr:to>
    <xdr:sp macro="" textlink="">
      <xdr:nvSpPr>
        <xdr:cNvPr id="539" name="楕円 538">
          <a:extLst>
            <a:ext uri="{FF2B5EF4-FFF2-40B4-BE49-F238E27FC236}">
              <a16:creationId xmlns:a16="http://schemas.microsoft.com/office/drawing/2014/main" id="{8FF98A22-ABF2-4324-8022-03C54CB0AF69}"/>
            </a:ext>
          </a:extLst>
        </xdr:cNvPr>
        <xdr:cNvSpPr/>
      </xdr:nvSpPr>
      <xdr:spPr>
        <a:xfrm>
          <a:off x="12296775" y="638073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119634</xdr:rowOff>
    </xdr:from>
    <xdr:to>
      <xdr:col>76</xdr:col>
      <xdr:colOff>114300</xdr:colOff>
      <xdr:row>40</xdr:row>
      <xdr:rowOff>85344</xdr:rowOff>
    </xdr:to>
    <xdr:cxnSp macro="">
      <xdr:nvCxnSpPr>
        <xdr:cNvPr id="540" name="直線コネクタ 539">
          <a:extLst>
            <a:ext uri="{FF2B5EF4-FFF2-40B4-BE49-F238E27FC236}">
              <a16:creationId xmlns:a16="http://schemas.microsoft.com/office/drawing/2014/main" id="{47B579F6-AF32-4260-8D57-7F28E6EBFF44}"/>
            </a:ext>
          </a:extLst>
        </xdr:cNvPr>
        <xdr:cNvCxnSpPr/>
      </xdr:nvCxnSpPr>
      <xdr:spPr>
        <a:xfrm>
          <a:off x="12344400" y="6437884"/>
          <a:ext cx="8001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541" name="楕円 540">
          <a:extLst>
            <a:ext uri="{FF2B5EF4-FFF2-40B4-BE49-F238E27FC236}">
              <a16:creationId xmlns:a16="http://schemas.microsoft.com/office/drawing/2014/main" id="{76D454D3-649D-4C1A-B4F9-90C2F0A15E0F}"/>
            </a:ext>
          </a:extLst>
        </xdr:cNvPr>
        <xdr:cNvSpPr/>
      </xdr:nvSpPr>
      <xdr:spPr>
        <a:xfrm>
          <a:off x="11487150" y="63258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64770</xdr:rowOff>
    </xdr:from>
    <xdr:to>
      <xdr:col>71</xdr:col>
      <xdr:colOff>177800</xdr:colOff>
      <xdr:row>39</xdr:row>
      <xdr:rowOff>119634</xdr:rowOff>
    </xdr:to>
    <xdr:cxnSp macro="">
      <xdr:nvCxnSpPr>
        <xdr:cNvPr id="542" name="直線コネクタ 541">
          <a:extLst>
            <a:ext uri="{FF2B5EF4-FFF2-40B4-BE49-F238E27FC236}">
              <a16:creationId xmlns:a16="http://schemas.microsoft.com/office/drawing/2014/main" id="{4C1DDDAE-2509-42B2-977F-5D76DA0DE8AA}"/>
            </a:ext>
          </a:extLst>
        </xdr:cNvPr>
        <xdr:cNvCxnSpPr/>
      </xdr:nvCxnSpPr>
      <xdr:spPr>
        <a:xfrm>
          <a:off x="11534775" y="6383020"/>
          <a:ext cx="80962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102379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48D46153-35CB-4A8E-93ED-1DB763C127BC}"/>
            </a:ext>
          </a:extLst>
        </xdr:cNvPr>
        <xdr:cNvSpPr txBox="1"/>
      </xdr:nvSpPr>
      <xdr:spPr>
        <a:xfrm>
          <a:off x="13745219" y="593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67032F19-A712-49DF-B8F6-37E53242210F}"/>
            </a:ext>
          </a:extLst>
        </xdr:cNvPr>
        <xdr:cNvSpPr txBox="1"/>
      </xdr:nvSpPr>
      <xdr:spPr>
        <a:xfrm>
          <a:off x="1296416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B8ADCFE-175D-43B7-979A-8FE02B932E63}"/>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17B6550-CB5B-4AB1-918A-FF5CCEF2FFB4}"/>
            </a:ext>
          </a:extLst>
        </xdr:cNvPr>
        <xdr:cNvSpPr txBox="1"/>
      </xdr:nvSpPr>
      <xdr:spPr>
        <a:xfrm>
          <a:off x="113544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120413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75311BE6-DED3-4192-B4F8-2C42E033DBC1}"/>
            </a:ext>
          </a:extLst>
        </xdr:cNvPr>
        <xdr:cNvSpPr txBox="1"/>
      </xdr:nvSpPr>
      <xdr:spPr>
        <a:xfrm>
          <a:off x="13745219" y="643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127271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13AB409F-6276-4C28-89F6-81F664011819}"/>
            </a:ext>
          </a:extLst>
        </xdr:cNvPr>
        <xdr:cNvSpPr txBox="1"/>
      </xdr:nvSpPr>
      <xdr:spPr>
        <a:xfrm>
          <a:off x="12964169" y="66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161561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3E4CAE4D-C97F-47F2-B967-CC5499FBDE24}"/>
            </a:ext>
          </a:extLst>
        </xdr:cNvPr>
        <xdr:cNvSpPr txBox="1"/>
      </xdr:nvSpPr>
      <xdr:spPr>
        <a:xfrm>
          <a:off x="12164069" y="647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3990E01A-5F5E-445E-ABF6-2920F9A7D624}"/>
            </a:ext>
          </a:extLst>
        </xdr:cNvPr>
        <xdr:cNvSpPr txBox="1"/>
      </xdr:nvSpPr>
      <xdr:spPr>
        <a:xfrm>
          <a:off x="113544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1A9A7DF5-DA67-4651-B1C3-BD7BA3043AC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F03EB3E4-CC92-4721-8839-F8BF0BBF6DFF}"/>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EEF6427C-BD11-4A5D-A123-2F7D7CCDDF0E}"/>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D32DEFD9-9C94-4E8E-9E05-500127591BFC}"/>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A3970E6C-3C4F-49D1-A01E-F392350F2CBB}"/>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81F94000-F39B-40D8-B876-AF23B3107E6C}"/>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F753AD14-8883-4A63-BC1A-F89CC562C33F}"/>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7BB8A71E-BDAA-4845-98B8-64291135D38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2ACE73A1-A197-4DA0-911A-83FD0522B53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C0B45A2C-52D0-434A-9551-D96578C894B9}"/>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1591EE21-90CA-46B2-B61C-E050E263343E}"/>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7B604663-3727-4E85-920E-5EAC533AC861}"/>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4B1DB756-3869-456C-BD3A-6A2D4EC3DBDE}"/>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73E1768E-B68F-4411-9575-FF9557023EDB}"/>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0FFD5453-5CE3-426D-9D25-D24EA67BCE8D}"/>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776E017C-074D-4C7A-90FD-520129E553FB}"/>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F95C4D5B-8D54-49C9-8199-01AD5F3BCDC3}"/>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CD4D0DD1-7B3B-4D21-AD3C-391AEB531A55}"/>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A8461788-4518-4361-B031-9FD3E9ADC22A}"/>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8142E8E8-9DFA-4FE7-A017-5DF63A6A9897}"/>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2B5EF4FC-99B7-4C8B-9B53-5D9281D69028}"/>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F2F615E9-9C15-4CD8-B43A-097950BC0865}"/>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5E9A1946-47C6-433E-9C2C-C8CB264025AA}"/>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3A340C66-1BF5-4B14-827F-A9D65D838A6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EC6895DB-70CC-4564-A5AE-1AECFDF05CAF}"/>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99E69996-9821-4529-9638-9BC69B778885}"/>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051A51B1-F86F-40A7-8AC6-949F3C4B097C}"/>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52C1540B-292A-4F3C-8E9B-65593F49F5AF}"/>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AD4C3534-F4BD-46AD-8DF5-5494D62E0E55}"/>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48044B20-21E5-4C00-984F-D8E5ED819554}"/>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9B6D1425-EE95-4976-9A0B-D9AF2018D430}"/>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C640CEA1-79D3-4D4F-861E-CED138929CA6}"/>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DA48C90A-29D5-4D87-B1EC-25684CE0504A}"/>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45F29F64-4E11-4DE9-9AB5-3408FAA640EE}"/>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AE4EC26F-CAE9-48FF-B8F1-29017A44DEC2}"/>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408898D6-EED4-4D09-8D05-A99282228DB4}"/>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3AE7CCB5-D2FC-496D-A874-F17BECC0EB33}"/>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AF6AB14-8676-4829-B599-33E8DC9CEAE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449209D0-73F7-415F-A6A1-21710BC7866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73EBD09-66D7-4FEC-8998-45B50AC6508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AE8C160-04E2-46F8-8727-B1954C60AC2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E9904D2-07B5-4A73-AA43-B5439D0C826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47003</xdr:rowOff>
    </xdr:from>
    <xdr:to>
      <xdr:col>116</xdr:col>
      <xdr:colOff>114300</xdr:colOff>
      <xdr:row>34</xdr:row>
      <xdr:rowOff>148603</xdr:rowOff>
    </xdr:to>
    <xdr:sp macro="" textlink="">
      <xdr:nvSpPr>
        <xdr:cNvPr id="593" name="楕円 592">
          <a:extLst>
            <a:ext uri="{FF2B5EF4-FFF2-40B4-BE49-F238E27FC236}">
              <a16:creationId xmlns:a16="http://schemas.microsoft.com/office/drawing/2014/main" id="{EDE37400-C14A-4DE3-964A-D9A726EF4F21}"/>
            </a:ext>
          </a:extLst>
        </xdr:cNvPr>
        <xdr:cNvSpPr/>
      </xdr:nvSpPr>
      <xdr:spPr>
        <a:xfrm>
          <a:off x="19897725" y="55556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133380</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689FBAF7-277F-48AC-B4A3-EEFD9DB89999}"/>
            </a:ext>
          </a:extLst>
        </xdr:cNvPr>
        <xdr:cNvSpPr txBox="1"/>
      </xdr:nvSpPr>
      <xdr:spPr>
        <a:xfrm>
          <a:off x="19992975" y="547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60751</xdr:rowOff>
    </xdr:from>
    <xdr:to>
      <xdr:col>112</xdr:col>
      <xdr:colOff>38100</xdr:colOff>
      <xdr:row>34</xdr:row>
      <xdr:rowOff>162351</xdr:rowOff>
    </xdr:to>
    <xdr:sp macro="" textlink="">
      <xdr:nvSpPr>
        <xdr:cNvPr id="595" name="楕円 594">
          <a:extLst>
            <a:ext uri="{FF2B5EF4-FFF2-40B4-BE49-F238E27FC236}">
              <a16:creationId xmlns:a16="http://schemas.microsoft.com/office/drawing/2014/main" id="{C709AD89-9F38-473A-9EB2-DDDF8F9BE8C6}"/>
            </a:ext>
          </a:extLst>
        </xdr:cNvPr>
        <xdr:cNvSpPr/>
      </xdr:nvSpPr>
      <xdr:spPr>
        <a:xfrm>
          <a:off x="19154775" y="55693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97803</xdr:rowOff>
    </xdr:from>
    <xdr:to>
      <xdr:col>116</xdr:col>
      <xdr:colOff>63500</xdr:colOff>
      <xdr:row>34</xdr:row>
      <xdr:rowOff>111551</xdr:rowOff>
    </xdr:to>
    <xdr:cxnSp macro="">
      <xdr:nvCxnSpPr>
        <xdr:cNvPr id="596" name="直線コネクタ 595">
          <a:extLst>
            <a:ext uri="{FF2B5EF4-FFF2-40B4-BE49-F238E27FC236}">
              <a16:creationId xmlns:a16="http://schemas.microsoft.com/office/drawing/2014/main" id="{58E26C75-745A-429C-80BA-A1B53CBBB5CC}"/>
            </a:ext>
          </a:extLst>
        </xdr:cNvPr>
        <xdr:cNvCxnSpPr/>
      </xdr:nvCxnSpPr>
      <xdr:spPr>
        <a:xfrm flipV="1">
          <a:off x="19202400" y="5603253"/>
          <a:ext cx="752475"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10198</xdr:rowOff>
    </xdr:from>
    <xdr:to>
      <xdr:col>107</xdr:col>
      <xdr:colOff>101600</xdr:colOff>
      <xdr:row>35</xdr:row>
      <xdr:rowOff>111798</xdr:rowOff>
    </xdr:to>
    <xdr:sp macro="" textlink="">
      <xdr:nvSpPr>
        <xdr:cNvPr id="597" name="楕円 596">
          <a:extLst>
            <a:ext uri="{FF2B5EF4-FFF2-40B4-BE49-F238E27FC236}">
              <a16:creationId xmlns:a16="http://schemas.microsoft.com/office/drawing/2014/main" id="{07ACBEAB-E3CD-4867-8CFC-1DC7E86CC7CE}"/>
            </a:ext>
          </a:extLst>
        </xdr:cNvPr>
        <xdr:cNvSpPr/>
      </xdr:nvSpPr>
      <xdr:spPr>
        <a:xfrm>
          <a:off x="18345150" y="567439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111551</xdr:rowOff>
    </xdr:from>
    <xdr:to>
      <xdr:col>111</xdr:col>
      <xdr:colOff>177800</xdr:colOff>
      <xdr:row>35</xdr:row>
      <xdr:rowOff>60998</xdr:rowOff>
    </xdr:to>
    <xdr:cxnSp macro="">
      <xdr:nvCxnSpPr>
        <xdr:cNvPr id="598" name="直線コネクタ 597">
          <a:extLst>
            <a:ext uri="{FF2B5EF4-FFF2-40B4-BE49-F238E27FC236}">
              <a16:creationId xmlns:a16="http://schemas.microsoft.com/office/drawing/2014/main" id="{A25B4FFA-D5B0-4538-A40C-739CB33698B3}"/>
            </a:ext>
          </a:extLst>
        </xdr:cNvPr>
        <xdr:cNvCxnSpPr/>
      </xdr:nvCxnSpPr>
      <xdr:spPr>
        <a:xfrm flipV="1">
          <a:off x="18392775" y="5617001"/>
          <a:ext cx="809625" cy="1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10427</xdr:rowOff>
    </xdr:from>
    <xdr:to>
      <xdr:col>102</xdr:col>
      <xdr:colOff>165100</xdr:colOff>
      <xdr:row>35</xdr:row>
      <xdr:rowOff>112027</xdr:rowOff>
    </xdr:to>
    <xdr:sp macro="" textlink="">
      <xdr:nvSpPr>
        <xdr:cNvPr id="599" name="楕円 598">
          <a:extLst>
            <a:ext uri="{FF2B5EF4-FFF2-40B4-BE49-F238E27FC236}">
              <a16:creationId xmlns:a16="http://schemas.microsoft.com/office/drawing/2014/main" id="{085B5E64-4435-4B57-A503-DBB87A6503DA}"/>
            </a:ext>
          </a:extLst>
        </xdr:cNvPr>
        <xdr:cNvSpPr/>
      </xdr:nvSpPr>
      <xdr:spPr>
        <a:xfrm>
          <a:off x="17554575" y="567462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60998</xdr:rowOff>
    </xdr:from>
    <xdr:to>
      <xdr:col>107</xdr:col>
      <xdr:colOff>50800</xdr:colOff>
      <xdr:row>35</xdr:row>
      <xdr:rowOff>61227</xdr:rowOff>
    </xdr:to>
    <xdr:cxnSp macro="">
      <xdr:nvCxnSpPr>
        <xdr:cNvPr id="600" name="直線コネクタ 599">
          <a:extLst>
            <a:ext uri="{FF2B5EF4-FFF2-40B4-BE49-F238E27FC236}">
              <a16:creationId xmlns:a16="http://schemas.microsoft.com/office/drawing/2014/main" id="{AFA38C06-864E-46A9-9648-674BF87AF175}"/>
            </a:ext>
          </a:extLst>
        </xdr:cNvPr>
        <xdr:cNvCxnSpPr/>
      </xdr:nvCxnSpPr>
      <xdr:spPr>
        <a:xfrm flipV="1">
          <a:off x="17602200" y="5731548"/>
          <a:ext cx="790575"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45419</xdr:rowOff>
    </xdr:from>
    <xdr:to>
      <xdr:col>98</xdr:col>
      <xdr:colOff>38100</xdr:colOff>
      <xdr:row>35</xdr:row>
      <xdr:rowOff>147019</xdr:rowOff>
    </xdr:to>
    <xdr:sp macro="" textlink="">
      <xdr:nvSpPr>
        <xdr:cNvPr id="601" name="楕円 600">
          <a:extLst>
            <a:ext uri="{FF2B5EF4-FFF2-40B4-BE49-F238E27FC236}">
              <a16:creationId xmlns:a16="http://schemas.microsoft.com/office/drawing/2014/main" id="{2BC00C3F-5E6B-42B1-B4A2-CA1DF0962E65}"/>
            </a:ext>
          </a:extLst>
        </xdr:cNvPr>
        <xdr:cNvSpPr/>
      </xdr:nvSpPr>
      <xdr:spPr>
        <a:xfrm>
          <a:off x="16754475" y="57159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61227</xdr:rowOff>
    </xdr:from>
    <xdr:to>
      <xdr:col>102</xdr:col>
      <xdr:colOff>114300</xdr:colOff>
      <xdr:row>35</xdr:row>
      <xdr:rowOff>96219</xdr:rowOff>
    </xdr:to>
    <xdr:cxnSp macro="">
      <xdr:nvCxnSpPr>
        <xdr:cNvPr id="602" name="直線コネクタ 601">
          <a:extLst>
            <a:ext uri="{FF2B5EF4-FFF2-40B4-BE49-F238E27FC236}">
              <a16:creationId xmlns:a16="http://schemas.microsoft.com/office/drawing/2014/main" id="{77A5AC37-A8E7-4325-BEB9-7196E80E8006}"/>
            </a:ext>
          </a:extLst>
        </xdr:cNvPr>
        <xdr:cNvCxnSpPr/>
      </xdr:nvCxnSpPr>
      <xdr:spPr>
        <a:xfrm flipV="1">
          <a:off x="16802100" y="5731777"/>
          <a:ext cx="800100"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54C0A732-F892-4F9E-BF8F-79FBD0C62177}"/>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86C0776-67CE-42F6-8194-15890D15E2B2}"/>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017F65D-CC00-4432-8FBB-AD62B2BBC50E}"/>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EBC99B97-82F2-4EF8-ADC9-3EC65101021E}"/>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7428</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id="{E4F12232-765D-4EB2-851D-10B8F6727BD5}"/>
            </a:ext>
          </a:extLst>
        </xdr:cNvPr>
        <xdr:cNvSpPr txBox="1"/>
      </xdr:nvSpPr>
      <xdr:spPr>
        <a:xfrm>
          <a:off x="18915595" y="535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128325</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AC38F8A4-4678-4759-B1EF-10FED271C80D}"/>
            </a:ext>
          </a:extLst>
        </xdr:cNvPr>
        <xdr:cNvSpPr txBox="1"/>
      </xdr:nvSpPr>
      <xdr:spPr>
        <a:xfrm>
          <a:off x="18163686" y="54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128554</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CC05E096-901C-4393-B282-CCDD56AC35AA}"/>
            </a:ext>
          </a:extLst>
        </xdr:cNvPr>
        <xdr:cNvSpPr txBox="1"/>
      </xdr:nvSpPr>
      <xdr:spPr>
        <a:xfrm>
          <a:off x="17354061" y="54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33</xdr:row>
      <xdr:rowOff>163546</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C55B382F-F8F1-415D-BE36-7715415BCDAF}"/>
            </a:ext>
          </a:extLst>
        </xdr:cNvPr>
        <xdr:cNvSpPr txBox="1"/>
      </xdr:nvSpPr>
      <xdr:spPr>
        <a:xfrm>
          <a:off x="16563486" y="55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B09FA860-A4A5-4E1D-B22E-5ACB68DDBAB5}"/>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5AD57305-DFA9-4105-A192-F3B3591BB9C2}"/>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54957EB9-892C-4325-A85F-ED90112D4BF5}"/>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8A41801E-D910-4164-B077-FB9198605A57}"/>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A2E13DB2-69BE-4304-A8A3-92313740A831}"/>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6C76FD3C-EDB5-4ECA-840A-9565CD61CBE8}"/>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11C99139-EFC1-4624-B7FC-F516838BDE5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FBEC0B15-72BB-41C4-B104-A0687BB32F9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1B295A9A-B640-4FCE-B1D0-4F767DFF764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60645316-B898-4292-BA2D-14E1BF4B8F0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F05585B4-19C0-44B7-9EDC-2A9AE1D5915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4B1D30DF-495A-4A11-98FC-9EAE5E1F67F1}"/>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5AF13B3D-6FDA-46ED-A6F8-DCF9888219CD}"/>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EDF0EA46-D7C5-4DD4-8892-9A7B8C572F27}"/>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D55DCBA1-AD77-4124-9A55-A135601EAB9B}"/>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420BA06E-21BA-428D-950B-323E267EADDC}"/>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8B563639-56F5-45B1-B6CD-E12C9D21F0CF}"/>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A05B734E-FA5F-40C3-A5A0-E45DBBF579BC}"/>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8808D076-4B70-4E64-A54B-E9CC48D3A024}"/>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54C45CF6-C29E-4CDA-8744-0D4D189B389D}"/>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F66D307-7969-4BB0-9C6B-28C1812C74EF}"/>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4C560B07-B149-4C0F-B85E-EF541ED7AE40}"/>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F22F7CCD-F910-42B1-BA8D-F596E180DD52}"/>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37B079C9-E8B9-4068-BFCF-0117B568C28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12DC0A19-D360-4F2D-8A81-CA6EBF1DD05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EE269750-19EE-444E-8C27-448F93305F7F}"/>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ED1473B1-8508-45B6-9B73-32098A41CF20}"/>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259B6221-A9D6-47A3-BAA8-56ED298D22A2}"/>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41F37167-F703-46C4-9B3E-BFCE01518D90}"/>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7E994BAE-6934-4EF8-9016-E48DDFACDFC7}"/>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54154F3C-524A-45D4-AF5E-21AF31404BE5}"/>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977C9E1D-2E2E-413D-81AF-B8259D286C2C}"/>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A2EEB248-7247-494A-8916-FE19F7317432}"/>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1B130571-7A93-4736-AD5A-45F95D434C6D}"/>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E98706FC-9698-4E93-BD15-43A11ED708BC}"/>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AA297B26-B01E-47C9-9260-607D054E47EA}"/>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86433C4A-3B67-4B9D-B3C2-A88DE2775DC6}"/>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1802727-141F-4229-87B5-D0E5EA393AB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27DBE7E-42C3-422B-8889-65514C36C9F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EA6CAFC-D3F6-4291-A6F8-03B51811D56D}"/>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9825B73-278D-4660-AC67-A5DD5D3E42D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F4CA9ADF-6271-4163-BFF9-A2DF3FEED3A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164737</xdr:rowOff>
    </xdr:from>
    <xdr:to>
      <xdr:col>85</xdr:col>
      <xdr:colOff>177800</xdr:colOff>
      <xdr:row>63</xdr:row>
      <xdr:rowOff>94887</xdr:rowOff>
    </xdr:to>
    <xdr:sp macro="" textlink="">
      <xdr:nvSpPr>
        <xdr:cNvPr id="653" name="楕円 652">
          <a:extLst>
            <a:ext uri="{FF2B5EF4-FFF2-40B4-BE49-F238E27FC236}">
              <a16:creationId xmlns:a16="http://schemas.microsoft.com/office/drawing/2014/main" id="{747BE847-2E61-482B-8570-AD6C8B485D04}"/>
            </a:ext>
          </a:extLst>
        </xdr:cNvPr>
        <xdr:cNvSpPr/>
      </xdr:nvSpPr>
      <xdr:spPr>
        <a:xfrm>
          <a:off x="14649450" y="102009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143164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B2487379-88A5-4EA0-8992-69102F084EF6}"/>
            </a:ext>
          </a:extLst>
        </xdr:cNvPr>
        <xdr:cNvSpPr txBox="1"/>
      </xdr:nvSpPr>
      <xdr:spPr>
        <a:xfrm>
          <a:off x="14735175" y="101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99423</xdr:rowOff>
    </xdr:from>
    <xdr:to>
      <xdr:col>81</xdr:col>
      <xdr:colOff>101600</xdr:colOff>
      <xdr:row>63</xdr:row>
      <xdr:rowOff>29573</xdr:rowOff>
    </xdr:to>
    <xdr:sp macro="" textlink="">
      <xdr:nvSpPr>
        <xdr:cNvPr id="655" name="楕円 654">
          <a:extLst>
            <a:ext uri="{FF2B5EF4-FFF2-40B4-BE49-F238E27FC236}">
              <a16:creationId xmlns:a16="http://schemas.microsoft.com/office/drawing/2014/main" id="{30E0D4B7-27D7-47C2-A05D-930BE52FC2A2}"/>
            </a:ext>
          </a:extLst>
        </xdr:cNvPr>
        <xdr:cNvSpPr/>
      </xdr:nvSpPr>
      <xdr:spPr>
        <a:xfrm>
          <a:off x="13887450" y="1014194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150223</xdr:rowOff>
    </xdr:from>
    <xdr:to>
      <xdr:col>85</xdr:col>
      <xdr:colOff>127000</xdr:colOff>
      <xdr:row>63</xdr:row>
      <xdr:rowOff>44087</xdr:rowOff>
    </xdr:to>
    <xdr:cxnSp macro="">
      <xdr:nvCxnSpPr>
        <xdr:cNvPr id="656" name="直線コネクタ 655">
          <a:extLst>
            <a:ext uri="{FF2B5EF4-FFF2-40B4-BE49-F238E27FC236}">
              <a16:creationId xmlns:a16="http://schemas.microsoft.com/office/drawing/2014/main" id="{63DFFB9D-5CC2-4E43-8925-9331CCA0D5B6}"/>
            </a:ext>
          </a:extLst>
        </xdr:cNvPr>
        <xdr:cNvCxnSpPr/>
      </xdr:nvCxnSpPr>
      <xdr:spPr>
        <a:xfrm>
          <a:off x="13935075" y="10189573"/>
          <a:ext cx="762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34109</xdr:rowOff>
    </xdr:from>
    <xdr:to>
      <xdr:col>76</xdr:col>
      <xdr:colOff>165100</xdr:colOff>
      <xdr:row>62</xdr:row>
      <xdr:rowOff>135709</xdr:rowOff>
    </xdr:to>
    <xdr:sp macro="" textlink="">
      <xdr:nvSpPr>
        <xdr:cNvPr id="657" name="楕円 656">
          <a:extLst>
            <a:ext uri="{FF2B5EF4-FFF2-40B4-BE49-F238E27FC236}">
              <a16:creationId xmlns:a16="http://schemas.microsoft.com/office/drawing/2014/main" id="{68B7F5F8-6D50-418E-A594-A4E7D271D960}"/>
            </a:ext>
          </a:extLst>
        </xdr:cNvPr>
        <xdr:cNvSpPr/>
      </xdr:nvSpPr>
      <xdr:spPr>
        <a:xfrm>
          <a:off x="13096875" y="100702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150223</xdr:rowOff>
    </xdr:to>
    <xdr:cxnSp macro="">
      <xdr:nvCxnSpPr>
        <xdr:cNvPr id="658" name="直線コネクタ 657">
          <a:extLst>
            <a:ext uri="{FF2B5EF4-FFF2-40B4-BE49-F238E27FC236}">
              <a16:creationId xmlns:a16="http://schemas.microsoft.com/office/drawing/2014/main" id="{1CFD3CEE-601E-4767-9D0C-8AC819726308}"/>
            </a:ext>
          </a:extLst>
        </xdr:cNvPr>
        <xdr:cNvCxnSpPr/>
      </xdr:nvCxnSpPr>
      <xdr:spPr>
        <a:xfrm>
          <a:off x="13144500" y="10127434"/>
          <a:ext cx="790575"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659" name="楕円 658">
          <a:extLst>
            <a:ext uri="{FF2B5EF4-FFF2-40B4-BE49-F238E27FC236}">
              <a16:creationId xmlns:a16="http://schemas.microsoft.com/office/drawing/2014/main" id="{57946C2E-A620-46F5-8675-1A54E139090A}"/>
            </a:ext>
          </a:extLst>
        </xdr:cNvPr>
        <xdr:cNvSpPr/>
      </xdr:nvSpPr>
      <xdr:spPr>
        <a:xfrm>
          <a:off x="12296775" y="1002084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84909</xdr:rowOff>
    </xdr:to>
    <xdr:cxnSp macro="">
      <xdr:nvCxnSpPr>
        <xdr:cNvPr id="660" name="直線コネクタ 659">
          <a:extLst>
            <a:ext uri="{FF2B5EF4-FFF2-40B4-BE49-F238E27FC236}">
              <a16:creationId xmlns:a16="http://schemas.microsoft.com/office/drawing/2014/main" id="{2BCDB233-AB9B-4B75-AFDE-40027616A63E}"/>
            </a:ext>
          </a:extLst>
        </xdr:cNvPr>
        <xdr:cNvCxnSpPr/>
      </xdr:nvCxnSpPr>
      <xdr:spPr>
        <a:xfrm>
          <a:off x="12344400" y="10058944"/>
          <a:ext cx="800100"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661" name="楕円 660">
          <a:extLst>
            <a:ext uri="{FF2B5EF4-FFF2-40B4-BE49-F238E27FC236}">
              <a16:creationId xmlns:a16="http://schemas.microsoft.com/office/drawing/2014/main" id="{17B13742-2A24-43C9-8CC0-E91B84F71A3B}"/>
            </a:ext>
          </a:extLst>
        </xdr:cNvPr>
        <xdr:cNvSpPr/>
      </xdr:nvSpPr>
      <xdr:spPr>
        <a:xfrm>
          <a:off x="11487150" y="99523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62</xdr:row>
      <xdr:rowOff>19594</xdr:rowOff>
    </xdr:to>
    <xdr:cxnSp macro="">
      <xdr:nvCxnSpPr>
        <xdr:cNvPr id="662" name="直線コネクタ 661">
          <a:extLst>
            <a:ext uri="{FF2B5EF4-FFF2-40B4-BE49-F238E27FC236}">
              <a16:creationId xmlns:a16="http://schemas.microsoft.com/office/drawing/2014/main" id="{174D8983-C6E7-4120-8BC6-45A2D5B54FA4}"/>
            </a:ext>
          </a:extLst>
        </xdr:cNvPr>
        <xdr:cNvCxnSpPr/>
      </xdr:nvCxnSpPr>
      <xdr:spPr>
        <a:xfrm>
          <a:off x="11534775" y="9999980"/>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4E1081A4-59D1-419F-A59A-6C44E302120A}"/>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E4D3540B-462C-4B45-A40F-128662FCE258}"/>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DF9D7F9B-ABD9-49B5-86ED-E30DE1C9D771}"/>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805A986C-E36F-4CDC-AFE9-19B60DF4D0B2}"/>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20700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BF6EAF99-11AD-40EB-AC08-37C9D6D00806}"/>
            </a:ext>
          </a:extLst>
        </xdr:cNvPr>
        <xdr:cNvSpPr txBox="1"/>
      </xdr:nvSpPr>
      <xdr:spPr>
        <a:xfrm>
          <a:off x="13745219" y="1022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126836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277D3252-1EC2-400B-B189-F023765C9D0B}"/>
            </a:ext>
          </a:extLst>
        </xdr:cNvPr>
        <xdr:cNvSpPr txBox="1"/>
      </xdr:nvSpPr>
      <xdr:spPr>
        <a:xfrm>
          <a:off x="12964169" y="10163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2F08265B-2ECE-48C7-8B47-BED5FB50113C}"/>
            </a:ext>
          </a:extLst>
        </xdr:cNvPr>
        <xdr:cNvSpPr txBox="1"/>
      </xdr:nvSpPr>
      <xdr:spPr>
        <a:xfrm>
          <a:off x="12164069" y="1010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D9E019DC-5B2E-4C90-AF7B-61F44B250770}"/>
            </a:ext>
          </a:extLst>
        </xdr:cNvPr>
        <xdr:cNvSpPr txBox="1"/>
      </xdr:nvSpPr>
      <xdr:spPr>
        <a:xfrm>
          <a:off x="113544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90590EF3-DE96-454E-A96E-9BE7AF25336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15C05D38-9BF8-4107-B1D9-469E4319A37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CD2057E2-537E-4E15-87F3-8A9B62CE11C0}"/>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D009189-9A9A-4B2B-8A35-7C205D7A5F50}"/>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3CBD5DD8-8454-42F5-8962-3B760106316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BBE43479-97E0-4BC5-9525-679872AF7F85}"/>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79A86FCA-96BC-4A41-AA54-CF261E55419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695F0B09-43C4-4457-BB49-261397D3F90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16D0B517-91BE-4BF3-84C3-AE76B973F5E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4E8722B-B462-48E5-9FBA-4C35EAC598BC}"/>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3DB5BB90-F082-43BE-A8CC-87B657E2CD8A}"/>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23BD48AC-879C-46BF-BBD3-DEBCEC946E4E}"/>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57DC512C-3A57-46E2-A973-6ED4CD61267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56A7497E-FFEB-4AB3-90C3-C667D5D1C60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2C047CA3-895A-4F06-B1CB-7E2B30B56C9F}"/>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73438DB8-5FB2-497F-9640-F166A0DF7E2F}"/>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3C982C65-F303-4ACD-B8AC-343ADBAC8B9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1BE8109E-6C21-4484-B293-E928E0F97369}"/>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A698C553-3B79-4931-978E-EC5ED7215A55}"/>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C9163D28-5557-4645-A681-FC147F2A32F1}"/>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8E8B0768-89EC-4878-82ED-AA4BF50EBA0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50C16D20-3D08-4F2F-8B47-775D6F053B99}"/>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9B82472E-4199-4C17-9FF8-A97EB9A59CA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807E6A2D-B76B-4964-986B-DCF8DDE60163}"/>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E8AFBE10-2B40-45D5-BE42-ABC91FA0E91F}"/>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9F2C6C35-864C-4ED0-8046-B6B239A79A3B}"/>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B37E3C9A-3521-49E8-8B9C-5EA045F04C4E}"/>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13CA1C2C-74B2-4E22-A75E-6989966558C6}"/>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873264A-F740-4C69-B26D-3422BD0C1B59}"/>
            </a:ext>
          </a:extLst>
        </xdr:cNvPr>
        <xdr:cNvSpPr txBox="1"/>
      </xdr:nvSpPr>
      <xdr:spPr>
        <a:xfrm>
          <a:off x="19992975"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9E23D680-659C-4C27-8222-B68F1E6B5BA2}"/>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708D9D4D-0071-4257-835D-1F02291E1203}"/>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6CF2873F-DA36-4A8B-8914-DA4E7D2C8E6D}"/>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A3BA89E8-6664-411A-BF62-43A6A4A900ED}"/>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720B7115-91A6-47F3-98CB-623D73F50E49}"/>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C73BFB4-9CAB-4FBD-ABB8-B35AE3B6C551}"/>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3E58EEB-4C2D-44CA-BAD2-25B15E8BCCF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39AB895-26AD-4110-8E56-93664E1A1E8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F70E258-593E-4347-A52D-1FD3929CA3D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BC6F9E41-0BBD-4D56-901B-14E7433AD83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10" name="楕円 709">
          <a:extLst>
            <a:ext uri="{FF2B5EF4-FFF2-40B4-BE49-F238E27FC236}">
              <a16:creationId xmlns:a16="http://schemas.microsoft.com/office/drawing/2014/main" id="{1015CF41-5BA9-4181-8D96-7A41B83AAD41}"/>
            </a:ext>
          </a:extLst>
        </xdr:cNvPr>
        <xdr:cNvSpPr/>
      </xdr:nvSpPr>
      <xdr:spPr>
        <a:xfrm>
          <a:off x="19897725"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7CBA22D2-148F-4A8E-96D8-6F81C2E788F3}"/>
            </a:ext>
          </a:extLst>
        </xdr:cNvPr>
        <xdr:cNvSpPr txBox="1"/>
      </xdr:nvSpPr>
      <xdr:spPr>
        <a:xfrm>
          <a:off x="19992975"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12" name="楕円 711">
          <a:extLst>
            <a:ext uri="{FF2B5EF4-FFF2-40B4-BE49-F238E27FC236}">
              <a16:creationId xmlns:a16="http://schemas.microsoft.com/office/drawing/2014/main" id="{F059686A-7632-4845-8BF4-6491FD88CD85}"/>
            </a:ext>
          </a:extLst>
        </xdr:cNvPr>
        <xdr:cNvSpPr/>
      </xdr:nvSpPr>
      <xdr:spPr>
        <a:xfrm>
          <a:off x="191547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3" name="直線コネクタ 712">
          <a:extLst>
            <a:ext uri="{FF2B5EF4-FFF2-40B4-BE49-F238E27FC236}">
              <a16:creationId xmlns:a16="http://schemas.microsoft.com/office/drawing/2014/main" id="{5F696213-85CE-4F8E-8A69-4277C86F6413}"/>
            </a:ext>
          </a:extLst>
        </xdr:cNvPr>
        <xdr:cNvCxnSpPr/>
      </xdr:nvCxnSpPr>
      <xdr:spPr>
        <a:xfrm>
          <a:off x="19202400" y="102965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4" name="楕円 713">
          <a:extLst>
            <a:ext uri="{FF2B5EF4-FFF2-40B4-BE49-F238E27FC236}">
              <a16:creationId xmlns:a16="http://schemas.microsoft.com/office/drawing/2014/main" id="{B17ADB08-2DCB-4A1D-81B6-DEF05F1A3062}"/>
            </a:ext>
          </a:extLst>
        </xdr:cNvPr>
        <xdr:cNvSpPr/>
      </xdr:nvSpPr>
      <xdr:spPr>
        <a:xfrm>
          <a:off x="18345150"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5" name="直線コネクタ 714">
          <a:extLst>
            <a:ext uri="{FF2B5EF4-FFF2-40B4-BE49-F238E27FC236}">
              <a16:creationId xmlns:a16="http://schemas.microsoft.com/office/drawing/2014/main" id="{209D2C12-4709-49D9-AEFC-9E773B4F0532}"/>
            </a:ext>
          </a:extLst>
        </xdr:cNvPr>
        <xdr:cNvCxnSpPr/>
      </xdr:nvCxnSpPr>
      <xdr:spPr>
        <a:xfrm>
          <a:off x="18392775" y="10296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6" name="楕円 715">
          <a:extLst>
            <a:ext uri="{FF2B5EF4-FFF2-40B4-BE49-F238E27FC236}">
              <a16:creationId xmlns:a16="http://schemas.microsoft.com/office/drawing/2014/main" id="{773E92FB-D015-4815-BE20-DA2F35F532DB}"/>
            </a:ext>
          </a:extLst>
        </xdr:cNvPr>
        <xdr:cNvSpPr/>
      </xdr:nvSpPr>
      <xdr:spPr>
        <a:xfrm>
          <a:off x="175545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7" name="直線コネクタ 716">
          <a:extLst>
            <a:ext uri="{FF2B5EF4-FFF2-40B4-BE49-F238E27FC236}">
              <a16:creationId xmlns:a16="http://schemas.microsoft.com/office/drawing/2014/main" id="{AFED704C-CF7C-45B9-870B-051C51B5F899}"/>
            </a:ext>
          </a:extLst>
        </xdr:cNvPr>
        <xdr:cNvCxnSpPr/>
      </xdr:nvCxnSpPr>
      <xdr:spPr>
        <a:xfrm>
          <a:off x="17602200" y="1029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8" name="楕円 717">
          <a:extLst>
            <a:ext uri="{FF2B5EF4-FFF2-40B4-BE49-F238E27FC236}">
              <a16:creationId xmlns:a16="http://schemas.microsoft.com/office/drawing/2014/main" id="{15DA86E9-CC62-4132-A4C4-E32C519CF823}"/>
            </a:ext>
          </a:extLst>
        </xdr:cNvPr>
        <xdr:cNvSpPr/>
      </xdr:nvSpPr>
      <xdr:spPr>
        <a:xfrm>
          <a:off x="167544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9" name="直線コネクタ 718">
          <a:extLst>
            <a:ext uri="{FF2B5EF4-FFF2-40B4-BE49-F238E27FC236}">
              <a16:creationId xmlns:a16="http://schemas.microsoft.com/office/drawing/2014/main" id="{8DE517A3-75A4-4EEA-A19D-45311D24A8F4}"/>
            </a:ext>
          </a:extLst>
        </xdr:cNvPr>
        <xdr:cNvCxnSpPr/>
      </xdr:nvCxnSpPr>
      <xdr:spPr>
        <a:xfrm>
          <a:off x="16802100" y="10296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562C468E-C99E-49CA-8BE8-37DED2BCDACF}"/>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DB905EE9-F8E5-4BB1-9655-5345A4F7977A}"/>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A4613F1D-7A2C-4D12-A620-00BD2D746D9E}"/>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3" name="n_4aveValue【保健センター・保健所】&#10;一人当たり面積">
          <a:extLst>
            <a:ext uri="{FF2B5EF4-FFF2-40B4-BE49-F238E27FC236}">
              <a16:creationId xmlns:a16="http://schemas.microsoft.com/office/drawing/2014/main" id="{0D47C643-3BEF-4883-A43B-1C81A2484A9C}"/>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4" name="n_1mainValue【保健センター・保健所】&#10;一人当たり面積">
          <a:extLst>
            <a:ext uri="{FF2B5EF4-FFF2-40B4-BE49-F238E27FC236}">
              <a16:creationId xmlns:a16="http://schemas.microsoft.com/office/drawing/2014/main" id="{0DAD416F-16A2-463D-AFA3-BA21B4317739}"/>
            </a:ext>
          </a:extLst>
        </xdr:cNvPr>
        <xdr:cNvSpPr txBox="1"/>
      </xdr:nvSpPr>
      <xdr:spPr>
        <a:xfrm>
          <a:off x="189834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5" name="n_2mainValue【保健センター・保健所】&#10;一人当たり面積">
          <a:extLst>
            <a:ext uri="{FF2B5EF4-FFF2-40B4-BE49-F238E27FC236}">
              <a16:creationId xmlns:a16="http://schemas.microsoft.com/office/drawing/2014/main" id="{A0E1AC6C-F73D-4A59-8FC9-28F1EA24327E}"/>
            </a:ext>
          </a:extLst>
        </xdr:cNvPr>
        <xdr:cNvSpPr txBox="1"/>
      </xdr:nvSpPr>
      <xdr:spPr>
        <a:xfrm>
          <a:off x="181833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6" name="n_3mainValue【保健センター・保健所】&#10;一人当たり面積">
          <a:extLst>
            <a:ext uri="{FF2B5EF4-FFF2-40B4-BE49-F238E27FC236}">
              <a16:creationId xmlns:a16="http://schemas.microsoft.com/office/drawing/2014/main" id="{718EBB36-7672-4AF1-9A0F-4E5B8311F7B2}"/>
            </a:ext>
          </a:extLst>
        </xdr:cNvPr>
        <xdr:cNvSpPr txBox="1"/>
      </xdr:nvSpPr>
      <xdr:spPr>
        <a:xfrm>
          <a:off x="173832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7" name="n_4mainValue【保健センター・保健所】&#10;一人当たり面積">
          <a:extLst>
            <a:ext uri="{FF2B5EF4-FFF2-40B4-BE49-F238E27FC236}">
              <a16:creationId xmlns:a16="http://schemas.microsoft.com/office/drawing/2014/main" id="{2F3F5E50-69E5-4605-9E8A-782815EB0256}"/>
            </a:ext>
          </a:extLst>
        </xdr:cNvPr>
        <xdr:cNvSpPr txBox="1"/>
      </xdr:nvSpPr>
      <xdr:spPr>
        <a:xfrm>
          <a:off x="165926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899C2A17-618B-4C49-9458-1FF40E798CF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8423545B-7F56-4D23-A75D-52E6C64AC6FC}"/>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4C682A6F-A647-439E-A4C8-3C458365DC0A}"/>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E0631AF8-5EB2-4B41-AB5F-FA735B8957DB}"/>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F88CFA5A-686C-46A3-A170-445CDF49CE4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ADF045FF-AAE8-4588-8AE2-D3C40A860472}"/>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C7DF65B7-A58D-41B7-8103-59E6D33DF2F0}"/>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9CAB49A6-1F97-4B39-93D7-CA90531111B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2665C68E-98B4-4171-9028-18DBCE1D750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F00611B0-CA47-4E65-8142-0E6E479C468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5BA2FC3A-371D-4179-B041-E1B229CF2328}"/>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F6EF741A-B666-4C64-8D19-7F40D0911F40}"/>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90896119-5A93-458C-A32D-7262EF0AF875}"/>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210C234A-C2BB-490E-945B-A61A74B2E7D6}"/>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C6175791-364F-4737-9325-E290DB7006A7}"/>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E883BF55-1C8E-4C06-8DE2-DE00BD781520}"/>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99A74CC8-6AA9-475C-974C-220F457C19F5}"/>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7F55013B-D48A-4928-AD9D-5B735DF03672}"/>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EB54322D-5E74-43BD-B614-FAF27D58CDBB}"/>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B10ACE38-120E-4E41-BD3B-1399A12A21E7}"/>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50FF25E9-2FE3-4549-8CE9-CCDB2FE8DB61}"/>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C353D22F-7D60-4288-8D79-7E8B2DDFFD9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9ED3B797-B04B-4AB2-8C00-5EBD5899DF5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8C8D0D79-1B86-401E-BEF6-A4AEB9F1B0B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5C2FCA45-2882-4B74-B529-C6254B28C0D0}"/>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9B082B41-BCD9-4356-9784-CA364BEA19D7}"/>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3868A330-3B75-46F6-96D1-F222AB498C0A}"/>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AB76727D-2FB0-4D2E-BAFE-4BD40CBFB202}"/>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12E24304-9F91-4256-93F6-BDA317FEF76C}"/>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3E10787C-6347-41B5-AD15-1C06919E9549}"/>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B4CF3282-9D14-42E8-97FA-73F5FAF63459}"/>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22CAC8B0-1CF3-4D73-97CF-533C26440DE2}"/>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C175A4B0-B793-457D-A002-F36A11B9BD4E}"/>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7DD3A364-2FF2-4450-9F4D-EFC38CF997BB}"/>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FBD67C82-F6F1-48B8-98B4-D56D058D0402}"/>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2200594-5F83-4700-B96D-8544083CDF2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F37B280-677E-4670-97B2-294352809BC6}"/>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6CF1B21-A501-43C7-B788-3E1C90EB682B}"/>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AF7B598F-E539-491A-9F91-2A7E81DEB42A}"/>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C659A13-A39D-4548-B26E-08C917C9D1F5}"/>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768" name="楕円 767">
          <a:extLst>
            <a:ext uri="{FF2B5EF4-FFF2-40B4-BE49-F238E27FC236}">
              <a16:creationId xmlns:a16="http://schemas.microsoft.com/office/drawing/2014/main" id="{10BF1FD2-A8CE-4273-A017-D08145EEF0C6}"/>
            </a:ext>
          </a:extLst>
        </xdr:cNvPr>
        <xdr:cNvSpPr/>
      </xdr:nvSpPr>
      <xdr:spPr>
        <a:xfrm>
          <a:off x="14649450" y="13420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162577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F4B904D1-3512-462A-B723-33B0DA974CAF}"/>
            </a:ext>
          </a:extLst>
        </xdr:cNvPr>
        <xdr:cNvSpPr txBox="1"/>
      </xdr:nvSpPr>
      <xdr:spPr>
        <a:xfrm>
          <a:off x="14735175"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770" name="楕円 769">
          <a:extLst>
            <a:ext uri="{FF2B5EF4-FFF2-40B4-BE49-F238E27FC236}">
              <a16:creationId xmlns:a16="http://schemas.microsoft.com/office/drawing/2014/main" id="{17312744-1EB9-4A95-A45B-4458E3259AD3}"/>
            </a:ext>
          </a:extLst>
        </xdr:cNvPr>
        <xdr:cNvSpPr/>
      </xdr:nvSpPr>
      <xdr:spPr>
        <a:xfrm>
          <a:off x="13887450" y="133267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83</xdr:row>
      <xdr:rowOff>19050</xdr:rowOff>
    </xdr:to>
    <xdr:cxnSp macro="">
      <xdr:nvCxnSpPr>
        <xdr:cNvPr id="771" name="直線コネクタ 770">
          <a:extLst>
            <a:ext uri="{FF2B5EF4-FFF2-40B4-BE49-F238E27FC236}">
              <a16:creationId xmlns:a16="http://schemas.microsoft.com/office/drawing/2014/main" id="{8DD46BE2-2913-4127-A7A3-12026D19F241}"/>
            </a:ext>
          </a:extLst>
        </xdr:cNvPr>
        <xdr:cNvCxnSpPr/>
      </xdr:nvCxnSpPr>
      <xdr:spPr>
        <a:xfrm>
          <a:off x="13935075" y="13383895"/>
          <a:ext cx="762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72" name="楕円 771">
          <a:extLst>
            <a:ext uri="{FF2B5EF4-FFF2-40B4-BE49-F238E27FC236}">
              <a16:creationId xmlns:a16="http://schemas.microsoft.com/office/drawing/2014/main" id="{2AAB4783-B4F8-48A9-AEE9-1D2882E4E2EF}"/>
            </a:ext>
          </a:extLst>
        </xdr:cNvPr>
        <xdr:cNvSpPr/>
      </xdr:nvSpPr>
      <xdr:spPr>
        <a:xfrm>
          <a:off x="13096875" y="132518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102870</xdr:rowOff>
    </xdr:to>
    <xdr:cxnSp macro="">
      <xdr:nvCxnSpPr>
        <xdr:cNvPr id="773" name="直線コネクタ 772">
          <a:extLst>
            <a:ext uri="{FF2B5EF4-FFF2-40B4-BE49-F238E27FC236}">
              <a16:creationId xmlns:a16="http://schemas.microsoft.com/office/drawing/2014/main" id="{6AC5E38C-AA0C-4227-8719-478A7D9C1ACF}"/>
            </a:ext>
          </a:extLst>
        </xdr:cNvPr>
        <xdr:cNvCxnSpPr/>
      </xdr:nvCxnSpPr>
      <xdr:spPr>
        <a:xfrm>
          <a:off x="13144500" y="13289914"/>
          <a:ext cx="790575" cy="9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774" name="楕円 773">
          <a:extLst>
            <a:ext uri="{FF2B5EF4-FFF2-40B4-BE49-F238E27FC236}">
              <a16:creationId xmlns:a16="http://schemas.microsoft.com/office/drawing/2014/main" id="{F661CA1A-D2E4-482C-A738-79A63E169030}"/>
            </a:ext>
          </a:extLst>
        </xdr:cNvPr>
        <xdr:cNvSpPr/>
      </xdr:nvSpPr>
      <xdr:spPr>
        <a:xfrm>
          <a:off x="12296775" y="131946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82</xdr:row>
      <xdr:rowOff>15239</xdr:rowOff>
    </xdr:to>
    <xdr:cxnSp macro="">
      <xdr:nvCxnSpPr>
        <xdr:cNvPr id="775" name="直線コネクタ 774">
          <a:extLst>
            <a:ext uri="{FF2B5EF4-FFF2-40B4-BE49-F238E27FC236}">
              <a16:creationId xmlns:a16="http://schemas.microsoft.com/office/drawing/2014/main" id="{A34D3FD2-44F8-4584-92FB-A43C84F003A7}"/>
            </a:ext>
          </a:extLst>
        </xdr:cNvPr>
        <xdr:cNvCxnSpPr/>
      </xdr:nvCxnSpPr>
      <xdr:spPr>
        <a:xfrm>
          <a:off x="12344400" y="13242289"/>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xdr:rowOff>
    </xdr:from>
    <xdr:to>
      <xdr:col>67</xdr:col>
      <xdr:colOff>101600</xdr:colOff>
      <xdr:row>82</xdr:row>
      <xdr:rowOff>115570</xdr:rowOff>
    </xdr:to>
    <xdr:sp macro="" textlink="">
      <xdr:nvSpPr>
        <xdr:cNvPr id="776" name="楕円 775">
          <a:extLst>
            <a:ext uri="{FF2B5EF4-FFF2-40B4-BE49-F238E27FC236}">
              <a16:creationId xmlns:a16="http://schemas.microsoft.com/office/drawing/2014/main" id="{C80E2533-E1FE-4BF7-8ABC-C23AA8D35F65}"/>
            </a:ext>
          </a:extLst>
        </xdr:cNvPr>
        <xdr:cNvSpPr/>
      </xdr:nvSpPr>
      <xdr:spPr>
        <a:xfrm>
          <a:off x="11487150" y="132886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129539</xdr:rowOff>
    </xdr:from>
    <xdr:to>
      <xdr:col>71</xdr:col>
      <xdr:colOff>177800</xdr:colOff>
      <xdr:row>82</xdr:row>
      <xdr:rowOff>64770</xdr:rowOff>
    </xdr:to>
    <xdr:cxnSp macro="">
      <xdr:nvCxnSpPr>
        <xdr:cNvPr id="777" name="直線コネクタ 776">
          <a:extLst>
            <a:ext uri="{FF2B5EF4-FFF2-40B4-BE49-F238E27FC236}">
              <a16:creationId xmlns:a16="http://schemas.microsoft.com/office/drawing/2014/main" id="{14EADA11-BE8C-4B02-B1FC-B15D0575AF98}"/>
            </a:ext>
          </a:extLst>
        </xdr:cNvPr>
        <xdr:cNvCxnSpPr/>
      </xdr:nvCxnSpPr>
      <xdr:spPr>
        <a:xfrm flipV="1">
          <a:off x="11534775" y="13242289"/>
          <a:ext cx="809625" cy="1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id="{2A1141F1-B06E-4392-86BB-AF5D805FB8CF}"/>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9" name="n_2aveValue【消防施設】&#10;有形固定資産減価償却率">
          <a:extLst>
            <a:ext uri="{FF2B5EF4-FFF2-40B4-BE49-F238E27FC236}">
              <a16:creationId xmlns:a16="http://schemas.microsoft.com/office/drawing/2014/main" id="{25DC88E5-BD9F-4B32-906E-B01E76425067}"/>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0" name="n_3aveValue【消防施設】&#10;有形固定資産減価償却率">
          <a:extLst>
            <a:ext uri="{FF2B5EF4-FFF2-40B4-BE49-F238E27FC236}">
              <a16:creationId xmlns:a16="http://schemas.microsoft.com/office/drawing/2014/main" id="{F4F1D193-4248-46A3-B771-E640C81D12A8}"/>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1" name="n_4aveValue【消防施設】&#10;有形固定資産減価償却率">
          <a:extLst>
            <a:ext uri="{FF2B5EF4-FFF2-40B4-BE49-F238E27FC236}">
              <a16:creationId xmlns:a16="http://schemas.microsoft.com/office/drawing/2014/main" id="{F7829DD6-8CBF-4276-8CE1-E8456B2FDDF4}"/>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170197</xdr:rowOff>
    </xdr:from>
    <xdr:ext cx="405111" cy="259045"/>
    <xdr:sp macro="" textlink="">
      <xdr:nvSpPr>
        <xdr:cNvPr id="782" name="n_1mainValue【消防施設】&#10;有形固定資産減価償却率">
          <a:extLst>
            <a:ext uri="{FF2B5EF4-FFF2-40B4-BE49-F238E27FC236}">
              <a16:creationId xmlns:a16="http://schemas.microsoft.com/office/drawing/2014/main" id="{279C26DF-FD2D-46AE-9A79-45B53EDD01FE}"/>
            </a:ext>
          </a:extLst>
        </xdr:cNvPr>
        <xdr:cNvSpPr txBox="1"/>
      </xdr:nvSpPr>
      <xdr:spPr>
        <a:xfrm>
          <a:off x="13745219"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83" name="n_2mainValue【消防施設】&#10;有形固定資産減価償却率">
          <a:extLst>
            <a:ext uri="{FF2B5EF4-FFF2-40B4-BE49-F238E27FC236}">
              <a16:creationId xmlns:a16="http://schemas.microsoft.com/office/drawing/2014/main" id="{C5D91DE7-222B-4E06-A850-988CFF75AADD}"/>
            </a:ext>
          </a:extLst>
        </xdr:cNvPr>
        <xdr:cNvSpPr txBox="1"/>
      </xdr:nvSpPr>
      <xdr:spPr>
        <a:xfrm>
          <a:off x="12964169" y="1303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84" name="n_3mainValue【消防施設】&#10;有形固定資産減価償却率">
          <a:extLst>
            <a:ext uri="{FF2B5EF4-FFF2-40B4-BE49-F238E27FC236}">
              <a16:creationId xmlns:a16="http://schemas.microsoft.com/office/drawing/2014/main" id="{634FFC0B-C5FC-4587-952E-FE428ADA3B3F}"/>
            </a:ext>
          </a:extLst>
        </xdr:cNvPr>
        <xdr:cNvSpPr txBox="1"/>
      </xdr:nvSpPr>
      <xdr:spPr>
        <a:xfrm>
          <a:off x="12164069" y="1298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132097</xdr:rowOff>
    </xdr:from>
    <xdr:ext cx="405111" cy="259045"/>
    <xdr:sp macro="" textlink="">
      <xdr:nvSpPr>
        <xdr:cNvPr id="785" name="n_4mainValue【消防施設】&#10;有形固定資産減価償却率">
          <a:extLst>
            <a:ext uri="{FF2B5EF4-FFF2-40B4-BE49-F238E27FC236}">
              <a16:creationId xmlns:a16="http://schemas.microsoft.com/office/drawing/2014/main" id="{581B7F3E-1CCB-40EB-A181-BADAB311E2F0}"/>
            </a:ext>
          </a:extLst>
        </xdr:cNvPr>
        <xdr:cNvSpPr txBox="1"/>
      </xdr:nvSpPr>
      <xdr:spPr>
        <a:xfrm>
          <a:off x="113544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60556A5A-C772-4DB3-A8B3-00D1EC54B47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421B1600-F6FE-4439-AA04-B2DA8045DDE8}"/>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ABF26108-0D94-4253-8571-0C20E96C08AF}"/>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9E1A84C4-7125-4653-81C0-352C3DC9B207}"/>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653572E8-7DE7-49BD-845D-2B894BC56191}"/>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CC40B3C0-4056-4000-B17F-71C8D51CCC6B}"/>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79019EA1-3DC1-4E04-A60E-B3B45E2D992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7E868CD-BC3E-412D-B175-CE02E5F763F7}"/>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9D4553-34C9-4F13-AA0C-51B90AE8E307}"/>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7D6187E0-B9BB-42BB-9E59-7F93E0E6307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8E53F7DD-A481-44AB-A902-0F88F25BED93}"/>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F47AE97B-02DC-41BD-A359-D16C10B0B59A}"/>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FC6BFCC0-8BE2-42F0-A077-6E12FB78DCE5}"/>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4AD6490F-3AC6-4DC2-B800-DD5430D6C8A8}"/>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043408F8-C632-4E84-B7D5-9677D2B2A3C5}"/>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52B12FD8-63A8-462D-B312-47568B04688B}"/>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677AD37F-95AF-4630-9E20-790FDA8599AC}"/>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7392E2F9-3419-4C19-876B-5C86C13498BF}"/>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607B7AC6-2FBD-4C70-8B7C-1AA22BF5E931}"/>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477CCC12-4A18-41CD-8738-B10DC91B5D56}"/>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C9006F55-0EFF-4C14-A952-621CCE86EC8B}"/>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07CF7854-040F-4232-9A05-39DF204E005E}"/>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3911FE86-FDEF-490D-A311-B02857DB9F13}"/>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F0B74428-B54A-48CC-B484-62D5CD811DE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89D96884-ADCB-4AF3-9173-E5B37BADBB6D}"/>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899360DA-1C46-4084-BE52-2BDF311EE0C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45D23276-ACCE-46BE-9680-B7203EC791B2}"/>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235DA18E-CB1A-4619-95C8-F2905B991032}"/>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7CB768FE-C38E-4BAD-9F01-3B538B95429D}"/>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957DE6E0-189A-4E55-AA76-90077CDBE3B7}"/>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29B23E63-DF07-4A19-9CA9-3741CC337C72}"/>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id="{EF118724-FD44-43C6-9C91-A36788709DD8}"/>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36AD6959-31EA-40F6-84B0-407CB59C5349}"/>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FCA30692-3173-4D6A-9F99-0E4CEFE8E30F}"/>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40899335-F5CB-4A77-8D52-D2FD9E7C4E7B}"/>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5E05CD25-E517-4470-A6AA-CA882245F1A3}"/>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29963FBC-8857-47D4-AC65-6EE2E5976691}"/>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D54E4C00-DD0F-4208-A49A-067A983552F6}"/>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D177A4DF-96E9-4683-A212-C00F03C87AB6}"/>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5483F5FF-B56A-4A7C-8079-A58BB3AF5A5E}"/>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856320B7-08C2-4B40-8049-03CD79A32B75}"/>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425FC182-273A-40F5-8732-047FC3EB878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11793</xdr:rowOff>
    </xdr:from>
    <xdr:to>
      <xdr:col>116</xdr:col>
      <xdr:colOff>114300</xdr:colOff>
      <xdr:row>79</xdr:row>
      <xdr:rowOff>113393</xdr:rowOff>
    </xdr:to>
    <xdr:sp macro="" textlink="">
      <xdr:nvSpPr>
        <xdr:cNvPr id="828" name="楕円 827">
          <a:extLst>
            <a:ext uri="{FF2B5EF4-FFF2-40B4-BE49-F238E27FC236}">
              <a16:creationId xmlns:a16="http://schemas.microsoft.com/office/drawing/2014/main" id="{4650C3E1-1438-4C1E-BB8C-11823DC7D95C}"/>
            </a:ext>
          </a:extLst>
        </xdr:cNvPr>
        <xdr:cNvSpPr/>
      </xdr:nvSpPr>
      <xdr:spPr>
        <a:xfrm>
          <a:off x="19897725" y="128006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34670</xdr:rowOff>
    </xdr:from>
    <xdr:ext cx="469744" cy="259045"/>
    <xdr:sp macro="" textlink="">
      <xdr:nvSpPr>
        <xdr:cNvPr id="829" name="【消防施設】&#10;一人当たり面積該当値テキスト">
          <a:extLst>
            <a:ext uri="{FF2B5EF4-FFF2-40B4-BE49-F238E27FC236}">
              <a16:creationId xmlns:a16="http://schemas.microsoft.com/office/drawing/2014/main" id="{FBD4F531-CBA7-4C03-BCB4-34762559B051}"/>
            </a:ext>
          </a:extLst>
        </xdr:cNvPr>
        <xdr:cNvSpPr txBox="1"/>
      </xdr:nvSpPr>
      <xdr:spPr>
        <a:xfrm>
          <a:off x="19992975" y="126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830" name="楕円 829">
          <a:extLst>
            <a:ext uri="{FF2B5EF4-FFF2-40B4-BE49-F238E27FC236}">
              <a16:creationId xmlns:a16="http://schemas.microsoft.com/office/drawing/2014/main" id="{AFB7F329-BAE5-4F71-A055-5028B0339719}"/>
            </a:ext>
          </a:extLst>
        </xdr:cNvPr>
        <xdr:cNvSpPr/>
      </xdr:nvSpPr>
      <xdr:spPr>
        <a:xfrm>
          <a:off x="191547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62593</xdr:rowOff>
    </xdr:from>
    <xdr:to>
      <xdr:col>116</xdr:col>
      <xdr:colOff>63500</xdr:colOff>
      <xdr:row>79</xdr:row>
      <xdr:rowOff>95250</xdr:rowOff>
    </xdr:to>
    <xdr:cxnSp macro="">
      <xdr:nvCxnSpPr>
        <xdr:cNvPr id="831" name="直線コネクタ 830">
          <a:extLst>
            <a:ext uri="{FF2B5EF4-FFF2-40B4-BE49-F238E27FC236}">
              <a16:creationId xmlns:a16="http://schemas.microsoft.com/office/drawing/2014/main" id="{48C9678A-3CA2-407C-AD02-5A55259E2260}"/>
            </a:ext>
          </a:extLst>
        </xdr:cNvPr>
        <xdr:cNvCxnSpPr/>
      </xdr:nvCxnSpPr>
      <xdr:spPr>
        <a:xfrm flipV="1">
          <a:off x="19202400" y="12857843"/>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11793</xdr:rowOff>
    </xdr:from>
    <xdr:to>
      <xdr:col>107</xdr:col>
      <xdr:colOff>101600</xdr:colOff>
      <xdr:row>79</xdr:row>
      <xdr:rowOff>113393</xdr:rowOff>
    </xdr:to>
    <xdr:sp macro="" textlink="">
      <xdr:nvSpPr>
        <xdr:cNvPr id="832" name="楕円 831">
          <a:extLst>
            <a:ext uri="{FF2B5EF4-FFF2-40B4-BE49-F238E27FC236}">
              <a16:creationId xmlns:a16="http://schemas.microsoft.com/office/drawing/2014/main" id="{1DC9524E-06E0-41D6-BCF8-3B134021FE15}"/>
            </a:ext>
          </a:extLst>
        </xdr:cNvPr>
        <xdr:cNvSpPr/>
      </xdr:nvSpPr>
      <xdr:spPr>
        <a:xfrm>
          <a:off x="18345150" y="128006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62593</xdr:rowOff>
    </xdr:from>
    <xdr:to>
      <xdr:col>111</xdr:col>
      <xdr:colOff>177800</xdr:colOff>
      <xdr:row>79</xdr:row>
      <xdr:rowOff>95250</xdr:rowOff>
    </xdr:to>
    <xdr:cxnSp macro="">
      <xdr:nvCxnSpPr>
        <xdr:cNvPr id="833" name="直線コネクタ 832">
          <a:extLst>
            <a:ext uri="{FF2B5EF4-FFF2-40B4-BE49-F238E27FC236}">
              <a16:creationId xmlns:a16="http://schemas.microsoft.com/office/drawing/2014/main" id="{32F5B992-AC0A-4593-A367-3FC556AA1FDB}"/>
            </a:ext>
          </a:extLst>
        </xdr:cNvPr>
        <xdr:cNvCxnSpPr/>
      </xdr:nvCxnSpPr>
      <xdr:spPr>
        <a:xfrm>
          <a:off x="18392775" y="12857843"/>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34" name="楕円 833">
          <a:extLst>
            <a:ext uri="{FF2B5EF4-FFF2-40B4-BE49-F238E27FC236}">
              <a16:creationId xmlns:a16="http://schemas.microsoft.com/office/drawing/2014/main" id="{621D6D56-E35B-44ED-9E3E-08DC255854B7}"/>
            </a:ext>
          </a:extLst>
        </xdr:cNvPr>
        <xdr:cNvSpPr/>
      </xdr:nvSpPr>
      <xdr:spPr>
        <a:xfrm>
          <a:off x="17554575" y="12839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62593</xdr:rowOff>
    </xdr:from>
    <xdr:to>
      <xdr:col>107</xdr:col>
      <xdr:colOff>50800</xdr:colOff>
      <xdr:row>79</xdr:row>
      <xdr:rowOff>95250</xdr:rowOff>
    </xdr:to>
    <xdr:cxnSp macro="">
      <xdr:nvCxnSpPr>
        <xdr:cNvPr id="835" name="直線コネクタ 834">
          <a:extLst>
            <a:ext uri="{FF2B5EF4-FFF2-40B4-BE49-F238E27FC236}">
              <a16:creationId xmlns:a16="http://schemas.microsoft.com/office/drawing/2014/main" id="{C4AD913B-1AEA-472E-B34F-37C4FD61B875}"/>
            </a:ext>
          </a:extLst>
        </xdr:cNvPr>
        <xdr:cNvCxnSpPr/>
      </xdr:nvCxnSpPr>
      <xdr:spPr>
        <a:xfrm flipV="1">
          <a:off x="17602200" y="12857843"/>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36" name="楕円 835">
          <a:extLst>
            <a:ext uri="{FF2B5EF4-FFF2-40B4-BE49-F238E27FC236}">
              <a16:creationId xmlns:a16="http://schemas.microsoft.com/office/drawing/2014/main" id="{26EA8D8E-033E-40C6-B42C-E9DC3B6BBA16}"/>
            </a:ext>
          </a:extLst>
        </xdr:cNvPr>
        <xdr:cNvSpPr/>
      </xdr:nvSpPr>
      <xdr:spPr>
        <a:xfrm>
          <a:off x="167544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95250</xdr:rowOff>
    </xdr:to>
    <xdr:cxnSp macro="">
      <xdr:nvCxnSpPr>
        <xdr:cNvPr id="837" name="直線コネクタ 836">
          <a:extLst>
            <a:ext uri="{FF2B5EF4-FFF2-40B4-BE49-F238E27FC236}">
              <a16:creationId xmlns:a16="http://schemas.microsoft.com/office/drawing/2014/main" id="{0A49C755-4B0E-4F34-B47B-A5CD951D2ECF}"/>
            </a:ext>
          </a:extLst>
        </xdr:cNvPr>
        <xdr:cNvCxnSpPr/>
      </xdr:nvCxnSpPr>
      <xdr:spPr>
        <a:xfrm>
          <a:off x="16802100" y="12887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id="{32634175-2071-4BF4-AD59-3BC2B1B77A4E}"/>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id="{60F156C3-C193-45C0-8775-2D6376833F86}"/>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id="{7D7A247B-3524-4876-8800-859CC4AEFDA8}"/>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id="{BE588533-A8C8-4E37-A077-737C3AB8D793}"/>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842" name="n_1mainValue【消防施設】&#10;一人当たり面積">
          <a:extLst>
            <a:ext uri="{FF2B5EF4-FFF2-40B4-BE49-F238E27FC236}">
              <a16:creationId xmlns:a16="http://schemas.microsoft.com/office/drawing/2014/main" id="{04A2434F-4845-44B6-9D74-E186A6997EA1}"/>
            </a:ext>
          </a:extLst>
        </xdr:cNvPr>
        <xdr:cNvSpPr txBox="1"/>
      </xdr:nvSpPr>
      <xdr:spPr>
        <a:xfrm>
          <a:off x="189834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843" name="n_2mainValue【消防施設】&#10;一人当たり面積">
          <a:extLst>
            <a:ext uri="{FF2B5EF4-FFF2-40B4-BE49-F238E27FC236}">
              <a16:creationId xmlns:a16="http://schemas.microsoft.com/office/drawing/2014/main" id="{D2DBCE61-1F9F-44B7-9332-9B6DBA701F65}"/>
            </a:ext>
          </a:extLst>
        </xdr:cNvPr>
        <xdr:cNvSpPr txBox="1"/>
      </xdr:nvSpPr>
      <xdr:spPr>
        <a:xfrm>
          <a:off x="18183302"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44" name="n_3mainValue【消防施設】&#10;一人当たり面積">
          <a:extLst>
            <a:ext uri="{FF2B5EF4-FFF2-40B4-BE49-F238E27FC236}">
              <a16:creationId xmlns:a16="http://schemas.microsoft.com/office/drawing/2014/main" id="{3B2D79C6-E59C-4B79-B1B7-72BD74C89F7D}"/>
            </a:ext>
          </a:extLst>
        </xdr:cNvPr>
        <xdr:cNvSpPr txBox="1"/>
      </xdr:nvSpPr>
      <xdr:spPr>
        <a:xfrm>
          <a:off x="173832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45" name="n_4mainValue【消防施設】&#10;一人当たり面積">
          <a:extLst>
            <a:ext uri="{FF2B5EF4-FFF2-40B4-BE49-F238E27FC236}">
              <a16:creationId xmlns:a16="http://schemas.microsoft.com/office/drawing/2014/main" id="{076C0B9D-06E0-4D6D-8470-AAC343CD7AD5}"/>
            </a:ext>
          </a:extLst>
        </xdr:cNvPr>
        <xdr:cNvSpPr txBox="1"/>
      </xdr:nvSpPr>
      <xdr:spPr>
        <a:xfrm>
          <a:off x="16592627"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8ACC0415-4A47-4543-B175-7EC7B4E1296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C864C702-E389-41A0-9F97-36DEF2C547DE}"/>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303309A8-2D2E-451A-BBA1-DF6CAB87E579}"/>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2D71E433-8A62-442F-8273-6FD07FFF2C2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F0940F77-D912-44EE-A634-D7F81397F2C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8FF47E48-BFC9-4220-8883-7BF6D9D5765A}"/>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EBD5D87F-9086-4A66-8B14-834FADEE214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FA4C958E-1197-4C76-9960-1A4078AF0245}"/>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55351303-2C8E-4606-A1B2-574FCA4C99D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B95819D9-3A74-4727-940A-66B3CD3BAE4D}"/>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B059B5F6-33BA-482F-8257-3CA59C3F0847}"/>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93860335-4BC2-45F2-B2CD-F39C2BCB7AC6}"/>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FC55AD76-041F-4BAE-AB70-34A6146F3980}"/>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BFE5A43E-6862-417B-B9CF-7A99B27EB830}"/>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606953BE-6543-47B9-A0DE-EA0735289557}"/>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C2D03570-33DF-4AD5-BA5D-EA8C17A6B72D}"/>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EABE68C2-50EE-4202-91FB-68785A34B202}"/>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34B6D99F-8BFA-4F48-9F36-AE56E86E4578}"/>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DBE6B37C-F960-417A-ADA5-B88C38DA344F}"/>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1BD85B5F-61D6-4FF9-A130-EC74B07E5869}"/>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2F6C16A2-1731-49D4-91C3-E99DE2736663}"/>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75C5C6A5-12B6-4F49-B9BA-1DD94343A1A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EBD74557-5719-430F-9A1F-AA0100467549}"/>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9E3ECB6B-73B4-4902-BA63-A534EF21D9E8}"/>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71C76A8B-9B89-4EB8-A5C4-B1D9E43AB38E}"/>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738EF593-7F3C-417C-8900-C1F0C41306AD}"/>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C1BC0F71-B22E-4FDD-8A68-D7476A43F116}"/>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529A7C8E-8F4F-4235-B61D-0C456734C157}"/>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B9C093FB-1D5A-4551-8050-9C1A7B28F479}"/>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id="{BFDCCCDB-36F3-46B5-9EFD-90F7DA47F0B8}"/>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08F62580-ACB3-4CA5-A5C3-6B9343BA940A}"/>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8020E12B-EAAD-468C-88C6-5CFE1B95F25E}"/>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6D3E3611-8DE8-44C8-A144-2CC4A64D962F}"/>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6B8F20E9-4CE4-42E2-9D1C-22FADE39DF33}"/>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10C8371B-7DC2-41AF-91E7-472C951C8869}"/>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32F4D2C7-E29D-49C0-9D03-967DB6EA5A1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C026527-D1FC-4A82-B8AE-82C119D2564B}"/>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68C3BB26-F8B1-4204-AC9B-CD2A128B9BA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C43AA26D-B33C-45FA-825A-40DC13E6DB2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32B2845E-233A-4ECD-B247-CC4AF9E67348}"/>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86361</xdr:rowOff>
    </xdr:from>
    <xdr:to>
      <xdr:col>85</xdr:col>
      <xdr:colOff>177800</xdr:colOff>
      <xdr:row>108</xdr:row>
      <xdr:rowOff>16511</xdr:rowOff>
    </xdr:to>
    <xdr:sp macro="" textlink="">
      <xdr:nvSpPr>
        <xdr:cNvPr id="886" name="楕円 885">
          <a:extLst>
            <a:ext uri="{FF2B5EF4-FFF2-40B4-BE49-F238E27FC236}">
              <a16:creationId xmlns:a16="http://schemas.microsoft.com/office/drawing/2014/main" id="{38853FE9-FCA8-435B-AA4A-64B2B96A44F3}"/>
            </a:ext>
          </a:extLst>
        </xdr:cNvPr>
        <xdr:cNvSpPr/>
      </xdr:nvSpPr>
      <xdr:spPr>
        <a:xfrm>
          <a:off x="14649450" y="17409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64788</xdr:rowOff>
    </xdr:from>
    <xdr:ext cx="405111" cy="259045"/>
    <xdr:sp macro="" textlink="">
      <xdr:nvSpPr>
        <xdr:cNvPr id="887" name="【庁舎】&#10;有形固定資産減価償却率該当値テキスト">
          <a:extLst>
            <a:ext uri="{FF2B5EF4-FFF2-40B4-BE49-F238E27FC236}">
              <a16:creationId xmlns:a16="http://schemas.microsoft.com/office/drawing/2014/main" id="{0C1A9BFD-46E6-4E9E-8AB0-CE9B2D39A141}"/>
            </a:ext>
          </a:extLst>
        </xdr:cNvPr>
        <xdr:cNvSpPr txBox="1"/>
      </xdr:nvSpPr>
      <xdr:spPr>
        <a:xfrm>
          <a:off x="14735175" y="173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33020</xdr:rowOff>
    </xdr:from>
    <xdr:to>
      <xdr:col>81</xdr:col>
      <xdr:colOff>101600</xdr:colOff>
      <xdr:row>107</xdr:row>
      <xdr:rowOff>134620</xdr:rowOff>
    </xdr:to>
    <xdr:sp macro="" textlink="">
      <xdr:nvSpPr>
        <xdr:cNvPr id="888" name="楕円 887">
          <a:extLst>
            <a:ext uri="{FF2B5EF4-FFF2-40B4-BE49-F238E27FC236}">
              <a16:creationId xmlns:a16="http://schemas.microsoft.com/office/drawing/2014/main" id="{BF772BB3-3DC8-4E5E-91D6-745092236A0D}"/>
            </a:ext>
          </a:extLst>
        </xdr:cNvPr>
        <xdr:cNvSpPr/>
      </xdr:nvSpPr>
      <xdr:spPr>
        <a:xfrm>
          <a:off x="13887450" y="173558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83820</xdr:rowOff>
    </xdr:from>
    <xdr:to>
      <xdr:col>85</xdr:col>
      <xdr:colOff>127000</xdr:colOff>
      <xdr:row>107</xdr:row>
      <xdr:rowOff>137161</xdr:rowOff>
    </xdr:to>
    <xdr:cxnSp macro="">
      <xdr:nvCxnSpPr>
        <xdr:cNvPr id="889" name="直線コネクタ 888">
          <a:extLst>
            <a:ext uri="{FF2B5EF4-FFF2-40B4-BE49-F238E27FC236}">
              <a16:creationId xmlns:a16="http://schemas.microsoft.com/office/drawing/2014/main" id="{D9CCB142-3A13-4CF2-8E3F-A3579AC318CB}"/>
            </a:ext>
          </a:extLst>
        </xdr:cNvPr>
        <xdr:cNvCxnSpPr/>
      </xdr:nvCxnSpPr>
      <xdr:spPr>
        <a:xfrm>
          <a:off x="13935075" y="17412970"/>
          <a:ext cx="762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147320</xdr:rowOff>
    </xdr:from>
    <xdr:to>
      <xdr:col>76</xdr:col>
      <xdr:colOff>165100</xdr:colOff>
      <xdr:row>107</xdr:row>
      <xdr:rowOff>77470</xdr:rowOff>
    </xdr:to>
    <xdr:sp macro="" textlink="">
      <xdr:nvSpPr>
        <xdr:cNvPr id="890" name="楕円 889">
          <a:extLst>
            <a:ext uri="{FF2B5EF4-FFF2-40B4-BE49-F238E27FC236}">
              <a16:creationId xmlns:a16="http://schemas.microsoft.com/office/drawing/2014/main" id="{185C06D4-495E-4900-9BE9-79B640779812}"/>
            </a:ext>
          </a:extLst>
        </xdr:cNvPr>
        <xdr:cNvSpPr/>
      </xdr:nvSpPr>
      <xdr:spPr>
        <a:xfrm>
          <a:off x="13096875" y="173081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26670</xdr:rowOff>
    </xdr:from>
    <xdr:to>
      <xdr:col>81</xdr:col>
      <xdr:colOff>50800</xdr:colOff>
      <xdr:row>107</xdr:row>
      <xdr:rowOff>83820</xdr:rowOff>
    </xdr:to>
    <xdr:cxnSp macro="">
      <xdr:nvCxnSpPr>
        <xdr:cNvPr id="891" name="直線コネクタ 890">
          <a:extLst>
            <a:ext uri="{FF2B5EF4-FFF2-40B4-BE49-F238E27FC236}">
              <a16:creationId xmlns:a16="http://schemas.microsoft.com/office/drawing/2014/main" id="{F1FC4DE7-C45A-4ABD-9F51-E4B0C1FDB581}"/>
            </a:ext>
          </a:extLst>
        </xdr:cNvPr>
        <xdr:cNvCxnSpPr/>
      </xdr:nvCxnSpPr>
      <xdr:spPr>
        <a:xfrm>
          <a:off x="13144500" y="17355820"/>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105411</xdr:rowOff>
    </xdr:from>
    <xdr:to>
      <xdr:col>72</xdr:col>
      <xdr:colOff>38100</xdr:colOff>
      <xdr:row>107</xdr:row>
      <xdr:rowOff>35561</xdr:rowOff>
    </xdr:to>
    <xdr:sp macro="" textlink="">
      <xdr:nvSpPr>
        <xdr:cNvPr id="892" name="楕円 891">
          <a:extLst>
            <a:ext uri="{FF2B5EF4-FFF2-40B4-BE49-F238E27FC236}">
              <a16:creationId xmlns:a16="http://schemas.microsoft.com/office/drawing/2014/main" id="{D0BF7856-BFDC-4B7A-BF10-504D2FD6416B}"/>
            </a:ext>
          </a:extLst>
        </xdr:cNvPr>
        <xdr:cNvSpPr/>
      </xdr:nvSpPr>
      <xdr:spPr>
        <a:xfrm>
          <a:off x="12296775" y="17266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156211</xdr:rowOff>
    </xdr:from>
    <xdr:to>
      <xdr:col>76</xdr:col>
      <xdr:colOff>114300</xdr:colOff>
      <xdr:row>107</xdr:row>
      <xdr:rowOff>26670</xdr:rowOff>
    </xdr:to>
    <xdr:cxnSp macro="">
      <xdr:nvCxnSpPr>
        <xdr:cNvPr id="893" name="直線コネクタ 892">
          <a:extLst>
            <a:ext uri="{FF2B5EF4-FFF2-40B4-BE49-F238E27FC236}">
              <a16:creationId xmlns:a16="http://schemas.microsoft.com/office/drawing/2014/main" id="{3FC57EA0-B3BE-4E1B-BFF1-1D5D4186C863}"/>
            </a:ext>
          </a:extLst>
        </xdr:cNvPr>
        <xdr:cNvCxnSpPr/>
      </xdr:nvCxnSpPr>
      <xdr:spPr>
        <a:xfrm>
          <a:off x="12344400" y="17323436"/>
          <a:ext cx="8001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894" name="楕円 893">
          <a:extLst>
            <a:ext uri="{FF2B5EF4-FFF2-40B4-BE49-F238E27FC236}">
              <a16:creationId xmlns:a16="http://schemas.microsoft.com/office/drawing/2014/main" id="{E7C35AAE-4116-458A-9EEC-F8CC673F2247}"/>
            </a:ext>
          </a:extLst>
        </xdr:cNvPr>
        <xdr:cNvSpPr/>
      </xdr:nvSpPr>
      <xdr:spPr>
        <a:xfrm>
          <a:off x="11487150" y="172008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156211</xdr:rowOff>
    </xdr:to>
    <xdr:cxnSp macro="">
      <xdr:nvCxnSpPr>
        <xdr:cNvPr id="895" name="直線コネクタ 894">
          <a:extLst>
            <a:ext uri="{FF2B5EF4-FFF2-40B4-BE49-F238E27FC236}">
              <a16:creationId xmlns:a16="http://schemas.microsoft.com/office/drawing/2014/main" id="{3FD4B76B-02DC-42A4-942E-99536B79629E}"/>
            </a:ext>
          </a:extLst>
        </xdr:cNvPr>
        <xdr:cNvCxnSpPr/>
      </xdr:nvCxnSpPr>
      <xdr:spPr>
        <a:xfrm>
          <a:off x="11534775" y="17248505"/>
          <a:ext cx="809625"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id="{42C6C9BC-9785-4F69-B9E7-651524D24173}"/>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id="{8B7A04BD-2B55-4C19-81EC-6BA88471DE0B}"/>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98" name="n_3aveValue【庁舎】&#10;有形固定資産減価償却率">
          <a:extLst>
            <a:ext uri="{FF2B5EF4-FFF2-40B4-BE49-F238E27FC236}">
              <a16:creationId xmlns:a16="http://schemas.microsoft.com/office/drawing/2014/main" id="{C1A46254-21FC-45AF-856D-6C32B9CE1850}"/>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99" name="n_4aveValue【庁舎】&#10;有形固定資産減価償却率">
          <a:extLst>
            <a:ext uri="{FF2B5EF4-FFF2-40B4-BE49-F238E27FC236}">
              <a16:creationId xmlns:a16="http://schemas.microsoft.com/office/drawing/2014/main" id="{EEE41DDB-C811-4CD4-B0EB-06A6C39229C3}"/>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125747</xdr:rowOff>
    </xdr:from>
    <xdr:ext cx="405111" cy="259045"/>
    <xdr:sp macro="" textlink="">
      <xdr:nvSpPr>
        <xdr:cNvPr id="900" name="n_1mainValue【庁舎】&#10;有形固定資産減価償却率">
          <a:extLst>
            <a:ext uri="{FF2B5EF4-FFF2-40B4-BE49-F238E27FC236}">
              <a16:creationId xmlns:a16="http://schemas.microsoft.com/office/drawing/2014/main" id="{8BD78194-277F-4B5C-B25F-D08E7C8F65F8}"/>
            </a:ext>
          </a:extLst>
        </xdr:cNvPr>
        <xdr:cNvSpPr txBox="1"/>
      </xdr:nvSpPr>
      <xdr:spPr>
        <a:xfrm>
          <a:off x="13745219"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68597</xdr:rowOff>
    </xdr:from>
    <xdr:ext cx="405111" cy="259045"/>
    <xdr:sp macro="" textlink="">
      <xdr:nvSpPr>
        <xdr:cNvPr id="901" name="n_2mainValue【庁舎】&#10;有形固定資産減価償却率">
          <a:extLst>
            <a:ext uri="{FF2B5EF4-FFF2-40B4-BE49-F238E27FC236}">
              <a16:creationId xmlns:a16="http://schemas.microsoft.com/office/drawing/2014/main" id="{B9805055-70E1-4322-9A83-C6C7E1B3A9A6}"/>
            </a:ext>
          </a:extLst>
        </xdr:cNvPr>
        <xdr:cNvSpPr txBox="1"/>
      </xdr:nvSpPr>
      <xdr:spPr>
        <a:xfrm>
          <a:off x="12964169"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26688</xdr:rowOff>
    </xdr:from>
    <xdr:ext cx="405111" cy="259045"/>
    <xdr:sp macro="" textlink="">
      <xdr:nvSpPr>
        <xdr:cNvPr id="902" name="n_3mainValue【庁舎】&#10;有形固定資産減価償却率">
          <a:extLst>
            <a:ext uri="{FF2B5EF4-FFF2-40B4-BE49-F238E27FC236}">
              <a16:creationId xmlns:a16="http://schemas.microsoft.com/office/drawing/2014/main" id="{2506073E-CB9E-40F1-AB1B-F45EEC4876DE}"/>
            </a:ext>
          </a:extLst>
        </xdr:cNvPr>
        <xdr:cNvSpPr txBox="1"/>
      </xdr:nvSpPr>
      <xdr:spPr>
        <a:xfrm>
          <a:off x="12164069"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903" name="n_4mainValue【庁舎】&#10;有形固定資産減価償却率">
          <a:extLst>
            <a:ext uri="{FF2B5EF4-FFF2-40B4-BE49-F238E27FC236}">
              <a16:creationId xmlns:a16="http://schemas.microsoft.com/office/drawing/2014/main" id="{39172BBD-1645-45A0-A37C-82F114B7BD27}"/>
            </a:ext>
          </a:extLst>
        </xdr:cNvPr>
        <xdr:cNvSpPr txBox="1"/>
      </xdr:nvSpPr>
      <xdr:spPr>
        <a:xfrm>
          <a:off x="113544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23DCBCB7-79BA-432C-AE5C-EB0D7E814B4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4A107D7A-3B51-4234-988D-BFA13A2BBB4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DCB8C8D7-BEDB-486C-BAB2-7134AB6BEF8B}"/>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ACEA5987-68C4-49AC-B60E-14C02E51B19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F5870093-AB77-4200-98C7-CD8B82E5E34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DE7C10AA-F0AC-4352-98B9-509DC6E79EF2}"/>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7D41D590-CFDD-4BA8-A072-73E15368225A}"/>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52CCB6A3-0407-4C17-AFF5-9A5DD48D78F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EAEAC9AA-21D4-474E-A1AF-8F34911C0BA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E974E3DA-FFE0-4DF1-83FA-015187231244}"/>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3BC490E7-51B2-4844-8BBE-C263F431F999}"/>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BAE68871-F8BE-46F1-A03D-B34D69F79B0E}"/>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BF82371A-B2D9-40A0-AE80-922BD1E596EA}"/>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69A91322-4E59-4DE7-9EAB-B0CB5DF8455A}"/>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F2AA8234-B1A4-4F85-BFD3-1E3B277458DF}"/>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1A1B4C7D-4A6E-4E57-B530-5775DFD5AB5B}"/>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CBF5E94B-6D7C-470F-911B-1B2687C561DB}"/>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7AF0D028-8ABE-4A8C-991F-124AD27E270C}"/>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81486005-437D-4AF7-A5C6-5D2C42DAA9D4}"/>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71061A72-1806-49F5-8B45-FEB157BDF82C}"/>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48E0B618-EB25-42B1-AF85-E23A474121A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BED44C7D-95B4-4FD8-8652-7BC2D600693C}"/>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16DAF6F2-9E00-4230-8F6D-D0AB6EE9690F}"/>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BC8ABB69-13DC-40B5-9CC4-D89786A8A101}"/>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07C9D00F-0418-4191-AD59-BCCEF27406AF}"/>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29CD7568-F642-4F00-85C4-5EDC70A075EB}"/>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8157629E-38DC-48DC-BD7F-E55FDDEFF096}"/>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1540</xdr:rowOff>
    </xdr:from>
    <xdr:ext cx="469744" cy="259045"/>
    <xdr:sp macro="" textlink="">
      <xdr:nvSpPr>
        <xdr:cNvPr id="931" name="【庁舎】&#10;一人当たり面積平均値テキスト">
          <a:extLst>
            <a:ext uri="{FF2B5EF4-FFF2-40B4-BE49-F238E27FC236}">
              <a16:creationId xmlns:a16="http://schemas.microsoft.com/office/drawing/2014/main" id="{F1D6AF22-FC22-475E-AF9E-6F90B1A13C4F}"/>
            </a:ext>
          </a:extLst>
        </xdr:cNvPr>
        <xdr:cNvSpPr txBox="1"/>
      </xdr:nvSpPr>
      <xdr:spPr>
        <a:xfrm>
          <a:off x="19992975" y="17327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0BC263B6-8D0E-4BB6-9F8B-5A93228C9A9C}"/>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EE09C9F1-29D4-4376-9E69-559B1EF080C2}"/>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7DC152F2-98FF-4B4E-B126-BDBACAFC371E}"/>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92411953-A7B9-4A09-82E9-2C521383ACE9}"/>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B190301F-CD61-494D-8EF5-1CA548F6C651}"/>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3450798-CFCD-460B-AF30-74D01B83029A}"/>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BCFE894-957A-40E4-AEDD-259662ABB86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CAA61429-B963-4F52-86FD-0A2A52AE43E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AC63B919-F416-40BE-9281-8310F4224C44}"/>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73E2A504-0631-4EAA-88E3-FDEAA09D232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57404</xdr:rowOff>
    </xdr:from>
    <xdr:to>
      <xdr:col>116</xdr:col>
      <xdr:colOff>114300</xdr:colOff>
      <xdr:row>106</xdr:row>
      <xdr:rowOff>159004</xdr:rowOff>
    </xdr:to>
    <xdr:sp macro="" textlink="">
      <xdr:nvSpPr>
        <xdr:cNvPr id="942" name="楕円 941">
          <a:extLst>
            <a:ext uri="{FF2B5EF4-FFF2-40B4-BE49-F238E27FC236}">
              <a16:creationId xmlns:a16="http://schemas.microsoft.com/office/drawing/2014/main" id="{8745232E-E271-4E3A-B97F-E829507ABE22}"/>
            </a:ext>
          </a:extLst>
        </xdr:cNvPr>
        <xdr:cNvSpPr/>
      </xdr:nvSpPr>
      <xdr:spPr>
        <a:xfrm>
          <a:off x="19897725" y="172214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80281</xdr:rowOff>
    </xdr:from>
    <xdr:ext cx="469744" cy="259045"/>
    <xdr:sp macro="" textlink="">
      <xdr:nvSpPr>
        <xdr:cNvPr id="943" name="【庁舎】&#10;一人当たり面積該当値テキスト">
          <a:extLst>
            <a:ext uri="{FF2B5EF4-FFF2-40B4-BE49-F238E27FC236}">
              <a16:creationId xmlns:a16="http://schemas.microsoft.com/office/drawing/2014/main" id="{3D07B370-8600-4870-AD17-2F55C148F44C}"/>
            </a:ext>
          </a:extLst>
        </xdr:cNvPr>
        <xdr:cNvSpPr txBox="1"/>
      </xdr:nvSpPr>
      <xdr:spPr>
        <a:xfrm>
          <a:off x="19992975" y="1708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944" name="楕円 943">
          <a:extLst>
            <a:ext uri="{FF2B5EF4-FFF2-40B4-BE49-F238E27FC236}">
              <a16:creationId xmlns:a16="http://schemas.microsoft.com/office/drawing/2014/main" id="{547068FA-7CEB-4F45-9DC5-5E96AD77C830}"/>
            </a:ext>
          </a:extLst>
        </xdr:cNvPr>
        <xdr:cNvSpPr/>
      </xdr:nvSpPr>
      <xdr:spPr>
        <a:xfrm>
          <a:off x="19154775" y="1722145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108204</xdr:rowOff>
    </xdr:from>
    <xdr:to>
      <xdr:col>116</xdr:col>
      <xdr:colOff>63500</xdr:colOff>
      <xdr:row>106</xdr:row>
      <xdr:rowOff>108204</xdr:rowOff>
    </xdr:to>
    <xdr:cxnSp macro="">
      <xdr:nvCxnSpPr>
        <xdr:cNvPr id="945" name="直線コネクタ 944">
          <a:extLst>
            <a:ext uri="{FF2B5EF4-FFF2-40B4-BE49-F238E27FC236}">
              <a16:creationId xmlns:a16="http://schemas.microsoft.com/office/drawing/2014/main" id="{34D4C148-73B2-44BE-8743-E9F77CE7EE83}"/>
            </a:ext>
          </a:extLst>
        </xdr:cNvPr>
        <xdr:cNvCxnSpPr/>
      </xdr:nvCxnSpPr>
      <xdr:spPr>
        <a:xfrm>
          <a:off x="19202400" y="17269079"/>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946" name="楕円 945">
          <a:extLst>
            <a:ext uri="{FF2B5EF4-FFF2-40B4-BE49-F238E27FC236}">
              <a16:creationId xmlns:a16="http://schemas.microsoft.com/office/drawing/2014/main" id="{50CED65E-318D-400C-AEE1-B4FFDAA71B4B}"/>
            </a:ext>
          </a:extLst>
        </xdr:cNvPr>
        <xdr:cNvSpPr/>
      </xdr:nvSpPr>
      <xdr:spPr>
        <a:xfrm>
          <a:off x="18345150" y="172137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108204</xdr:rowOff>
    </xdr:to>
    <xdr:cxnSp macro="">
      <xdr:nvCxnSpPr>
        <xdr:cNvPr id="947" name="直線コネクタ 946">
          <a:extLst>
            <a:ext uri="{FF2B5EF4-FFF2-40B4-BE49-F238E27FC236}">
              <a16:creationId xmlns:a16="http://schemas.microsoft.com/office/drawing/2014/main" id="{492E4163-27B3-4E97-9865-8130FAFAD08C}"/>
            </a:ext>
          </a:extLst>
        </xdr:cNvPr>
        <xdr:cNvCxnSpPr/>
      </xdr:nvCxnSpPr>
      <xdr:spPr>
        <a:xfrm>
          <a:off x="18392775" y="172708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48" name="楕円 947">
          <a:extLst>
            <a:ext uri="{FF2B5EF4-FFF2-40B4-BE49-F238E27FC236}">
              <a16:creationId xmlns:a16="http://schemas.microsoft.com/office/drawing/2014/main" id="{7BA60EC9-F1AC-4922-ADCB-7A878046DE02}"/>
            </a:ext>
          </a:extLst>
        </xdr:cNvPr>
        <xdr:cNvSpPr/>
      </xdr:nvSpPr>
      <xdr:spPr>
        <a:xfrm>
          <a:off x="17554575" y="17209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103632</xdr:rowOff>
    </xdr:to>
    <xdr:cxnSp macro="">
      <xdr:nvCxnSpPr>
        <xdr:cNvPr id="949" name="直線コネクタ 948">
          <a:extLst>
            <a:ext uri="{FF2B5EF4-FFF2-40B4-BE49-F238E27FC236}">
              <a16:creationId xmlns:a16="http://schemas.microsoft.com/office/drawing/2014/main" id="{128AFE28-20B9-4212-B58E-358B747F5007}"/>
            </a:ext>
          </a:extLst>
        </xdr:cNvPr>
        <xdr:cNvCxnSpPr/>
      </xdr:nvCxnSpPr>
      <xdr:spPr>
        <a:xfrm>
          <a:off x="17602200" y="17266286"/>
          <a:ext cx="79057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43687</xdr:rowOff>
    </xdr:from>
    <xdr:to>
      <xdr:col>98</xdr:col>
      <xdr:colOff>38100</xdr:colOff>
      <xdr:row>106</xdr:row>
      <xdr:rowOff>145287</xdr:rowOff>
    </xdr:to>
    <xdr:sp macro="" textlink="">
      <xdr:nvSpPr>
        <xdr:cNvPr id="950" name="楕円 949">
          <a:extLst>
            <a:ext uri="{FF2B5EF4-FFF2-40B4-BE49-F238E27FC236}">
              <a16:creationId xmlns:a16="http://schemas.microsoft.com/office/drawing/2014/main" id="{A91DB816-0B00-4DCF-AE41-EA85E0E87CB7}"/>
            </a:ext>
          </a:extLst>
        </xdr:cNvPr>
        <xdr:cNvSpPr/>
      </xdr:nvSpPr>
      <xdr:spPr>
        <a:xfrm>
          <a:off x="16754475" y="172109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94487</xdr:rowOff>
    </xdr:from>
    <xdr:to>
      <xdr:col>102</xdr:col>
      <xdr:colOff>114300</xdr:colOff>
      <xdr:row>106</xdr:row>
      <xdr:rowOff>99061</xdr:rowOff>
    </xdr:to>
    <xdr:cxnSp macro="">
      <xdr:nvCxnSpPr>
        <xdr:cNvPr id="951" name="直線コネクタ 950">
          <a:extLst>
            <a:ext uri="{FF2B5EF4-FFF2-40B4-BE49-F238E27FC236}">
              <a16:creationId xmlns:a16="http://schemas.microsoft.com/office/drawing/2014/main" id="{D177A86A-1ADF-4D75-A3F2-8D71D8BB1859}"/>
            </a:ext>
          </a:extLst>
        </xdr:cNvPr>
        <xdr:cNvCxnSpPr/>
      </xdr:nvCxnSpPr>
      <xdr:spPr>
        <a:xfrm>
          <a:off x="16802100" y="17258537"/>
          <a:ext cx="8001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952" name="n_1aveValue【庁舎】&#10;一人当たり面積">
          <a:extLst>
            <a:ext uri="{FF2B5EF4-FFF2-40B4-BE49-F238E27FC236}">
              <a16:creationId xmlns:a16="http://schemas.microsoft.com/office/drawing/2014/main" id="{43C713A3-8763-4801-9032-B2EF1343FCFF}"/>
            </a:ext>
          </a:extLst>
        </xdr:cNvPr>
        <xdr:cNvSpPr txBox="1"/>
      </xdr:nvSpPr>
      <xdr:spPr>
        <a:xfrm>
          <a:off x="18983402"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53" name="n_2aveValue【庁舎】&#10;一人当たり面積">
          <a:extLst>
            <a:ext uri="{FF2B5EF4-FFF2-40B4-BE49-F238E27FC236}">
              <a16:creationId xmlns:a16="http://schemas.microsoft.com/office/drawing/2014/main" id="{724B64A0-7CDF-4B36-88D9-902F5549D471}"/>
            </a:ext>
          </a:extLst>
        </xdr:cNvPr>
        <xdr:cNvSpPr txBox="1"/>
      </xdr:nvSpPr>
      <xdr:spPr>
        <a:xfrm>
          <a:off x="181833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54" name="n_3aveValue【庁舎】&#10;一人当たり面積">
          <a:extLst>
            <a:ext uri="{FF2B5EF4-FFF2-40B4-BE49-F238E27FC236}">
              <a16:creationId xmlns:a16="http://schemas.microsoft.com/office/drawing/2014/main" id="{42CC544A-C1FD-4D67-AC53-72180D451688}"/>
            </a:ext>
          </a:extLst>
        </xdr:cNvPr>
        <xdr:cNvSpPr txBox="1"/>
      </xdr:nvSpPr>
      <xdr:spPr>
        <a:xfrm>
          <a:off x="173832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55" name="n_4aveValue【庁舎】&#10;一人当たり面積">
          <a:extLst>
            <a:ext uri="{FF2B5EF4-FFF2-40B4-BE49-F238E27FC236}">
              <a16:creationId xmlns:a16="http://schemas.microsoft.com/office/drawing/2014/main" id="{0C3E48E9-E7D5-43E8-84D1-61BF432B225F}"/>
            </a:ext>
          </a:extLst>
        </xdr:cNvPr>
        <xdr:cNvSpPr txBox="1"/>
      </xdr:nvSpPr>
      <xdr:spPr>
        <a:xfrm>
          <a:off x="16592627" y="174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4081</xdr:rowOff>
    </xdr:from>
    <xdr:ext cx="469744" cy="259045"/>
    <xdr:sp macro="" textlink="">
      <xdr:nvSpPr>
        <xdr:cNvPr id="956" name="n_1mainValue【庁舎】&#10;一人当たり面積">
          <a:extLst>
            <a:ext uri="{FF2B5EF4-FFF2-40B4-BE49-F238E27FC236}">
              <a16:creationId xmlns:a16="http://schemas.microsoft.com/office/drawing/2014/main" id="{082761D7-E821-4CB9-8F64-CCB0178BA0AE}"/>
            </a:ext>
          </a:extLst>
        </xdr:cNvPr>
        <xdr:cNvSpPr txBox="1"/>
      </xdr:nvSpPr>
      <xdr:spPr>
        <a:xfrm>
          <a:off x="18983402" y="170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170959</xdr:rowOff>
    </xdr:from>
    <xdr:ext cx="469744" cy="259045"/>
    <xdr:sp macro="" textlink="">
      <xdr:nvSpPr>
        <xdr:cNvPr id="957" name="n_2mainValue【庁舎】&#10;一人当たり面積">
          <a:extLst>
            <a:ext uri="{FF2B5EF4-FFF2-40B4-BE49-F238E27FC236}">
              <a16:creationId xmlns:a16="http://schemas.microsoft.com/office/drawing/2014/main" id="{FF38467A-10B7-4E4B-8B02-171064B80B93}"/>
            </a:ext>
          </a:extLst>
        </xdr:cNvPr>
        <xdr:cNvSpPr txBox="1"/>
      </xdr:nvSpPr>
      <xdr:spPr>
        <a:xfrm>
          <a:off x="18183302" y="170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58" name="n_3mainValue【庁舎】&#10;一人当たり面積">
          <a:extLst>
            <a:ext uri="{FF2B5EF4-FFF2-40B4-BE49-F238E27FC236}">
              <a16:creationId xmlns:a16="http://schemas.microsoft.com/office/drawing/2014/main" id="{FA393CF5-B053-4A91-8BB4-251B87D6D330}"/>
            </a:ext>
          </a:extLst>
        </xdr:cNvPr>
        <xdr:cNvSpPr txBox="1"/>
      </xdr:nvSpPr>
      <xdr:spPr>
        <a:xfrm>
          <a:off x="17383202" y="1700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161814</xdr:rowOff>
    </xdr:from>
    <xdr:ext cx="469744" cy="259045"/>
    <xdr:sp macro="" textlink="">
      <xdr:nvSpPr>
        <xdr:cNvPr id="959" name="n_4mainValue【庁舎】&#10;一人当たり面積">
          <a:extLst>
            <a:ext uri="{FF2B5EF4-FFF2-40B4-BE49-F238E27FC236}">
              <a16:creationId xmlns:a16="http://schemas.microsoft.com/office/drawing/2014/main" id="{5011BCF4-F994-4448-90A8-8597CF8A0902}"/>
            </a:ext>
          </a:extLst>
        </xdr:cNvPr>
        <xdr:cNvSpPr txBox="1"/>
      </xdr:nvSpPr>
      <xdr:spPr>
        <a:xfrm>
          <a:off x="16592627"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EEED0622-6C89-401F-884D-7900C56D591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2A5FB20C-8C94-4F48-AAD5-E699A277FE7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1D749E1B-D389-40A6-87D8-A265583966B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本市の有形固定資産減価償却率は、全体としては類似団体よりやや低い値で推移しているが、その中でも、</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の有形固定資産減価償却率は、所管する保健センターや庁舎施設の減価償却が進んでいるため、類似団体よりも高くなっている。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また、本市の前年度の有形固定資産減価償却率との比較では、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ポイント減少している。これは、青年文化センター大規模改修工事等に伴い、新規取得資産が増加したためである。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1,065,365
1,053,001
786.35
636,972,145
626,496,644
6,894,613
294,579,716
765,548,401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法人市民税の減等により基準財政収入額が減少し、臨時経済対策費や臨時財政対策債償還基金費の創設等に伴い基準財政需要額が増加したことによって、単年度の財政力指数は前年度から低下、３か年平均は概ね横ばいとなった。今後は、新型コロナウイルス感染症や物価高騰の影響を注視しながらも、地域経済の活性化による税源涵養の取組みをなど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67733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27517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27517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27517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税をはじめとした一般財源の増により改善したが、令和元年度は扶助費の増加などにより悪化した。令和２年度は地方消費税交付金の増加などにより改善し、令和３年度は引き続き、扶助費の増加などはあるものの、地方交付税の増加など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今後は人口減少や本格的な少子高齢化を見据え、地域経済活性化策による税源涵養、公共施設の老朽化対策に要する事業費の平準化やコスト縮減など、歳入歳出両面で取り組みを講じていく。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65315</xdr:rowOff>
    </xdr:from>
    <xdr:to>
      <xdr:col>23</xdr:col>
      <xdr:colOff>133350</xdr:colOff>
      <xdr:row>67</xdr:row>
      <xdr:rowOff>112183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381015"/>
          <a:ext cx="8382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112183</xdr:rowOff>
    </xdr:from>
    <xdr:to>
      <xdr:col>19</xdr:col>
      <xdr:colOff>133350</xdr:colOff>
      <xdr:row>67</xdr:row>
      <xdr:rowOff>135165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5993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157238</xdr:rowOff>
    </xdr:from>
    <xdr:to>
      <xdr:col>15</xdr:col>
      <xdr:colOff>82550</xdr:colOff>
      <xdr:row>67</xdr:row>
      <xdr:rowOff>135165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4729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157238</xdr:rowOff>
    </xdr:from>
    <xdr:to>
      <xdr:col>11</xdr:col>
      <xdr:colOff>31750</xdr:colOff>
      <xdr:row>67</xdr:row>
      <xdr:rowOff>112183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4729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14515</xdr:rowOff>
    </xdr:from>
    <xdr:to>
      <xdr:col>23</xdr:col>
      <xdr:colOff>184150</xdr:colOff>
      <xdr:row>66</xdr:row>
      <xdr:rowOff>116115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81842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2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61383</xdr:rowOff>
    </xdr:from>
    <xdr:to>
      <xdr:col>19</xdr:col>
      <xdr:colOff>184150</xdr:colOff>
      <xdr:row>67</xdr:row>
      <xdr:rowOff>162983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147760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63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84365</xdr:rowOff>
    </xdr:from>
    <xdr:to>
      <xdr:col>15</xdr:col>
      <xdr:colOff>133350</xdr:colOff>
      <xdr:row>68</xdr:row>
      <xdr:rowOff>14515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170742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5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106438</xdr:rowOff>
    </xdr:from>
    <xdr:to>
      <xdr:col>11</xdr:col>
      <xdr:colOff>82550</xdr:colOff>
      <xdr:row>67</xdr:row>
      <xdr:rowOff>36588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21365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61383</xdr:rowOff>
    </xdr:from>
    <xdr:to>
      <xdr:col>7</xdr:col>
      <xdr:colOff>31750</xdr:colOff>
      <xdr:row>67</xdr:row>
      <xdr:rowOff>162983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147760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年度は物件費が増加したこと等により、人口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円の微増となった。令和元年度も人件費と物件費が増加し、人口１人当たり決算額は</a:t>
          </a:r>
          <a:r>
            <a:rPr kumimoji="1" lang="en-US" altLang="ja-JP" sz="1300">
              <a:latin typeface="ＭＳ Ｐゴシック" panose="020B0600070205080204" pitchFamily="50" charset="-128"/>
              <a:ea typeface="ＭＳ Ｐゴシック" panose="020B0600070205080204" pitchFamily="50" charset="-128"/>
            </a:rPr>
            <a:t>5,091</a:t>
          </a:r>
          <a:r>
            <a:rPr kumimoji="1" lang="ja-JP" altLang="en-US" sz="1300">
              <a:latin typeface="ＭＳ Ｐゴシック" panose="020B0600070205080204" pitchFamily="50" charset="-128"/>
              <a:ea typeface="ＭＳ Ｐゴシック" panose="020B0600070205080204" pitchFamily="50" charset="-128"/>
            </a:rPr>
            <a:t>円増加した。令和２年度も人件費と物件費が増加し、人口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10,635</a:t>
          </a:r>
          <a:r>
            <a:rPr kumimoji="1" lang="ja-JP" altLang="en-US" sz="1300">
              <a:latin typeface="ＭＳ Ｐゴシック" panose="020B0600070205080204" pitchFamily="50" charset="-128"/>
              <a:ea typeface="ＭＳ Ｐゴシック" panose="020B0600070205080204" pitchFamily="50" charset="-128"/>
            </a:rPr>
            <a:t>円増加した。令和３年度も物件費が大幅に増加し、人口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17,984</a:t>
          </a:r>
          <a:r>
            <a:rPr kumimoji="1" lang="ja-JP" altLang="en-US" sz="1300">
              <a:latin typeface="ＭＳ Ｐゴシック" panose="020B0600070205080204" pitchFamily="50" charset="-128"/>
              <a:ea typeface="ＭＳ Ｐゴシック" panose="020B0600070205080204" pitchFamily="50" charset="-128"/>
            </a:rPr>
            <a:t>円増と大幅に増加した。</a:t>
          </a:r>
        </a:p>
        <a:p>
          <a:r>
            <a:rPr kumimoji="1" lang="ja-JP" altLang="en-US" sz="1300">
              <a:latin typeface="ＭＳ Ｐゴシック" panose="020B0600070205080204" pitchFamily="50" charset="-128"/>
              <a:ea typeface="ＭＳ Ｐゴシック" panose="020B0600070205080204" pitchFamily="50" charset="-128"/>
            </a:rPr>
            <a:t>　引き続き、職員の超過勤務の縮減や事業費の平準化などに取り組み、持続可能な財政運営に努める。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15491</xdr:rowOff>
    </xdr:from>
    <xdr:to>
      <xdr:col>23</xdr:col>
      <xdr:colOff>133350</xdr:colOff>
      <xdr:row>89</xdr:row>
      <xdr:rowOff>121075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760191"/>
          <a:ext cx="838200" cy="6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163237</xdr:rowOff>
    </xdr:from>
    <xdr:to>
      <xdr:col>19</xdr:col>
      <xdr:colOff>133350</xdr:colOff>
      <xdr:row>86</xdr:row>
      <xdr:rowOff>15491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93587"/>
          <a:ext cx="889000" cy="36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159193</xdr:rowOff>
    </xdr:from>
    <xdr:to>
      <xdr:col>15</xdr:col>
      <xdr:colOff>82550</xdr:colOff>
      <xdr:row>83</xdr:row>
      <xdr:rowOff>163237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18093"/>
          <a:ext cx="889000" cy="17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154987</xdr:rowOff>
    </xdr:from>
    <xdr:to>
      <xdr:col>11</xdr:col>
      <xdr:colOff>31750</xdr:colOff>
      <xdr:row>82</xdr:row>
      <xdr:rowOff>159193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1388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70275</xdr:rowOff>
    </xdr:from>
    <xdr:to>
      <xdr:col>23</xdr:col>
      <xdr:colOff>184150</xdr:colOff>
      <xdr:row>90</xdr:row>
      <xdr:rowOff>425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3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137602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522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136141</xdr:rowOff>
    </xdr:from>
    <xdr:to>
      <xdr:col>19</xdr:col>
      <xdr:colOff>184150</xdr:colOff>
      <xdr:row>86</xdr:row>
      <xdr:rowOff>66291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7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51068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79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112437</xdr:rowOff>
    </xdr:from>
    <xdr:to>
      <xdr:col>15</xdr:col>
      <xdr:colOff>133350</xdr:colOff>
      <xdr:row>84</xdr:row>
      <xdr:rowOff>42587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27364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108393</xdr:rowOff>
    </xdr:from>
    <xdr:to>
      <xdr:col>11</xdr:col>
      <xdr:colOff>82550</xdr:colOff>
      <xdr:row>83</xdr:row>
      <xdr:rowOff>38543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23320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25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104187</xdr:rowOff>
    </xdr:from>
    <xdr:to>
      <xdr:col>7</xdr:col>
      <xdr:colOff>31750</xdr:colOff>
      <xdr:row>83</xdr:row>
      <xdr:rowOff>34337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19114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2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給与水準については、人事委員会勧告に基づく給与改定により、地域民間給与との均衡は図られているが、類似団体の中ではラスパイレス指数が高い水準となっている。</a:t>
          </a:r>
        </a:p>
        <a:p>
          <a:r>
            <a:rPr kumimoji="1" lang="ja-JP" altLang="en-US" sz="1200">
              <a:latin typeface="ＭＳ Ｐゴシック" panose="020B0600070205080204" pitchFamily="50" charset="-128"/>
              <a:ea typeface="ＭＳ Ｐゴシック" panose="020B0600070205080204" pitchFamily="50" charset="-128"/>
            </a:rPr>
            <a:t>　これは、国における地域手当の設定が民間の給与水準・物価水準に応じて地域ごとに３％・６％・</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などと段階的な区分で設定されているところ、本市の地域手当は６％とされており、６％の区分の中では上限に近いところに位置しているため、地域手当が地域の民間給与水準の実態よりも低く抑えられていることによるものと分析している。　</a:t>
          </a:r>
        </a:p>
        <a:p>
          <a:r>
            <a:rPr kumimoji="1" lang="ja-JP" altLang="en-US" sz="1200">
              <a:latin typeface="ＭＳ Ｐゴシック" panose="020B0600070205080204" pitchFamily="50" charset="-128"/>
              <a:ea typeface="ＭＳ Ｐゴシック" panose="020B0600070205080204" pitchFamily="50" charset="-128"/>
            </a:rPr>
            <a:t>　地域手当については、国において定期的に見直しを行うこととされており、国における見直しの内容も踏まえながら、適切な給与水準の設定に努めていく。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20109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07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40216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077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40216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60325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8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36636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5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「仙台市定員管理計画」（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2023</a:t>
          </a:r>
          <a:r>
            <a:rPr kumimoji="1" lang="ja-JP" altLang="en-US" sz="1300">
              <a:latin typeface="ＭＳ Ｐゴシック" panose="020B0600070205080204" pitchFamily="50" charset="-128"/>
              <a:ea typeface="ＭＳ Ｐゴシック" panose="020B0600070205080204" pitchFamily="50" charset="-128"/>
            </a:rPr>
            <a:t>）において、将来にわたって行政サービスを確実に提供し、新たな行政需要に対しても的確に対応していくため、業務量に応じた必要な人員を確保するとともに、業務効率化や既存体制の見直し等により定員の抑制を図ることを取組方針として掲げ、効率的・効果的な執行体制づくりを行ってきたところ。</a:t>
          </a:r>
        </a:p>
        <a:p>
          <a:r>
            <a:rPr kumimoji="1" lang="ja-JP" altLang="en-US" sz="1300">
              <a:latin typeface="ＭＳ Ｐゴシック" panose="020B0600070205080204" pitchFamily="50" charset="-128"/>
              <a:ea typeface="ＭＳ Ｐゴシック" panose="020B0600070205080204" pitchFamily="50" charset="-128"/>
            </a:rPr>
            <a:t>本市の人口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人当たりの職員数は類似団体と同水準を維持しており、引き続き適切な定員管理に努めていく。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63754</xdr:rowOff>
    </xdr:from>
    <xdr:to>
      <xdr:col>81</xdr:col>
      <xdr:colOff>44450</xdr:colOff>
      <xdr:row>62</xdr:row>
      <xdr:rowOff>63754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93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104902</xdr:rowOff>
    </xdr:from>
    <xdr:to>
      <xdr:col>77</xdr:col>
      <xdr:colOff>44450</xdr:colOff>
      <xdr:row>62</xdr:row>
      <xdr:rowOff>63754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6335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104902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2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61</xdr:row>
      <xdr:rowOff>66294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089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12954</xdr:rowOff>
    </xdr:from>
    <xdr:to>
      <xdr:col>81</xdr:col>
      <xdr:colOff>95250</xdr:colOff>
      <xdr:row>62</xdr:row>
      <xdr:rowOff>114554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29481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12954</xdr:rowOff>
    </xdr:from>
    <xdr:to>
      <xdr:col>77</xdr:col>
      <xdr:colOff>95250</xdr:colOff>
      <xdr:row>62</xdr:row>
      <xdr:rowOff>114554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99331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54102</xdr:rowOff>
    </xdr:from>
    <xdr:to>
      <xdr:col>73</xdr:col>
      <xdr:colOff>44450</xdr:colOff>
      <xdr:row>61</xdr:row>
      <xdr:rowOff>155702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140479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元利・準元利償還金の増加などにより、単年度実質公債費比率は</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ポイント増加。令和元年度から令和３年度までの３か年平均においても、過去２か年と比較して当年度の比率が増加したことに伴い、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ポイント増加した。これは猶予特例債の償還など令和３年度に限った特例的な要因によるものである。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140405</xdr:rowOff>
    </xdr:from>
    <xdr:to>
      <xdr:col>81</xdr:col>
      <xdr:colOff>44450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9984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140405</xdr:rowOff>
    </xdr:from>
    <xdr:to>
      <xdr:col>77</xdr:col>
      <xdr:colOff>44450</xdr:colOff>
      <xdr:row>40</xdr:row>
      <xdr:rowOff>140405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140405</xdr:rowOff>
    </xdr:from>
    <xdr:to>
      <xdr:col>72</xdr:col>
      <xdr:colOff>203200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9840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79022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458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89605</xdr:rowOff>
    </xdr:from>
    <xdr:to>
      <xdr:col>77</xdr:col>
      <xdr:colOff>95250</xdr:colOff>
      <xdr:row>41</xdr:row>
      <xdr:rowOff>19755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89605</xdr:rowOff>
    </xdr:from>
    <xdr:to>
      <xdr:col>73</xdr:col>
      <xdr:colOff>44450</xdr:colOff>
      <xdr:row>41</xdr:row>
      <xdr:rowOff>19755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令和３年度においては、基金などの充当可能な特定財源が増加したことや公営企業債償還に占める一般会計負担額の減少などにより、将来負担比率は前年度から</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今後も市債（通常債）残高の縮減など行財政改革を進め、財政の健全化に努める。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102828</xdr:rowOff>
    </xdr:from>
    <xdr:to>
      <xdr:col>81</xdr:col>
      <xdr:colOff>44450</xdr:colOff>
      <xdr:row>17</xdr:row>
      <xdr:rowOff>28702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46028"/>
          <a:ext cx="8382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28702</xdr:rowOff>
    </xdr:from>
    <xdr:to>
      <xdr:col>77</xdr:col>
      <xdr:colOff>44450</xdr:colOff>
      <xdr:row>17</xdr:row>
      <xdr:rowOff>89831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43352"/>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89831</xdr:rowOff>
    </xdr:from>
    <xdr:to>
      <xdr:col>72</xdr:col>
      <xdr:colOff>203200</xdr:colOff>
      <xdr:row>17</xdr:row>
      <xdr:rowOff>143722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004481"/>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143722</xdr:rowOff>
    </xdr:from>
    <xdr:to>
      <xdr:col>68</xdr:col>
      <xdr:colOff>152400</xdr:colOff>
      <xdr:row>18</xdr:row>
      <xdr:rowOff>97748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583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52028</xdr:rowOff>
    </xdr:from>
    <xdr:to>
      <xdr:col>81</xdr:col>
      <xdr:colOff>95250</xdr:colOff>
      <xdr:row>16</xdr:row>
      <xdr:rowOff>153628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68555</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149352</xdr:rowOff>
    </xdr:from>
    <xdr:to>
      <xdr:col>77</xdr:col>
      <xdr:colOff>95250</xdr:colOff>
      <xdr:row>17</xdr:row>
      <xdr:rowOff>79502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89679</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39031</xdr:rowOff>
    </xdr:from>
    <xdr:to>
      <xdr:col>73</xdr:col>
      <xdr:colOff>44450</xdr:colOff>
      <xdr:row>17</xdr:row>
      <xdr:rowOff>140631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150808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72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92922</xdr:rowOff>
    </xdr:from>
    <xdr:to>
      <xdr:col>68</xdr:col>
      <xdr:colOff>203200</xdr:colOff>
      <xdr:row>18</xdr:row>
      <xdr:rowOff>23072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33249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77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46948</xdr:rowOff>
    </xdr:from>
    <xdr:to>
      <xdr:col>64</xdr:col>
      <xdr:colOff>152400</xdr:colOff>
      <xdr:row>18</xdr:row>
      <xdr:rowOff>148548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158725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90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88900</xdr:rowOff>
    </xdr:from>
    <xdr:ext cx="9099176" cy="425758"/>
    <xdr:sp macro="" textlink="">
      <xdr:nvSpPr>
        <xdr:cNvPr id="475" name="テキスト ボックス 474">
          <a:extLst>
            <a:ext uri="{FF2B5EF4-FFF2-40B4-BE49-F238E27FC236}">
              <a16:creationId xmlns:a16="http://schemas.microsoft.com/office/drawing/2014/main" id="{E3A4003C-034E-4A3B-BF1D-E6CA15BD509A}"/>
            </a:ext>
          </a:extLst>
        </xdr:cNvPr>
        <xdr:cNvSpPr txBox="1"/>
      </xdr:nvSpPr>
      <xdr:spPr>
        <a:xfrm>
          <a:off x="698500" y="43815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1,065,365
1,053,001
786.35
636,972,145
626,496,644
6,894,613
294,579,716
765,548,401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人件費に係る経常収支比率は類似団体平均より高い傾向が続いている。これは、使用料や退職手当債など人件費に充当している特定財源が他都市に比べて少なく、一般財源で賄われる歳出額の割合が高いことが原因と考えられる。</a:t>
          </a:r>
        </a:p>
        <a:p>
          <a:r>
            <a:rPr kumimoji="1" lang="ja-JP" altLang="en-US" sz="1250">
              <a:latin typeface="ＭＳ Ｐゴシック" panose="020B0600070205080204" pitchFamily="50" charset="-128"/>
              <a:ea typeface="ＭＳ Ｐゴシック" panose="020B0600070205080204" pitchFamily="50" charset="-128"/>
            </a:rPr>
            <a:t>　令和３年度は、人件費に係る歳出額が増加したもの、地方交付税の増加などにより、前年度比</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ポイントの改善となった。</a:t>
          </a:r>
        </a:p>
        <a:p>
          <a:r>
            <a:rPr kumimoji="1" lang="ja-JP" altLang="en-US" sz="1250">
              <a:latin typeface="ＭＳ Ｐゴシック" panose="020B0600070205080204" pitchFamily="50" charset="-128"/>
              <a:ea typeface="ＭＳ Ｐゴシック" panose="020B0600070205080204" pitchFamily="50" charset="-128"/>
            </a:rPr>
            <a:t>　今後も適正な給与水準のあり方の検討や職員数の削減に努める。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6350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6350</xdr:rowOff>
    </xdr:from>
    <xdr:to>
      <xdr:col>24</xdr:col>
      <xdr:colOff>114300</xdr:colOff>
      <xdr:row>33</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25400</xdr:rowOff>
    </xdr:from>
    <xdr:to>
      <xdr:col>24</xdr:col>
      <xdr:colOff>25400</xdr:colOff>
      <xdr:row>41</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834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19050</xdr:rowOff>
    </xdr:from>
    <xdr:to>
      <xdr:col>19</xdr:col>
      <xdr:colOff>187325</xdr:colOff>
      <xdr:row>41</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4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41</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7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41</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7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146050</xdr:rowOff>
    </xdr:from>
    <xdr:to>
      <xdr:col>24</xdr:col>
      <xdr:colOff>76200</xdr:colOff>
      <xdr:row>40</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139700</xdr:rowOff>
    </xdr:from>
    <xdr:to>
      <xdr:col>15</xdr:col>
      <xdr:colOff>149225</xdr:colOff>
      <xdr:row>41</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63500</xdr:rowOff>
    </xdr:from>
    <xdr:to>
      <xdr:col>11</xdr:col>
      <xdr:colOff>60325</xdr:colOff>
      <xdr:row>40</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物件費に係る経常収支比率は類似団体平均より高い傾向が続いている。これは、ごみ収集業務や学校給食調理業務で民営化が進んでいることなどが原因と考えられる。</a:t>
          </a:r>
        </a:p>
        <a:p>
          <a:r>
            <a:rPr kumimoji="1" lang="ja-JP" altLang="en-US" sz="1300">
              <a:latin typeface="ＭＳ Ｐゴシック" panose="020B0600070205080204" pitchFamily="50" charset="-128"/>
              <a:ea typeface="ＭＳ Ｐゴシック" panose="020B0600070205080204" pitchFamily="50" charset="-128"/>
            </a:rPr>
            <a:t>　令和３年度は物件費に係る歳出額が増加したものの、地方交付税の増加などにより前年度比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ポイントの改善となり、類似団体平均との差は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ポイントに縮小している。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151493</xdr:rowOff>
    </xdr:from>
    <xdr:to>
      <xdr:col>82</xdr:col>
      <xdr:colOff>107950</xdr:colOff>
      <xdr:row>18</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661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78014</xdr:rowOff>
    </xdr:from>
    <xdr:to>
      <xdr:col>78</xdr:col>
      <xdr:colOff>69850</xdr:colOff>
      <xdr:row>18</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64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72770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27214</xdr:rowOff>
    </xdr:from>
    <xdr:to>
      <xdr:col>78</xdr:col>
      <xdr:colOff>120650</xdr:colOff>
      <xdr:row>18</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113591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9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扶助費に係る経常収支比率について、令和３年度は類似団体平均を</a:t>
          </a:r>
          <a:r>
            <a:rPr kumimoji="1" lang="en-US" altLang="ja-JP" sz="1250">
              <a:latin typeface="ＭＳ Ｐゴシック" panose="020B0600070205080204" pitchFamily="50" charset="-128"/>
              <a:ea typeface="ＭＳ Ｐゴシック" panose="020B0600070205080204" pitchFamily="50" charset="-128"/>
            </a:rPr>
            <a:t>3.2</a:t>
          </a:r>
          <a:r>
            <a:rPr kumimoji="1" lang="ja-JP" altLang="en-US" sz="1250">
              <a:latin typeface="ＭＳ Ｐゴシック" panose="020B0600070205080204" pitchFamily="50" charset="-128"/>
              <a:ea typeface="ＭＳ Ｐゴシック" panose="020B0600070205080204" pitchFamily="50" charset="-128"/>
            </a:rPr>
            <a:t>ポイント下回る</a:t>
          </a:r>
          <a:r>
            <a:rPr kumimoji="1" lang="en-US" altLang="ja-JP" sz="1250">
              <a:latin typeface="ＭＳ Ｐゴシック" panose="020B0600070205080204" pitchFamily="50" charset="-128"/>
              <a:ea typeface="ＭＳ Ｐゴシック" panose="020B0600070205080204" pitchFamily="50" charset="-128"/>
            </a:rPr>
            <a:t>12.4</a:t>
          </a:r>
          <a:r>
            <a:rPr kumimoji="1" lang="ja-JP" altLang="en-US" sz="1250">
              <a:latin typeface="ＭＳ Ｐゴシック" panose="020B0600070205080204" pitchFamily="50" charset="-128"/>
              <a:ea typeface="ＭＳ Ｐゴシック" panose="020B0600070205080204" pitchFamily="50" charset="-128"/>
            </a:rPr>
            <a:t>％となった。これは、他都市に比べて保護率や高齢化率が低い傾向にあることなどが要因と考えられる。</a:t>
          </a:r>
        </a:p>
        <a:p>
          <a:r>
            <a:rPr kumimoji="1" lang="ja-JP" altLang="en-US" sz="1250">
              <a:latin typeface="ＭＳ Ｐゴシック" panose="020B0600070205080204" pitchFamily="50" charset="-128"/>
              <a:ea typeface="ＭＳ Ｐゴシック" panose="020B0600070205080204" pitchFamily="50" charset="-128"/>
            </a:rPr>
            <a:t>　しかし、近年は保育施設等の運営など子育て支援に要する経費が高止まりしていることなどから、横ばい傾向にある。</a:t>
          </a:r>
        </a:p>
        <a:p>
          <a:r>
            <a:rPr kumimoji="1" lang="ja-JP" altLang="en-US" sz="1250">
              <a:latin typeface="ＭＳ Ｐゴシック" panose="020B0600070205080204" pitchFamily="50" charset="-128"/>
              <a:ea typeface="ＭＳ Ｐゴシック" panose="020B0600070205080204" pitchFamily="50" charset="-128"/>
            </a:rPr>
            <a:t>　本格的な少子高齢社会の到来によりさらなる上昇も見込まれるが、持続可能な財政運営に努める。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その他に係る経常収支比率は類似団体平均並みの推移となっている。</a:t>
          </a:r>
        </a:p>
        <a:p>
          <a:r>
            <a:rPr kumimoji="1" lang="ja-JP" altLang="en-US" sz="1300">
              <a:latin typeface="ＭＳ Ｐゴシック" panose="020B0600070205080204" pitchFamily="50" charset="-128"/>
              <a:ea typeface="ＭＳ Ｐゴシック" panose="020B0600070205080204" pitchFamily="50" charset="-128"/>
            </a:rPr>
            <a:t>　その他の主な経費は維持補修費や繰出金であるが、令和３年度は前年度より歳出額が増加したものの、地方交付税も増加したことなどから、前年度比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補助費等に係る経常収支比率は類似団体平均よりも低い傾向が続いている。これは、他都市に比べて高齢化率が低い傾向にあることなどが要因と考えられる。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　令和３年度は補助費等に係る歳出額の減少などにより、前年度比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37</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0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公債費に係る経常収支比率について、令和３年度は昨年度より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ポイント悪化し、類似団体と比べて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なった。これは猶予特例債に係る元利償還金の増加など令和３年度に限った特例的な要因によるものである。今後とも、公共投資の厳選・重点化を行い、臨時財政対策債等を除いた市債残高を適切に管理し、公債費負担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79</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28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78</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2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78</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4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公債費以外の経費に係る経常収支比率は、類似団体平均と比べて人件費や物件費は高くなっているものの、扶助費や補助費等が低くなっていることから、平均に近い割合で推移している。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令和３年度は地方交付税の増加などにより前年度比で</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152400</xdr:rowOff>
    </xdr:from>
    <xdr:to>
      <xdr:col>82</xdr:col>
      <xdr:colOff>107950</xdr:colOff>
      <xdr:row>81</xdr:row>
      <xdr:rowOff>44450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5255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19050</xdr:rowOff>
    </xdr:from>
    <xdr:to>
      <xdr:col>78</xdr:col>
      <xdr:colOff>69850</xdr:colOff>
      <xdr:row>81</xdr:row>
      <xdr:rowOff>44450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90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0</xdr:rowOff>
    </xdr:from>
    <xdr:to>
      <xdr:col>73</xdr:col>
      <xdr:colOff>180975</xdr:colOff>
      <xdr:row>81</xdr:row>
      <xdr:rowOff>19050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716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99077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0</xdr:rowOff>
    </xdr:from>
    <xdr:to>
      <xdr:col>69</xdr:col>
      <xdr:colOff>92075</xdr:colOff>
      <xdr:row>80</xdr:row>
      <xdr:rowOff>101600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73677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165100</xdr:rowOff>
    </xdr:from>
    <xdr:to>
      <xdr:col>78</xdr:col>
      <xdr:colOff>120650</xdr:colOff>
      <xdr:row>81</xdr:row>
      <xdr:rowOff>95250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80027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96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139700</xdr:rowOff>
    </xdr:from>
    <xdr:to>
      <xdr:col>74</xdr:col>
      <xdr:colOff>31750</xdr:colOff>
      <xdr:row>81</xdr:row>
      <xdr:rowOff>69850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54627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120650</xdr:rowOff>
    </xdr:from>
    <xdr:to>
      <xdr:col>69</xdr:col>
      <xdr:colOff>142875</xdr:colOff>
      <xdr:row>80</xdr:row>
      <xdr:rowOff>50800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35577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50800</xdr:rowOff>
    </xdr:from>
    <xdr:to>
      <xdr:col>65</xdr:col>
      <xdr:colOff>53975</xdr:colOff>
      <xdr:row>80</xdr:row>
      <xdr:rowOff>152400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137177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166205</xdr:rowOff>
    </xdr:from>
    <xdr:to>
      <xdr:col>29</xdr:col>
      <xdr:colOff>127000</xdr:colOff>
      <xdr:row>14</xdr:row>
      <xdr:rowOff>1461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2680"/>
          <a:ext cx="647700" cy="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1461</xdr:rowOff>
    </xdr:from>
    <xdr:to>
      <xdr:col>26</xdr:col>
      <xdr:colOff>50800</xdr:colOff>
      <xdr:row>14</xdr:row>
      <xdr:rowOff>30455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49386"/>
          <a:ext cx="698500" cy="2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30455</xdr:rowOff>
    </xdr:from>
    <xdr:to>
      <xdr:col>22</xdr:col>
      <xdr:colOff>114300</xdr:colOff>
      <xdr:row>14</xdr:row>
      <xdr:rowOff>83795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78380"/>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81394</xdr:rowOff>
    </xdr:from>
    <xdr:to>
      <xdr:col>18</xdr:col>
      <xdr:colOff>177800</xdr:colOff>
      <xdr:row>14</xdr:row>
      <xdr:rowOff>83795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29319"/>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115405</xdr:rowOff>
    </xdr:from>
    <xdr:to>
      <xdr:col>29</xdr:col>
      <xdr:colOff>177800</xdr:colOff>
      <xdr:row>14</xdr:row>
      <xdr:rowOff>45555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131932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122111</xdr:rowOff>
    </xdr:from>
    <xdr:to>
      <xdr:col>26</xdr:col>
      <xdr:colOff>101600</xdr:colOff>
      <xdr:row>14</xdr:row>
      <xdr:rowOff>52261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9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62438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6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151105</xdr:rowOff>
    </xdr:from>
    <xdr:to>
      <xdr:col>22</xdr:col>
      <xdr:colOff>165100</xdr:colOff>
      <xdr:row>14</xdr:row>
      <xdr:rowOff>81255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2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91432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32995</xdr:rowOff>
    </xdr:from>
    <xdr:to>
      <xdr:col>19</xdr:col>
      <xdr:colOff>38100</xdr:colOff>
      <xdr:row>14</xdr:row>
      <xdr:rowOff>134595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8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144772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30594</xdr:rowOff>
    </xdr:from>
    <xdr:to>
      <xdr:col>15</xdr:col>
      <xdr:colOff>101600</xdr:colOff>
      <xdr:row>14</xdr:row>
      <xdr:rowOff>132194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7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142371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276139</xdr:rowOff>
    </xdr:from>
    <xdr:to>
      <xdr:col>29</xdr:col>
      <xdr:colOff>127000</xdr:colOff>
      <xdr:row>35</xdr:row>
      <xdr:rowOff>224110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43589"/>
          <a:ext cx="647700" cy="290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203033</xdr:rowOff>
    </xdr:from>
    <xdr:to>
      <xdr:col>26</xdr:col>
      <xdr:colOff>50800</xdr:colOff>
      <xdr:row>35</xdr:row>
      <xdr:rowOff>224110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13383"/>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203033</xdr:rowOff>
    </xdr:from>
    <xdr:to>
      <xdr:col>22</xdr:col>
      <xdr:colOff>114300</xdr:colOff>
      <xdr:row>35</xdr:row>
      <xdr:rowOff>244592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13383"/>
          <a:ext cx="698500" cy="4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244592</xdr:rowOff>
    </xdr:from>
    <xdr:to>
      <xdr:col>18</xdr:col>
      <xdr:colOff>177800</xdr:colOff>
      <xdr:row>35</xdr:row>
      <xdr:rowOff>248569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54942"/>
          <a:ext cx="6985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225339</xdr:rowOff>
    </xdr:from>
    <xdr:to>
      <xdr:col>29</xdr:col>
      <xdr:colOff>177800</xdr:colOff>
      <xdr:row>34</xdr:row>
      <xdr:rowOff>326938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927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70416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3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173310</xdr:rowOff>
    </xdr:from>
    <xdr:to>
      <xdr:col>26</xdr:col>
      <xdr:colOff>101600</xdr:colOff>
      <xdr:row>35</xdr:row>
      <xdr:rowOff>274910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8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259687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7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152233</xdr:rowOff>
    </xdr:from>
    <xdr:to>
      <xdr:col>22</xdr:col>
      <xdr:colOff>165100</xdr:colOff>
      <xdr:row>35</xdr:row>
      <xdr:rowOff>253833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238610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193792</xdr:rowOff>
    </xdr:from>
    <xdr:to>
      <xdr:col>19</xdr:col>
      <xdr:colOff>38100</xdr:colOff>
      <xdr:row>35</xdr:row>
      <xdr:rowOff>295392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04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280169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9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197769</xdr:rowOff>
    </xdr:from>
    <xdr:to>
      <xdr:col>15</xdr:col>
      <xdr:colOff>101600</xdr:colOff>
      <xdr:row>35</xdr:row>
      <xdr:rowOff>299369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9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1,065,365
1,053,001
786.35
636,972,145
626,496,644
6,894,613
294,579,716
765,548,401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131356</xdr:rowOff>
    </xdr:from>
    <xdr:to>
      <xdr:col>24</xdr:col>
      <xdr:colOff>63500</xdr:colOff>
      <xdr:row>32</xdr:row>
      <xdr:rowOff>154978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17756"/>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154978</xdr:rowOff>
    </xdr:from>
    <xdr:to>
      <xdr:col>19</xdr:col>
      <xdr:colOff>177800</xdr:colOff>
      <xdr:row>33</xdr:row>
      <xdr:rowOff>61290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41378"/>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61290</xdr:rowOff>
    </xdr:from>
    <xdr:to>
      <xdr:col>15</xdr:col>
      <xdr:colOff>50800</xdr:colOff>
      <xdr:row>33</xdr:row>
      <xdr:rowOff>133185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9140"/>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82131</xdr:rowOff>
    </xdr:from>
    <xdr:to>
      <xdr:col>10</xdr:col>
      <xdr:colOff>114300</xdr:colOff>
      <xdr:row>33</xdr:row>
      <xdr:rowOff>133185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39981"/>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80556</xdr:rowOff>
    </xdr:from>
    <xdr:to>
      <xdr:col>24</xdr:col>
      <xdr:colOff>114300</xdr:colOff>
      <xdr:row>33</xdr:row>
      <xdr:rowOff>10706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103433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104178</xdr:rowOff>
    </xdr:from>
    <xdr:to>
      <xdr:col>20</xdr:col>
      <xdr:colOff>38100</xdr:colOff>
      <xdr:row>33</xdr:row>
      <xdr:rowOff>34328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50855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6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10490</xdr:rowOff>
    </xdr:from>
    <xdr:to>
      <xdr:col>15</xdr:col>
      <xdr:colOff>101600</xdr:colOff>
      <xdr:row>33</xdr:row>
      <xdr:rowOff>112090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128617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82385</xdr:rowOff>
    </xdr:from>
    <xdr:to>
      <xdr:col>10</xdr:col>
      <xdr:colOff>165100</xdr:colOff>
      <xdr:row>34</xdr:row>
      <xdr:rowOff>12535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29062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1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31331</xdr:rowOff>
    </xdr:from>
    <xdr:to>
      <xdr:col>6</xdr:col>
      <xdr:colOff>38100</xdr:colOff>
      <xdr:row>33</xdr:row>
      <xdr:rowOff>132931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8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149458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2736</xdr:rowOff>
    </xdr:from>
    <xdr:to>
      <xdr:col>24</xdr:col>
      <xdr:colOff>63500</xdr:colOff>
      <xdr:row>54</xdr:row>
      <xdr:rowOff>53060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746686"/>
          <a:ext cx="838200" cy="56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53060</xdr:rowOff>
    </xdr:from>
    <xdr:to>
      <xdr:col>19</xdr:col>
      <xdr:colOff>177800</xdr:colOff>
      <xdr:row>55</xdr:row>
      <xdr:rowOff>118995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11360"/>
          <a:ext cx="889000" cy="2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118995</xdr:rowOff>
    </xdr:from>
    <xdr:to>
      <xdr:col>15</xdr:col>
      <xdr:colOff>50800</xdr:colOff>
      <xdr:row>56</xdr:row>
      <xdr:rowOff>72655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48745"/>
          <a:ext cx="889000" cy="1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72655</xdr:rowOff>
    </xdr:from>
    <xdr:to>
      <xdr:col>10</xdr:col>
      <xdr:colOff>114300</xdr:colOff>
      <xdr:row>56</xdr:row>
      <xdr:rowOff>94731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3855"/>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123386</xdr:rowOff>
    </xdr:from>
    <xdr:to>
      <xdr:col>24</xdr:col>
      <xdr:colOff>114300</xdr:colOff>
      <xdr:row>51</xdr:row>
      <xdr:rowOff>53536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76413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2260</xdr:rowOff>
    </xdr:from>
    <xdr:to>
      <xdr:col>20</xdr:col>
      <xdr:colOff>38100</xdr:colOff>
      <xdr:row>54</xdr:row>
      <xdr:rowOff>103860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120387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68195</xdr:rowOff>
    </xdr:from>
    <xdr:to>
      <xdr:col>15</xdr:col>
      <xdr:colOff>101600</xdr:colOff>
      <xdr:row>55</xdr:row>
      <xdr:rowOff>169795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7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21855</xdr:rowOff>
    </xdr:from>
    <xdr:to>
      <xdr:col>10</xdr:col>
      <xdr:colOff>165100</xdr:colOff>
      <xdr:row>56</xdr:row>
      <xdr:rowOff>123455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139982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43931</xdr:rowOff>
    </xdr:from>
    <xdr:to>
      <xdr:col>6</xdr:col>
      <xdr:colOff>38100</xdr:colOff>
      <xdr:row>56</xdr:row>
      <xdr:rowOff>145531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162058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2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54128</xdr:rowOff>
    </xdr:from>
    <xdr:to>
      <xdr:col>24</xdr:col>
      <xdr:colOff>63500</xdr:colOff>
      <xdr:row>74</xdr:row>
      <xdr:rowOff>75692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41428"/>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75692</xdr:rowOff>
    </xdr:from>
    <xdr:to>
      <xdr:col>19</xdr:col>
      <xdr:colOff>177800</xdr:colOff>
      <xdr:row>75</xdr:row>
      <xdr:rowOff>2769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62992"/>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164541</xdr:rowOff>
    </xdr:from>
    <xdr:to>
      <xdr:col>15</xdr:col>
      <xdr:colOff>50800</xdr:colOff>
      <xdr:row>75</xdr:row>
      <xdr:rowOff>2769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5184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140843</xdr:rowOff>
    </xdr:from>
    <xdr:to>
      <xdr:col>10</xdr:col>
      <xdr:colOff>114300</xdr:colOff>
      <xdr:row>74</xdr:row>
      <xdr:rowOff>164541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2814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3328</xdr:rowOff>
    </xdr:from>
    <xdr:to>
      <xdr:col>24</xdr:col>
      <xdr:colOff>114300</xdr:colOff>
      <xdr:row>74</xdr:row>
      <xdr:rowOff>104928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6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26205</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24892</xdr:rowOff>
    </xdr:from>
    <xdr:to>
      <xdr:col>20</xdr:col>
      <xdr:colOff>38100</xdr:colOff>
      <xdr:row>74</xdr:row>
      <xdr:rowOff>126492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143019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123419</xdr:rowOff>
    </xdr:from>
    <xdr:to>
      <xdr:col>15</xdr:col>
      <xdr:colOff>101600</xdr:colOff>
      <xdr:row>75</xdr:row>
      <xdr:rowOff>53569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70096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58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113741</xdr:rowOff>
    </xdr:from>
    <xdr:to>
      <xdr:col>10</xdr:col>
      <xdr:colOff>165100</xdr:colOff>
      <xdr:row>75</xdr:row>
      <xdr:rowOff>43891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60418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57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90043</xdr:rowOff>
    </xdr:from>
    <xdr:to>
      <xdr:col>6</xdr:col>
      <xdr:colOff>38100</xdr:colOff>
      <xdr:row>75</xdr:row>
      <xdr:rowOff>20193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36720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55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102612</xdr:rowOff>
    </xdr:from>
    <xdr:to>
      <xdr:col>24</xdr:col>
      <xdr:colOff>62865</xdr:colOff>
      <xdr:row>97</xdr:row>
      <xdr:rowOff>101949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61662"/>
          <a:ext cx="1270" cy="137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105776</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101949</xdr:rowOff>
    </xdr:from>
    <xdr:to>
      <xdr:col>24</xdr:col>
      <xdr:colOff>152400</xdr:colOff>
      <xdr:row>97</xdr:row>
      <xdr:rowOff>101949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49289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102612</xdr:rowOff>
    </xdr:from>
    <xdr:to>
      <xdr:col>24</xdr:col>
      <xdr:colOff>152400</xdr:colOff>
      <xdr:row>89</xdr:row>
      <xdr:rowOff>102612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6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63108</xdr:rowOff>
    </xdr:from>
    <xdr:to>
      <xdr:col>24</xdr:col>
      <xdr:colOff>63500</xdr:colOff>
      <xdr:row>98</xdr:row>
      <xdr:rowOff>10998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22308"/>
          <a:ext cx="838200" cy="2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48999</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26122</xdr:rowOff>
    </xdr:from>
    <xdr:to>
      <xdr:col>24</xdr:col>
      <xdr:colOff>114300</xdr:colOff>
      <xdr:row>94</xdr:row>
      <xdr:rowOff>127722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10998</xdr:rowOff>
    </xdr:from>
    <xdr:to>
      <xdr:col>19</xdr:col>
      <xdr:colOff>177800</xdr:colOff>
      <xdr:row>98</xdr:row>
      <xdr:rowOff>85403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13098"/>
          <a:ext cx="889000" cy="7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146724</xdr:rowOff>
    </xdr:from>
    <xdr:to>
      <xdr:col>20</xdr:col>
      <xdr:colOff>38100</xdr:colOff>
      <xdr:row>96</xdr:row>
      <xdr:rowOff>76874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85403</xdr:rowOff>
    </xdr:from>
    <xdr:to>
      <xdr:col>15</xdr:col>
      <xdr:colOff>50800</xdr:colOff>
      <xdr:row>98</xdr:row>
      <xdr:rowOff>148006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87503"/>
          <a:ext cx="889000" cy="6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32077</xdr:rowOff>
    </xdr:from>
    <xdr:to>
      <xdr:col>15</xdr:col>
      <xdr:colOff>101600</xdr:colOff>
      <xdr:row>96</xdr:row>
      <xdr:rowOff>133677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150204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148006</xdr:rowOff>
    </xdr:from>
    <xdr:to>
      <xdr:col>10</xdr:col>
      <xdr:colOff>114300</xdr:colOff>
      <xdr:row>99</xdr:row>
      <xdr:rowOff>17115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50106"/>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95475</xdr:rowOff>
    </xdr:from>
    <xdr:to>
      <xdr:col>10</xdr:col>
      <xdr:colOff>165100</xdr:colOff>
      <xdr:row>97</xdr:row>
      <xdr:rowOff>25625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42152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112881</xdr:rowOff>
    </xdr:from>
    <xdr:to>
      <xdr:col>6</xdr:col>
      <xdr:colOff>38100</xdr:colOff>
      <xdr:row>97</xdr:row>
      <xdr:rowOff>43031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7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3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12308</xdr:rowOff>
    </xdr:from>
    <xdr:to>
      <xdr:col>24</xdr:col>
      <xdr:colOff>114300</xdr:colOff>
      <xdr:row>96</xdr:row>
      <xdr:rowOff>113908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162185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4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131648</xdr:rowOff>
    </xdr:from>
    <xdr:to>
      <xdr:col>20</xdr:col>
      <xdr:colOff>38100</xdr:colOff>
      <xdr:row>98</xdr:row>
      <xdr:rowOff>61798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52925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85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34603</xdr:rowOff>
    </xdr:from>
    <xdr:to>
      <xdr:col>15</xdr:col>
      <xdr:colOff>101600</xdr:colOff>
      <xdr:row>98</xdr:row>
      <xdr:rowOff>136203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127330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92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97206</xdr:rowOff>
    </xdr:from>
    <xdr:to>
      <xdr:col>10</xdr:col>
      <xdr:colOff>165100</xdr:colOff>
      <xdr:row>99</xdr:row>
      <xdr:rowOff>27356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18483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99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137765</xdr:rowOff>
    </xdr:from>
    <xdr:to>
      <xdr:col>6</xdr:col>
      <xdr:colOff>38100</xdr:colOff>
      <xdr:row>99</xdr:row>
      <xdr:rowOff>67915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59042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139548</xdr:rowOff>
    </xdr:from>
    <xdr:to>
      <xdr:col>55</xdr:col>
      <xdr:colOff>0</xdr:colOff>
      <xdr:row>36</xdr:row>
      <xdr:rowOff>20600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83048"/>
          <a:ext cx="838200" cy="90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113580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57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139548</xdr:rowOff>
    </xdr:from>
    <xdr:to>
      <xdr:col>50</xdr:col>
      <xdr:colOff>114300</xdr:colOff>
      <xdr:row>39</xdr:row>
      <xdr:rowOff>29235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83048"/>
          <a:ext cx="889000" cy="143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167615</xdr:rowOff>
    </xdr:from>
    <xdr:to>
      <xdr:col>45</xdr:col>
      <xdr:colOff>177800</xdr:colOff>
      <xdr:row>39</xdr:row>
      <xdr:rowOff>29235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8271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142748</xdr:rowOff>
    </xdr:from>
    <xdr:to>
      <xdr:col>41</xdr:col>
      <xdr:colOff>50800</xdr:colOff>
      <xdr:row>38</xdr:row>
      <xdr:rowOff>167615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57848"/>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141250</xdr:rowOff>
    </xdr:from>
    <xdr:to>
      <xdr:col>55</xdr:col>
      <xdr:colOff>50800</xdr:colOff>
      <xdr:row>36</xdr:row>
      <xdr:rowOff>71400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70211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88748</xdr:rowOff>
    </xdr:from>
    <xdr:to>
      <xdr:col>50</xdr:col>
      <xdr:colOff>165100</xdr:colOff>
      <xdr:row>31</xdr:row>
      <xdr:rowOff>18898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35425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0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149885</xdr:rowOff>
    </xdr:from>
    <xdr:to>
      <xdr:col>46</xdr:col>
      <xdr:colOff>38100</xdr:colOff>
      <xdr:row>39</xdr:row>
      <xdr:rowOff>80035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71162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116815</xdr:rowOff>
    </xdr:from>
    <xdr:to>
      <xdr:col>41</xdr:col>
      <xdr:colOff>101600</xdr:colOff>
      <xdr:row>39</xdr:row>
      <xdr:rowOff>46965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38092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91948</xdr:rowOff>
    </xdr:from>
    <xdr:to>
      <xdr:col>36</xdr:col>
      <xdr:colOff>165100</xdr:colOff>
      <xdr:row>39</xdr:row>
      <xdr:rowOff>22098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38625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103741</xdr:rowOff>
    </xdr:from>
    <xdr:to>
      <xdr:col>55</xdr:col>
      <xdr:colOff>0</xdr:colOff>
      <xdr:row>54</xdr:row>
      <xdr:rowOff>128613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362041"/>
          <a:ext cx="8382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105501</xdr:rowOff>
    </xdr:from>
    <xdr:to>
      <xdr:col>50</xdr:col>
      <xdr:colOff>114300</xdr:colOff>
      <xdr:row>54</xdr:row>
      <xdr:rowOff>128613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63801"/>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145300</xdr:rowOff>
    </xdr:from>
    <xdr:to>
      <xdr:col>45</xdr:col>
      <xdr:colOff>177800</xdr:colOff>
      <xdr:row>54</xdr:row>
      <xdr:rowOff>105501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232150"/>
          <a:ext cx="889000" cy="13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145300</xdr:rowOff>
    </xdr:from>
    <xdr:to>
      <xdr:col>41</xdr:col>
      <xdr:colOff>50800</xdr:colOff>
      <xdr:row>53</xdr:row>
      <xdr:rowOff>168184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232150"/>
          <a:ext cx="8890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52941</xdr:rowOff>
    </xdr:from>
    <xdr:to>
      <xdr:col>55</xdr:col>
      <xdr:colOff>50800</xdr:colOff>
      <xdr:row>54</xdr:row>
      <xdr:rowOff>154541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31368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77813</xdr:rowOff>
    </xdr:from>
    <xdr:to>
      <xdr:col>50</xdr:col>
      <xdr:colOff>165100</xdr:colOff>
      <xdr:row>55</xdr:row>
      <xdr:rowOff>7963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170540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4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54701</xdr:rowOff>
    </xdr:from>
    <xdr:to>
      <xdr:col>46</xdr:col>
      <xdr:colOff>38100</xdr:colOff>
      <xdr:row>54</xdr:row>
      <xdr:rowOff>156301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147428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40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94500</xdr:rowOff>
    </xdr:from>
    <xdr:to>
      <xdr:col>41</xdr:col>
      <xdr:colOff>101600</xdr:colOff>
      <xdr:row>54</xdr:row>
      <xdr:rowOff>24650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41177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9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117384</xdr:rowOff>
    </xdr:from>
    <xdr:to>
      <xdr:col>36</xdr:col>
      <xdr:colOff>165100</xdr:colOff>
      <xdr:row>54</xdr:row>
      <xdr:rowOff>47534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64061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9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124201</xdr:rowOff>
    </xdr:from>
    <xdr:to>
      <xdr:col>55</xdr:col>
      <xdr:colOff>0</xdr:colOff>
      <xdr:row>75</xdr:row>
      <xdr:rowOff>145781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982951"/>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163154</xdr:rowOff>
    </xdr:from>
    <xdr:to>
      <xdr:col>50</xdr:col>
      <xdr:colOff>114300</xdr:colOff>
      <xdr:row>75</xdr:row>
      <xdr:rowOff>124201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679004"/>
          <a:ext cx="889000" cy="3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43459</xdr:rowOff>
    </xdr:from>
    <xdr:to>
      <xdr:col>45</xdr:col>
      <xdr:colOff>177800</xdr:colOff>
      <xdr:row>73</xdr:row>
      <xdr:rowOff>163154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216409"/>
          <a:ext cx="889000" cy="46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43459</xdr:rowOff>
    </xdr:from>
    <xdr:to>
      <xdr:col>41</xdr:col>
      <xdr:colOff>50800</xdr:colOff>
      <xdr:row>71</xdr:row>
      <xdr:rowOff>43779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21640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94981</xdr:rowOff>
    </xdr:from>
    <xdr:to>
      <xdr:col>55</xdr:col>
      <xdr:colOff>50800</xdr:colOff>
      <xdr:row>76</xdr:row>
      <xdr:rowOff>25130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953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73408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73401</xdr:rowOff>
    </xdr:from>
    <xdr:to>
      <xdr:col>50</xdr:col>
      <xdr:colOff>165100</xdr:colOff>
      <xdr:row>76</xdr:row>
      <xdr:rowOff>3550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32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166127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112354</xdr:rowOff>
    </xdr:from>
    <xdr:to>
      <xdr:col>46</xdr:col>
      <xdr:colOff>38100</xdr:colOff>
      <xdr:row>74</xdr:row>
      <xdr:rowOff>42504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6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59031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4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164109</xdr:rowOff>
    </xdr:from>
    <xdr:to>
      <xdr:col>41</xdr:col>
      <xdr:colOff>101600</xdr:colOff>
      <xdr:row>71</xdr:row>
      <xdr:rowOff>94259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1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110786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194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164429</xdr:rowOff>
    </xdr:from>
    <xdr:to>
      <xdr:col>36</xdr:col>
      <xdr:colOff>165100</xdr:colOff>
      <xdr:row>71</xdr:row>
      <xdr:rowOff>94579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1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111106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19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15914</xdr:rowOff>
    </xdr:from>
    <xdr:to>
      <xdr:col>55</xdr:col>
      <xdr:colOff>0</xdr:colOff>
      <xdr:row>94</xdr:row>
      <xdr:rowOff>57313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32214"/>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57313</xdr:rowOff>
    </xdr:from>
    <xdr:to>
      <xdr:col>50</xdr:col>
      <xdr:colOff>114300</xdr:colOff>
      <xdr:row>95</xdr:row>
      <xdr:rowOff>18679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173613"/>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18679</xdr:rowOff>
    </xdr:from>
    <xdr:to>
      <xdr:col>45</xdr:col>
      <xdr:colOff>177800</xdr:colOff>
      <xdr:row>95</xdr:row>
      <xdr:rowOff>100358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306429"/>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100358</xdr:rowOff>
    </xdr:from>
    <xdr:to>
      <xdr:col>41</xdr:col>
      <xdr:colOff>50800</xdr:colOff>
      <xdr:row>96</xdr:row>
      <xdr:rowOff>16850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88108"/>
          <a:ext cx="889000" cy="8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136564</xdr:rowOff>
    </xdr:from>
    <xdr:to>
      <xdr:col>55</xdr:col>
      <xdr:colOff>50800</xdr:colOff>
      <xdr:row>94</xdr:row>
      <xdr:rowOff>66714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0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159441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6513</xdr:rowOff>
    </xdr:from>
    <xdr:to>
      <xdr:col>50</xdr:col>
      <xdr:colOff>165100</xdr:colOff>
      <xdr:row>94</xdr:row>
      <xdr:rowOff>108113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124640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8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139329</xdr:rowOff>
    </xdr:from>
    <xdr:to>
      <xdr:col>46</xdr:col>
      <xdr:colOff>38100</xdr:colOff>
      <xdr:row>95</xdr:row>
      <xdr:rowOff>69479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60606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49558</xdr:rowOff>
    </xdr:from>
    <xdr:to>
      <xdr:col>41</xdr:col>
      <xdr:colOff>101600</xdr:colOff>
      <xdr:row>95</xdr:row>
      <xdr:rowOff>151158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142285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137500</xdr:rowOff>
    </xdr:from>
    <xdr:to>
      <xdr:col>36</xdr:col>
      <xdr:colOff>165100</xdr:colOff>
      <xdr:row>96</xdr:row>
      <xdr:rowOff>67650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58777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127356</xdr:rowOff>
    </xdr:from>
    <xdr:to>
      <xdr:col>85</xdr:col>
      <xdr:colOff>127000</xdr:colOff>
      <xdr:row>36</xdr:row>
      <xdr:rowOff>156616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128106"/>
          <a:ext cx="838200" cy="2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30522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74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127356</xdr:rowOff>
    </xdr:from>
    <xdr:to>
      <xdr:col>81</xdr:col>
      <xdr:colOff>50800</xdr:colOff>
      <xdr:row>36</xdr:row>
      <xdr:rowOff>81178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128106"/>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81178</xdr:rowOff>
    </xdr:from>
    <xdr:to>
      <xdr:col>76</xdr:col>
      <xdr:colOff>114300</xdr:colOff>
      <xdr:row>37</xdr:row>
      <xdr:rowOff>167360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253378"/>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103353</xdr:rowOff>
    </xdr:from>
    <xdr:to>
      <xdr:col>71</xdr:col>
      <xdr:colOff>177800</xdr:colOff>
      <xdr:row>37</xdr:row>
      <xdr:rowOff>167360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5932653"/>
          <a:ext cx="889000" cy="57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167226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510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105816</xdr:rowOff>
    </xdr:from>
    <xdr:to>
      <xdr:col>85</xdr:col>
      <xdr:colOff>177800</xdr:colOff>
      <xdr:row>37</xdr:row>
      <xdr:rowOff>35966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128693</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1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76556</xdr:rowOff>
    </xdr:from>
    <xdr:to>
      <xdr:col>81</xdr:col>
      <xdr:colOff>101600</xdr:colOff>
      <xdr:row>36</xdr:row>
      <xdr:rowOff>6706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23233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30378</xdr:rowOff>
    </xdr:from>
    <xdr:to>
      <xdr:col>76</xdr:col>
      <xdr:colOff>165100</xdr:colOff>
      <xdr:row>36</xdr:row>
      <xdr:rowOff>131978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148505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116561</xdr:rowOff>
    </xdr:from>
    <xdr:to>
      <xdr:col>72</xdr:col>
      <xdr:colOff>38100</xdr:colOff>
      <xdr:row>38</xdr:row>
      <xdr:rowOff>46710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37837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55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52553</xdr:rowOff>
    </xdr:from>
    <xdr:to>
      <xdr:col>67</xdr:col>
      <xdr:colOff>101600</xdr:colOff>
      <xdr:row>34</xdr:row>
      <xdr:rowOff>154153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58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170680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56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51003</xdr:rowOff>
    </xdr:from>
    <xdr:to>
      <xdr:col>85</xdr:col>
      <xdr:colOff>127000</xdr:colOff>
      <xdr:row>76</xdr:row>
      <xdr:rowOff>7455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09753"/>
          <a:ext cx="8382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146825</xdr:rowOff>
    </xdr:from>
    <xdr:to>
      <xdr:col>81</xdr:col>
      <xdr:colOff>50800</xdr:colOff>
      <xdr:row>76</xdr:row>
      <xdr:rowOff>7455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00557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146825</xdr:rowOff>
    </xdr:from>
    <xdr:to>
      <xdr:col>76</xdr:col>
      <xdr:colOff>114300</xdr:colOff>
      <xdr:row>75</xdr:row>
      <xdr:rowOff>153721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00557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150864</xdr:rowOff>
    </xdr:from>
    <xdr:to>
      <xdr:col>71</xdr:col>
      <xdr:colOff>177800</xdr:colOff>
      <xdr:row>75</xdr:row>
      <xdr:rowOff>153721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0096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203</xdr:rowOff>
    </xdr:from>
    <xdr:to>
      <xdr:col>85</xdr:col>
      <xdr:colOff>177800</xdr:colOff>
      <xdr:row>75</xdr:row>
      <xdr:rowOff>101803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150080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128105</xdr:rowOff>
    </xdr:from>
    <xdr:to>
      <xdr:col>81</xdr:col>
      <xdr:colOff>101600</xdr:colOff>
      <xdr:row>76</xdr:row>
      <xdr:rowOff>58254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49382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96024</xdr:rowOff>
    </xdr:from>
    <xdr:to>
      <xdr:col>76</xdr:col>
      <xdr:colOff>165100</xdr:colOff>
      <xdr:row>76</xdr:row>
      <xdr:rowOff>26175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54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17302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102921</xdr:rowOff>
    </xdr:from>
    <xdr:to>
      <xdr:col>72</xdr:col>
      <xdr:colOff>38100</xdr:colOff>
      <xdr:row>76</xdr:row>
      <xdr:rowOff>33071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24198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100064</xdr:rowOff>
    </xdr:from>
    <xdr:to>
      <xdr:col>67</xdr:col>
      <xdr:colOff>101600</xdr:colOff>
      <xdr:row>76</xdr:row>
      <xdr:rowOff>30214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21341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0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165303</xdr:rowOff>
    </xdr:from>
    <xdr:to>
      <xdr:col>85</xdr:col>
      <xdr:colOff>127000</xdr:colOff>
      <xdr:row>96</xdr:row>
      <xdr:rowOff>59004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453053"/>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156021</xdr:rowOff>
    </xdr:from>
    <xdr:to>
      <xdr:col>81</xdr:col>
      <xdr:colOff>50800</xdr:colOff>
      <xdr:row>96</xdr:row>
      <xdr:rowOff>59004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929421"/>
          <a:ext cx="889000" cy="58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156021</xdr:rowOff>
    </xdr:from>
    <xdr:to>
      <xdr:col>76</xdr:col>
      <xdr:colOff>114300</xdr:colOff>
      <xdr:row>96</xdr:row>
      <xdr:rowOff>118120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5929421"/>
          <a:ext cx="889000" cy="64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96861</xdr:rowOff>
    </xdr:from>
    <xdr:to>
      <xdr:col>71</xdr:col>
      <xdr:colOff>177800</xdr:colOff>
      <xdr:row>96</xdr:row>
      <xdr:rowOff>118120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384611"/>
          <a:ext cx="889000" cy="1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114503</xdr:rowOff>
    </xdr:from>
    <xdr:to>
      <xdr:col>85</xdr:col>
      <xdr:colOff>177800</xdr:colOff>
      <xdr:row>96</xdr:row>
      <xdr:rowOff>44653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92930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8204</xdr:rowOff>
    </xdr:from>
    <xdr:to>
      <xdr:col>81</xdr:col>
      <xdr:colOff>101600</xdr:colOff>
      <xdr:row>96</xdr:row>
      <xdr:rowOff>109804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126331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24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105221</xdr:rowOff>
    </xdr:from>
    <xdr:to>
      <xdr:col>76</xdr:col>
      <xdr:colOff>165100</xdr:colOff>
      <xdr:row>93</xdr:row>
      <xdr:rowOff>35371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8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51898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56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67320</xdr:rowOff>
    </xdr:from>
    <xdr:to>
      <xdr:col>72</xdr:col>
      <xdr:colOff>38100</xdr:colOff>
      <xdr:row>96</xdr:row>
      <xdr:rowOff>168920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13997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30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46061</xdr:rowOff>
    </xdr:from>
    <xdr:to>
      <xdr:col>67</xdr:col>
      <xdr:colOff>101600</xdr:colOff>
      <xdr:row>95</xdr:row>
      <xdr:rowOff>147661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3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164188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1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4064</xdr:rowOff>
    </xdr:from>
    <xdr:to>
      <xdr:col>116</xdr:col>
      <xdr:colOff>63500</xdr:colOff>
      <xdr:row>33</xdr:row>
      <xdr:rowOff>114935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5661914"/>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4064</xdr:rowOff>
    </xdr:from>
    <xdr:to>
      <xdr:col>111</xdr:col>
      <xdr:colOff>177800</xdr:colOff>
      <xdr:row>33</xdr:row>
      <xdr:rowOff>101219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5661914"/>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96266</xdr:rowOff>
    </xdr:from>
    <xdr:to>
      <xdr:col>107</xdr:col>
      <xdr:colOff>50800</xdr:colOff>
      <xdr:row>33</xdr:row>
      <xdr:rowOff>101219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5582666"/>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87503</xdr:rowOff>
    </xdr:from>
    <xdr:to>
      <xdr:col>102</xdr:col>
      <xdr:colOff>114300</xdr:colOff>
      <xdr:row>32</xdr:row>
      <xdr:rowOff>96266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557390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64135</xdr:rowOff>
    </xdr:from>
    <xdr:to>
      <xdr:col>116</xdr:col>
      <xdr:colOff>114300</xdr:colOff>
      <xdr:row>33</xdr:row>
      <xdr:rowOff>165735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87012</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124714</xdr:rowOff>
    </xdr:from>
    <xdr:to>
      <xdr:col>112</xdr:col>
      <xdr:colOff>38100</xdr:colOff>
      <xdr:row>33</xdr:row>
      <xdr:rowOff>54864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6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71391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38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50419</xdr:rowOff>
    </xdr:from>
    <xdr:to>
      <xdr:col>107</xdr:col>
      <xdr:colOff>101600</xdr:colOff>
      <xdr:row>33</xdr:row>
      <xdr:rowOff>152019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168546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4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45466</xdr:rowOff>
    </xdr:from>
    <xdr:to>
      <xdr:col>102</xdr:col>
      <xdr:colOff>165100</xdr:colOff>
      <xdr:row>32</xdr:row>
      <xdr:rowOff>147066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163593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36703</xdr:rowOff>
    </xdr:from>
    <xdr:to>
      <xdr:col>98</xdr:col>
      <xdr:colOff>38100</xdr:colOff>
      <xdr:row>32</xdr:row>
      <xdr:rowOff>138303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5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154830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29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158400</xdr:rowOff>
    </xdr:from>
    <xdr:to>
      <xdr:col>116</xdr:col>
      <xdr:colOff>63500</xdr:colOff>
      <xdr:row>58</xdr:row>
      <xdr:rowOff>812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31050"/>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158400</xdr:rowOff>
    </xdr:from>
    <xdr:to>
      <xdr:col>111</xdr:col>
      <xdr:colOff>177800</xdr:colOff>
      <xdr:row>58</xdr:row>
      <xdr:rowOff>32441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31050"/>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30091</xdr:rowOff>
    </xdr:from>
    <xdr:to>
      <xdr:col>107</xdr:col>
      <xdr:colOff>50800</xdr:colOff>
      <xdr:row>58</xdr:row>
      <xdr:rowOff>32441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7419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12753</xdr:rowOff>
    </xdr:from>
    <xdr:to>
      <xdr:col>102</xdr:col>
      <xdr:colOff>114300</xdr:colOff>
      <xdr:row>58</xdr:row>
      <xdr:rowOff>30091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56853"/>
          <a:ext cx="889000" cy="1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121462</xdr:rowOff>
    </xdr:from>
    <xdr:to>
      <xdr:col>116</xdr:col>
      <xdr:colOff>114300</xdr:colOff>
      <xdr:row>58</xdr:row>
      <xdr:rowOff>51612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99889</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107600</xdr:rowOff>
    </xdr:from>
    <xdr:to>
      <xdr:col>112</xdr:col>
      <xdr:colOff>38100</xdr:colOff>
      <xdr:row>58</xdr:row>
      <xdr:rowOff>37750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28877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9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153091</xdr:rowOff>
    </xdr:from>
    <xdr:to>
      <xdr:col>107</xdr:col>
      <xdr:colOff>101600</xdr:colOff>
      <xdr:row>58</xdr:row>
      <xdr:rowOff>83241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74368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1001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150741</xdr:rowOff>
    </xdr:from>
    <xdr:to>
      <xdr:col>102</xdr:col>
      <xdr:colOff>165100</xdr:colOff>
      <xdr:row>58</xdr:row>
      <xdr:rowOff>80891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2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72018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1001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133403</xdr:rowOff>
    </xdr:from>
    <xdr:to>
      <xdr:col>98</xdr:col>
      <xdr:colOff>38100</xdr:colOff>
      <xdr:row>58</xdr:row>
      <xdr:rowOff>63553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54680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9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144614</xdr:rowOff>
    </xdr:from>
    <xdr:to>
      <xdr:col>116</xdr:col>
      <xdr:colOff>63500</xdr:colOff>
      <xdr:row>76</xdr:row>
      <xdr:rowOff>153569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174814"/>
          <a:ext cx="8382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144614</xdr:rowOff>
    </xdr:from>
    <xdr:to>
      <xdr:col>111</xdr:col>
      <xdr:colOff>177800</xdr:colOff>
      <xdr:row>77</xdr:row>
      <xdr:rowOff>22885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7481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22885</xdr:rowOff>
    </xdr:from>
    <xdr:to>
      <xdr:col>107</xdr:col>
      <xdr:colOff>50800</xdr:colOff>
      <xdr:row>77</xdr:row>
      <xdr:rowOff>63919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24535"/>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63919</xdr:rowOff>
    </xdr:from>
    <xdr:to>
      <xdr:col>102</xdr:col>
      <xdr:colOff>114300</xdr:colOff>
      <xdr:row>77</xdr:row>
      <xdr:rowOff>119317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65569"/>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102769</xdr:rowOff>
    </xdr:from>
    <xdr:to>
      <xdr:col>116</xdr:col>
      <xdr:colOff>114300</xdr:colOff>
      <xdr:row>77</xdr:row>
      <xdr:rowOff>32919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81196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93814</xdr:rowOff>
    </xdr:from>
    <xdr:to>
      <xdr:col>112</xdr:col>
      <xdr:colOff>38100</xdr:colOff>
      <xdr:row>77</xdr:row>
      <xdr:rowOff>23964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15091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143535</xdr:rowOff>
    </xdr:from>
    <xdr:to>
      <xdr:col>107</xdr:col>
      <xdr:colOff>101600</xdr:colOff>
      <xdr:row>77</xdr:row>
      <xdr:rowOff>73685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64812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13119</xdr:rowOff>
    </xdr:from>
    <xdr:to>
      <xdr:col>102</xdr:col>
      <xdr:colOff>165100</xdr:colOff>
      <xdr:row>77</xdr:row>
      <xdr:rowOff>114719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105846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68517</xdr:rowOff>
    </xdr:from>
    <xdr:to>
      <xdr:col>98</xdr:col>
      <xdr:colOff>38100</xdr:colOff>
      <xdr:row>77</xdr:row>
      <xdr:rowOff>170117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161244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・歳出総額は、令和２年度比約</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億円の減となっているが、令和２年度に新型コロナウイルス感染症関係で大幅に増加していた補助費等が減少したことなどによるものである。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・物件費が令和２年度比増となっているが、新型コロナウイルスワクチン接種の増加などによるものである。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・扶助費が令和２年度比増となっているが、子育て世帯等臨時特別給付金の増加などによるものである。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・補助費等が令和２年度比減となっているが、特別定額給付金の皆減などによるものである。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・普通建設事業費が令和２年度比増となっているが、公共施設の長寿命化事業に係る事業費の増加などによるものである。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・積立金が令和３年度において類似団体平均より低くなったが、東日本大震災復興交付金基金廃止に伴う積み立て金の減少などによるものである。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1,065,365
1,053,001
786.35
636,972,145
626,496,644
6,894,613
294,579,716
765,548,401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40096</xdr:rowOff>
    </xdr:from>
    <xdr:to>
      <xdr:col>24</xdr:col>
      <xdr:colOff>63500</xdr:colOff>
      <xdr:row>34</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69396"/>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43361</xdr:rowOff>
    </xdr:from>
    <xdr:to>
      <xdr:col>19</xdr:col>
      <xdr:colOff>177800</xdr:colOff>
      <xdr:row>34</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266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43361</xdr:rowOff>
    </xdr:from>
    <xdr:to>
      <xdr:col>15</xdr:col>
      <xdr:colOff>50800</xdr:colOff>
      <xdr:row>34</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7266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152763</xdr:rowOff>
    </xdr:from>
    <xdr:to>
      <xdr:col>10</xdr:col>
      <xdr:colOff>114300</xdr:colOff>
      <xdr:row>34</xdr:row>
      <xdr:rowOff>48260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1061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160746</xdr:rowOff>
    </xdr:from>
    <xdr:to>
      <xdr:col>24</xdr:col>
      <xdr:colOff>114300</xdr:colOff>
      <xdr:row>34</xdr:row>
      <xdr:rowOff>90896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12173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72572</xdr:rowOff>
    </xdr:from>
    <xdr:to>
      <xdr:col>20</xdr:col>
      <xdr:colOff>38100</xdr:colOff>
      <xdr:row>35</xdr:row>
      <xdr:rowOff>2722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164011</xdr:rowOff>
    </xdr:from>
    <xdr:to>
      <xdr:col>15</xdr:col>
      <xdr:colOff>101600</xdr:colOff>
      <xdr:row>34</xdr:row>
      <xdr:rowOff>94161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110688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168910</xdr:rowOff>
    </xdr:from>
    <xdr:to>
      <xdr:col>10</xdr:col>
      <xdr:colOff>165100</xdr:colOff>
      <xdr:row>34</xdr:row>
      <xdr:rowOff>99060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115587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101963</xdr:rowOff>
    </xdr:from>
    <xdr:to>
      <xdr:col>6</xdr:col>
      <xdr:colOff>38100</xdr:colOff>
      <xdr:row>34</xdr:row>
      <xdr:rowOff>32113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48640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158166</xdr:rowOff>
    </xdr:from>
    <xdr:to>
      <xdr:col>24</xdr:col>
      <xdr:colOff>63500</xdr:colOff>
      <xdr:row>58</xdr:row>
      <xdr:rowOff>32791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30666"/>
          <a:ext cx="838200" cy="12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158166</xdr:rowOff>
    </xdr:from>
    <xdr:to>
      <xdr:col>19</xdr:col>
      <xdr:colOff>177800</xdr:colOff>
      <xdr:row>57</xdr:row>
      <xdr:rowOff>115786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30666"/>
          <a:ext cx="889000" cy="11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115786</xdr:rowOff>
    </xdr:from>
    <xdr:to>
      <xdr:col>15</xdr:col>
      <xdr:colOff>50800</xdr:colOff>
      <xdr:row>58</xdr:row>
      <xdr:rowOff>118949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88436"/>
          <a:ext cx="889000" cy="1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49861</xdr:rowOff>
    </xdr:from>
    <xdr:to>
      <xdr:col>10</xdr:col>
      <xdr:colOff>114300</xdr:colOff>
      <xdr:row>58</xdr:row>
      <xdr:rowOff>118949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93961"/>
          <a:ext cx="889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153441</xdr:rowOff>
    </xdr:from>
    <xdr:to>
      <xdr:col>24</xdr:col>
      <xdr:colOff>114300</xdr:colOff>
      <xdr:row>58</xdr:row>
      <xdr:rowOff>83591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4868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107366</xdr:rowOff>
    </xdr:from>
    <xdr:to>
      <xdr:col>20</xdr:col>
      <xdr:colOff>38100</xdr:colOff>
      <xdr:row>51</xdr:row>
      <xdr:rowOff>37516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54043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45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64986</xdr:rowOff>
    </xdr:from>
    <xdr:to>
      <xdr:col>15</xdr:col>
      <xdr:colOff>101600</xdr:colOff>
      <xdr:row>57</xdr:row>
      <xdr:rowOff>166586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68149</xdr:rowOff>
    </xdr:from>
    <xdr:to>
      <xdr:col>10</xdr:col>
      <xdr:colOff>165100</xdr:colOff>
      <xdr:row>58</xdr:row>
      <xdr:rowOff>169749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170511</xdr:rowOff>
    </xdr:from>
    <xdr:to>
      <xdr:col>6</xdr:col>
      <xdr:colOff>38100</xdr:colOff>
      <xdr:row>58</xdr:row>
      <xdr:rowOff>100661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117188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73003</xdr:rowOff>
    </xdr:from>
    <xdr:to>
      <xdr:col>24</xdr:col>
      <xdr:colOff>63500</xdr:colOff>
      <xdr:row>77</xdr:row>
      <xdr:rowOff>162120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03203"/>
          <a:ext cx="838200" cy="2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162120</xdr:rowOff>
    </xdr:from>
    <xdr:to>
      <xdr:col>19</xdr:col>
      <xdr:colOff>177800</xdr:colOff>
      <xdr:row>78</xdr:row>
      <xdr:rowOff>29570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63770"/>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29570</xdr:rowOff>
    </xdr:from>
    <xdr:to>
      <xdr:col>15</xdr:col>
      <xdr:colOff>50800</xdr:colOff>
      <xdr:row>78</xdr:row>
      <xdr:rowOff>84049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02670"/>
          <a:ext cx="889000" cy="5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84049</xdr:rowOff>
    </xdr:from>
    <xdr:to>
      <xdr:col>10</xdr:col>
      <xdr:colOff>114300</xdr:colOff>
      <xdr:row>78</xdr:row>
      <xdr:rowOff>99493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5714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22203</xdr:rowOff>
    </xdr:from>
    <xdr:to>
      <xdr:col>24</xdr:col>
      <xdr:colOff>114300</xdr:colOff>
      <xdr:row>76</xdr:row>
      <xdr:rowOff>123803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3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111320</xdr:rowOff>
    </xdr:from>
    <xdr:to>
      <xdr:col>20</xdr:col>
      <xdr:colOff>38100</xdr:colOff>
      <xdr:row>78</xdr:row>
      <xdr:rowOff>41470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32597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0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150220</xdr:rowOff>
    </xdr:from>
    <xdr:to>
      <xdr:col>15</xdr:col>
      <xdr:colOff>101600</xdr:colOff>
      <xdr:row>78</xdr:row>
      <xdr:rowOff>80370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71497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4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33249</xdr:rowOff>
    </xdr:from>
    <xdr:to>
      <xdr:col>10</xdr:col>
      <xdr:colOff>165100</xdr:colOff>
      <xdr:row>78</xdr:row>
      <xdr:rowOff>134849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125976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48693</xdr:rowOff>
    </xdr:from>
    <xdr:to>
      <xdr:col>6</xdr:col>
      <xdr:colOff>38100</xdr:colOff>
      <xdr:row>78</xdr:row>
      <xdr:rowOff>150293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141420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146394</xdr:rowOff>
    </xdr:from>
    <xdr:to>
      <xdr:col>24</xdr:col>
      <xdr:colOff>63500</xdr:colOff>
      <xdr:row>98</xdr:row>
      <xdr:rowOff>33303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62694"/>
          <a:ext cx="838200" cy="57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33303</xdr:rowOff>
    </xdr:from>
    <xdr:to>
      <xdr:col>19</xdr:col>
      <xdr:colOff>177800</xdr:colOff>
      <xdr:row>99</xdr:row>
      <xdr:rowOff>31931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35403"/>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144272</xdr:rowOff>
    </xdr:from>
    <xdr:to>
      <xdr:col>15</xdr:col>
      <xdr:colOff>50800</xdr:colOff>
      <xdr:row>99</xdr:row>
      <xdr:rowOff>31931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46372"/>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156246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144272</xdr:rowOff>
    </xdr:from>
    <xdr:to>
      <xdr:col>10</xdr:col>
      <xdr:colOff>114300</xdr:colOff>
      <xdr:row>98</xdr:row>
      <xdr:rowOff>151423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46372"/>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95594</xdr:rowOff>
    </xdr:from>
    <xdr:to>
      <xdr:col>24</xdr:col>
      <xdr:colOff>114300</xdr:colOff>
      <xdr:row>95</xdr:row>
      <xdr:rowOff>25744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118471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153953</xdr:rowOff>
    </xdr:from>
    <xdr:to>
      <xdr:col>20</xdr:col>
      <xdr:colOff>38100</xdr:colOff>
      <xdr:row>98</xdr:row>
      <xdr:rowOff>84103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152581</xdr:rowOff>
    </xdr:from>
    <xdr:to>
      <xdr:col>15</xdr:col>
      <xdr:colOff>101600</xdr:colOff>
      <xdr:row>99</xdr:row>
      <xdr:rowOff>82731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73858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93472</xdr:rowOff>
    </xdr:from>
    <xdr:to>
      <xdr:col>10</xdr:col>
      <xdr:colOff>165100</xdr:colOff>
      <xdr:row>99</xdr:row>
      <xdr:rowOff>23622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8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100623</xdr:rowOff>
    </xdr:from>
    <xdr:to>
      <xdr:col>6</xdr:col>
      <xdr:colOff>38100</xdr:colOff>
      <xdr:row>99</xdr:row>
      <xdr:rowOff>30773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47300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101600</xdr:rowOff>
    </xdr:from>
    <xdr:to>
      <xdr:col>55</xdr:col>
      <xdr:colOff>0</xdr:colOff>
      <xdr:row>37</xdr:row>
      <xdr:rowOff>167132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45250"/>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89408</xdr:rowOff>
    </xdr:from>
    <xdr:to>
      <xdr:col>50</xdr:col>
      <xdr:colOff>114300</xdr:colOff>
      <xdr:row>37</xdr:row>
      <xdr:rowOff>101600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61608"/>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89408</xdr:rowOff>
    </xdr:from>
    <xdr:to>
      <xdr:col>45</xdr:col>
      <xdr:colOff>177800</xdr:colOff>
      <xdr:row>37</xdr:row>
      <xdr:rowOff>70358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26160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65024</xdr:rowOff>
    </xdr:from>
    <xdr:to>
      <xdr:col>41</xdr:col>
      <xdr:colOff>50800</xdr:colOff>
      <xdr:row>37</xdr:row>
      <xdr:rowOff>70358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086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116332</xdr:rowOff>
    </xdr:from>
    <xdr:to>
      <xdr:col>55</xdr:col>
      <xdr:colOff>50800</xdr:colOff>
      <xdr:row>38</xdr:row>
      <xdr:rowOff>46482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94759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50800</xdr:rowOff>
    </xdr:from>
    <xdr:to>
      <xdr:col>50</xdr:col>
      <xdr:colOff>165100</xdr:colOff>
      <xdr:row>37</xdr:row>
      <xdr:rowOff>152400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143527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38608</xdr:rowOff>
    </xdr:from>
    <xdr:to>
      <xdr:col>46</xdr:col>
      <xdr:colOff>38100</xdr:colOff>
      <xdr:row>36</xdr:row>
      <xdr:rowOff>140208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156735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986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19558</xdr:rowOff>
    </xdr:from>
    <xdr:to>
      <xdr:col>41</xdr:col>
      <xdr:colOff>101600</xdr:colOff>
      <xdr:row>37</xdr:row>
      <xdr:rowOff>121158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137685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38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14224</xdr:rowOff>
    </xdr:from>
    <xdr:to>
      <xdr:col>36</xdr:col>
      <xdr:colOff>165100</xdr:colOff>
      <xdr:row>37</xdr:row>
      <xdr:rowOff>115824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132351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133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112776</xdr:rowOff>
    </xdr:from>
    <xdr:to>
      <xdr:col>55</xdr:col>
      <xdr:colOff>0</xdr:colOff>
      <xdr:row>57</xdr:row>
      <xdr:rowOff>118872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8542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104775</xdr:rowOff>
    </xdr:from>
    <xdr:to>
      <xdr:col>50</xdr:col>
      <xdr:colOff>114300</xdr:colOff>
      <xdr:row>57</xdr:row>
      <xdr:rowOff>118872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7742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104775</xdr:rowOff>
    </xdr:from>
    <xdr:to>
      <xdr:col>45</xdr:col>
      <xdr:colOff>177800</xdr:colOff>
      <xdr:row>57</xdr:row>
      <xdr:rowOff>118364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77425"/>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118364</xdr:rowOff>
    </xdr:from>
    <xdr:to>
      <xdr:col>41</xdr:col>
      <xdr:colOff>50800</xdr:colOff>
      <xdr:row>57</xdr:row>
      <xdr:rowOff>123698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9101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61976</xdr:rowOff>
    </xdr:from>
    <xdr:to>
      <xdr:col>55</xdr:col>
      <xdr:colOff>50800</xdr:colOff>
      <xdr:row>57</xdr:row>
      <xdr:rowOff>163576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40403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1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68072</xdr:rowOff>
    </xdr:from>
    <xdr:to>
      <xdr:col>50</xdr:col>
      <xdr:colOff>165100</xdr:colOff>
      <xdr:row>57</xdr:row>
      <xdr:rowOff>169672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160799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9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53975</xdr:rowOff>
    </xdr:from>
    <xdr:to>
      <xdr:col>46</xdr:col>
      <xdr:colOff>38100</xdr:colOff>
      <xdr:row>57</xdr:row>
      <xdr:rowOff>155575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6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67564</xdr:rowOff>
    </xdr:from>
    <xdr:to>
      <xdr:col>41</xdr:col>
      <xdr:colOff>101600</xdr:colOff>
      <xdr:row>57</xdr:row>
      <xdr:rowOff>169164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14241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6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72898</xdr:rowOff>
    </xdr:from>
    <xdr:to>
      <xdr:col>36</xdr:col>
      <xdr:colOff>165100</xdr:colOff>
      <xdr:row>58</xdr:row>
      <xdr:rowOff>3048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165625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125488</xdr:rowOff>
    </xdr:from>
    <xdr:to>
      <xdr:col>55</xdr:col>
      <xdr:colOff>0</xdr:colOff>
      <xdr:row>77</xdr:row>
      <xdr:rowOff>121915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55688"/>
          <a:ext cx="838200" cy="16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121915</xdr:rowOff>
    </xdr:from>
    <xdr:to>
      <xdr:col>50</xdr:col>
      <xdr:colOff>114300</xdr:colOff>
      <xdr:row>78</xdr:row>
      <xdr:rowOff>81240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23565"/>
          <a:ext cx="889000" cy="1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81240</xdr:rowOff>
    </xdr:from>
    <xdr:to>
      <xdr:col>45</xdr:col>
      <xdr:colOff>177800</xdr:colOff>
      <xdr:row>78</xdr:row>
      <xdr:rowOff>95176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54340"/>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81857</xdr:rowOff>
    </xdr:from>
    <xdr:to>
      <xdr:col>41</xdr:col>
      <xdr:colOff>50800</xdr:colOff>
      <xdr:row>78</xdr:row>
      <xdr:rowOff>95176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54957"/>
          <a:ext cx="889000" cy="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74688</xdr:rowOff>
    </xdr:from>
    <xdr:to>
      <xdr:col>55</xdr:col>
      <xdr:colOff>50800</xdr:colOff>
      <xdr:row>77</xdr:row>
      <xdr:rowOff>4838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97565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71115</xdr:rowOff>
    </xdr:from>
    <xdr:to>
      <xdr:col>50</xdr:col>
      <xdr:colOff>165100</xdr:colOff>
      <xdr:row>78</xdr:row>
      <xdr:rowOff>1265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163842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30440</xdr:rowOff>
    </xdr:from>
    <xdr:to>
      <xdr:col>46</xdr:col>
      <xdr:colOff>38100</xdr:colOff>
      <xdr:row>78</xdr:row>
      <xdr:rowOff>132040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123167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44376</xdr:rowOff>
    </xdr:from>
    <xdr:to>
      <xdr:col>41</xdr:col>
      <xdr:colOff>101600</xdr:colOff>
      <xdr:row>78</xdr:row>
      <xdr:rowOff>145976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137103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31057</xdr:rowOff>
    </xdr:from>
    <xdr:to>
      <xdr:col>36</xdr:col>
      <xdr:colOff>165100</xdr:colOff>
      <xdr:row>78</xdr:row>
      <xdr:rowOff>132657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123784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167379</xdr:rowOff>
    </xdr:from>
    <xdr:to>
      <xdr:col>55</xdr:col>
      <xdr:colOff>0</xdr:colOff>
      <xdr:row>95</xdr:row>
      <xdr:rowOff>139776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83679"/>
          <a:ext cx="838200" cy="1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130784</xdr:rowOff>
    </xdr:from>
    <xdr:to>
      <xdr:col>50</xdr:col>
      <xdr:colOff>114300</xdr:colOff>
      <xdr:row>95</xdr:row>
      <xdr:rowOff>139776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1853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127470</xdr:rowOff>
    </xdr:from>
    <xdr:to>
      <xdr:col>45</xdr:col>
      <xdr:colOff>177800</xdr:colOff>
      <xdr:row>95</xdr:row>
      <xdr:rowOff>130784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243770"/>
          <a:ext cx="889000" cy="17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108916</xdr:rowOff>
    </xdr:from>
    <xdr:to>
      <xdr:col>41</xdr:col>
      <xdr:colOff>50800</xdr:colOff>
      <xdr:row>94</xdr:row>
      <xdr:rowOff>127470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225216"/>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116579</xdr:rowOff>
    </xdr:from>
    <xdr:to>
      <xdr:col>55</xdr:col>
      <xdr:colOff>50800</xdr:colOff>
      <xdr:row>95</xdr:row>
      <xdr:rowOff>46729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95006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1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88976</xdr:rowOff>
    </xdr:from>
    <xdr:to>
      <xdr:col>50</xdr:col>
      <xdr:colOff>165100</xdr:colOff>
      <xdr:row>96</xdr:row>
      <xdr:rowOff>19126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4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79984</xdr:rowOff>
    </xdr:from>
    <xdr:to>
      <xdr:col>46</xdr:col>
      <xdr:colOff>38100</xdr:colOff>
      <xdr:row>96</xdr:row>
      <xdr:rowOff>10134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4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76670</xdr:rowOff>
    </xdr:from>
    <xdr:to>
      <xdr:col>41</xdr:col>
      <xdr:colOff>101600</xdr:colOff>
      <xdr:row>95</xdr:row>
      <xdr:rowOff>6820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169397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58116</xdr:rowOff>
    </xdr:from>
    <xdr:to>
      <xdr:col>36</xdr:col>
      <xdr:colOff>165100</xdr:colOff>
      <xdr:row>94</xdr:row>
      <xdr:rowOff>159716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1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150843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162723</xdr:rowOff>
    </xdr:from>
    <xdr:to>
      <xdr:col>85</xdr:col>
      <xdr:colOff>127000</xdr:colOff>
      <xdr:row>35</xdr:row>
      <xdr:rowOff>109165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992023"/>
          <a:ext cx="8382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162723</xdr:rowOff>
    </xdr:from>
    <xdr:to>
      <xdr:col>81</xdr:col>
      <xdr:colOff>50800</xdr:colOff>
      <xdr:row>35</xdr:row>
      <xdr:rowOff>417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99202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120106</xdr:rowOff>
    </xdr:from>
    <xdr:to>
      <xdr:col>76</xdr:col>
      <xdr:colOff>114300</xdr:colOff>
      <xdr:row>35</xdr:row>
      <xdr:rowOff>417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777956"/>
          <a:ext cx="889000" cy="2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120106</xdr:rowOff>
    </xdr:from>
    <xdr:to>
      <xdr:col>71</xdr:col>
      <xdr:colOff>177800</xdr:colOff>
      <xdr:row>34</xdr:row>
      <xdr:rowOff>59363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777956"/>
          <a:ext cx="8890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58365</xdr:rowOff>
    </xdr:from>
    <xdr:to>
      <xdr:col>85</xdr:col>
      <xdr:colOff>177800</xdr:colOff>
      <xdr:row>35</xdr:row>
      <xdr:rowOff>159965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36792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111923</xdr:rowOff>
    </xdr:from>
    <xdr:to>
      <xdr:col>81</xdr:col>
      <xdr:colOff>101600</xdr:colOff>
      <xdr:row>35</xdr:row>
      <xdr:rowOff>42073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58600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121067</xdr:rowOff>
    </xdr:from>
    <xdr:to>
      <xdr:col>76</xdr:col>
      <xdr:colOff>165100</xdr:colOff>
      <xdr:row>35</xdr:row>
      <xdr:rowOff>51217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42344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04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69306</xdr:rowOff>
    </xdr:from>
    <xdr:to>
      <xdr:col>72</xdr:col>
      <xdr:colOff>38100</xdr:colOff>
      <xdr:row>33</xdr:row>
      <xdr:rowOff>170906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15983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5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8563</xdr:rowOff>
    </xdr:from>
    <xdr:to>
      <xdr:col>67</xdr:col>
      <xdr:colOff>101600</xdr:colOff>
      <xdr:row>34</xdr:row>
      <xdr:rowOff>110163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8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126690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6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19418</xdr:rowOff>
    </xdr:from>
    <xdr:to>
      <xdr:col>85</xdr:col>
      <xdr:colOff>127000</xdr:colOff>
      <xdr:row>52</xdr:row>
      <xdr:rowOff>151816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8934818"/>
          <a:ext cx="8382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19418</xdr:rowOff>
    </xdr:from>
    <xdr:to>
      <xdr:col>81</xdr:col>
      <xdr:colOff>50800</xdr:colOff>
      <xdr:row>53</xdr:row>
      <xdr:rowOff>74816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8934818"/>
          <a:ext cx="889000" cy="2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74816</xdr:rowOff>
    </xdr:from>
    <xdr:to>
      <xdr:col>76</xdr:col>
      <xdr:colOff>114300</xdr:colOff>
      <xdr:row>55</xdr:row>
      <xdr:rowOff>72796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161666"/>
          <a:ext cx="889000" cy="3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72796</xdr:rowOff>
    </xdr:from>
    <xdr:to>
      <xdr:col>71</xdr:col>
      <xdr:colOff>177800</xdr:colOff>
      <xdr:row>56</xdr:row>
      <xdr:rowOff>10960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02546"/>
          <a:ext cx="8890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101016</xdr:rowOff>
    </xdr:from>
    <xdr:to>
      <xdr:col>85</xdr:col>
      <xdr:colOff>177800</xdr:colOff>
      <xdr:row>53</xdr:row>
      <xdr:rowOff>31166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0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123893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8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140068</xdr:rowOff>
    </xdr:from>
    <xdr:to>
      <xdr:col>81</xdr:col>
      <xdr:colOff>101600</xdr:colOff>
      <xdr:row>52</xdr:row>
      <xdr:rowOff>70218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88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86745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181795" y="865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24016</xdr:rowOff>
    </xdr:from>
    <xdr:to>
      <xdr:col>76</xdr:col>
      <xdr:colOff>165100</xdr:colOff>
      <xdr:row>53</xdr:row>
      <xdr:rowOff>125616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1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142143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88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21996</xdr:rowOff>
    </xdr:from>
    <xdr:to>
      <xdr:col>72</xdr:col>
      <xdr:colOff>38100</xdr:colOff>
      <xdr:row>55</xdr:row>
      <xdr:rowOff>123596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140123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131610</xdr:rowOff>
    </xdr:from>
    <xdr:to>
      <xdr:col>67</xdr:col>
      <xdr:colOff>101600</xdr:colOff>
      <xdr:row>56</xdr:row>
      <xdr:rowOff>61760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78287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127127</xdr:rowOff>
    </xdr:from>
    <xdr:to>
      <xdr:col>85</xdr:col>
      <xdr:colOff>127000</xdr:colOff>
      <xdr:row>76</xdr:row>
      <xdr:rowOff>8941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985877"/>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24807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26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127127</xdr:rowOff>
    </xdr:from>
    <xdr:to>
      <xdr:col>81</xdr:col>
      <xdr:colOff>50800</xdr:colOff>
      <xdr:row>76</xdr:row>
      <xdr:rowOff>81178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2985877"/>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81178</xdr:rowOff>
    </xdr:from>
    <xdr:to>
      <xdr:col>76</xdr:col>
      <xdr:colOff>114300</xdr:colOff>
      <xdr:row>77</xdr:row>
      <xdr:rowOff>167360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111378"/>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102895</xdr:rowOff>
    </xdr:from>
    <xdr:to>
      <xdr:col>71</xdr:col>
      <xdr:colOff>177800</xdr:colOff>
      <xdr:row>77</xdr:row>
      <xdr:rowOff>167360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2790195"/>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167225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6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129591</xdr:rowOff>
    </xdr:from>
    <xdr:to>
      <xdr:col>85</xdr:col>
      <xdr:colOff>177800</xdr:colOff>
      <xdr:row>76</xdr:row>
      <xdr:rowOff>59741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29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152468</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8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76327</xdr:rowOff>
    </xdr:from>
    <xdr:to>
      <xdr:col>81</xdr:col>
      <xdr:colOff>101600</xdr:colOff>
      <xdr:row>76</xdr:row>
      <xdr:rowOff>6477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23004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7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30378</xdr:rowOff>
    </xdr:from>
    <xdr:to>
      <xdr:col>76</xdr:col>
      <xdr:colOff>165100</xdr:colOff>
      <xdr:row>76</xdr:row>
      <xdr:rowOff>131978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0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148506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283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116560</xdr:rowOff>
    </xdr:from>
    <xdr:to>
      <xdr:col>72</xdr:col>
      <xdr:colOff>38100</xdr:colOff>
      <xdr:row>78</xdr:row>
      <xdr:rowOff>46710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37837</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410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52095</xdr:rowOff>
    </xdr:from>
    <xdr:to>
      <xdr:col>67</xdr:col>
      <xdr:colOff>101600</xdr:colOff>
      <xdr:row>74</xdr:row>
      <xdr:rowOff>153695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2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170222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25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41135</xdr:rowOff>
    </xdr:from>
    <xdr:to>
      <xdr:col>85</xdr:col>
      <xdr:colOff>127000</xdr:colOff>
      <xdr:row>95</xdr:row>
      <xdr:rowOff>171362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28885"/>
          <a:ext cx="838200" cy="1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138291</xdr:rowOff>
    </xdr:from>
    <xdr:to>
      <xdr:col>81</xdr:col>
      <xdr:colOff>50800</xdr:colOff>
      <xdr:row>95</xdr:row>
      <xdr:rowOff>171362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26041"/>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138291</xdr:rowOff>
    </xdr:from>
    <xdr:to>
      <xdr:col>76</xdr:col>
      <xdr:colOff>114300</xdr:colOff>
      <xdr:row>95</xdr:row>
      <xdr:rowOff>145492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2604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141872</xdr:rowOff>
    </xdr:from>
    <xdr:to>
      <xdr:col>71</xdr:col>
      <xdr:colOff>177800</xdr:colOff>
      <xdr:row>95</xdr:row>
      <xdr:rowOff>145492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4296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161785</xdr:rowOff>
    </xdr:from>
    <xdr:to>
      <xdr:col>85</xdr:col>
      <xdr:colOff>177800</xdr:colOff>
      <xdr:row>95</xdr:row>
      <xdr:rowOff>91935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140212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120562</xdr:rowOff>
    </xdr:from>
    <xdr:to>
      <xdr:col>81</xdr:col>
      <xdr:colOff>101600</xdr:colOff>
      <xdr:row>96</xdr:row>
      <xdr:rowOff>50712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41839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87491</xdr:rowOff>
    </xdr:from>
    <xdr:to>
      <xdr:col>76</xdr:col>
      <xdr:colOff>165100</xdr:colOff>
      <xdr:row>96</xdr:row>
      <xdr:rowOff>17641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8768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4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94692</xdr:rowOff>
    </xdr:from>
    <xdr:to>
      <xdr:col>72</xdr:col>
      <xdr:colOff>38100</xdr:colOff>
      <xdr:row>96</xdr:row>
      <xdr:rowOff>24842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15969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91072</xdr:rowOff>
    </xdr:from>
    <xdr:to>
      <xdr:col>67</xdr:col>
      <xdr:colOff>101600</xdr:colOff>
      <xdr:row>96</xdr:row>
      <xdr:rowOff>21222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12349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36449</xdr:rowOff>
    </xdr:from>
    <xdr:to>
      <xdr:col>116</xdr:col>
      <xdr:colOff>63500</xdr:colOff>
      <xdr:row>36</xdr:row>
      <xdr:rowOff>70104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208649"/>
          <a:ext cx="8382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96791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26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36322</xdr:rowOff>
    </xdr:from>
    <xdr:to>
      <xdr:col>111</xdr:col>
      <xdr:colOff>177800</xdr:colOff>
      <xdr:row>36</xdr:row>
      <xdr:rowOff>36449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20852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23893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88138</xdr:rowOff>
    </xdr:from>
    <xdr:to>
      <xdr:col>107</xdr:col>
      <xdr:colOff>50800</xdr:colOff>
      <xdr:row>36</xdr:row>
      <xdr:rowOff>36322</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088888"/>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18051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67564</xdr:rowOff>
    </xdr:from>
    <xdr:to>
      <xdr:col>102</xdr:col>
      <xdr:colOff>114300</xdr:colOff>
      <xdr:row>35</xdr:row>
      <xdr:rowOff>88138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0683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122699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19304</xdr:rowOff>
    </xdr:from>
    <xdr:to>
      <xdr:col>116</xdr:col>
      <xdr:colOff>114300</xdr:colOff>
      <xdr:row>36</xdr:row>
      <xdr:rowOff>120904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1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42181</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157099</xdr:rowOff>
    </xdr:from>
    <xdr:to>
      <xdr:col>112</xdr:col>
      <xdr:colOff>38100</xdr:colOff>
      <xdr:row>36</xdr:row>
      <xdr:rowOff>87249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1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103776</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59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156972</xdr:rowOff>
    </xdr:from>
    <xdr:to>
      <xdr:col>107</xdr:col>
      <xdr:colOff>101600</xdr:colOff>
      <xdr:row>36</xdr:row>
      <xdr:rowOff>87122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1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103649</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59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37338</xdr:rowOff>
    </xdr:from>
    <xdr:to>
      <xdr:col>102</xdr:col>
      <xdr:colOff>165100</xdr:colOff>
      <xdr:row>35</xdr:row>
      <xdr:rowOff>138938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155465</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8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16764</xdr:rowOff>
    </xdr:from>
    <xdr:to>
      <xdr:col>98</xdr:col>
      <xdr:colOff>38100</xdr:colOff>
      <xdr:row>35</xdr:row>
      <xdr:rowOff>118364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0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134891</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579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・歳出総額は、令和２年度比約</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億円の減となっているが、令和２年度に新型コロナウイルス感染症関係で大幅に増加していた総務費が減少したことなどによるものである。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・総務費が令和２年度比減となっているが、特別定額給付金の皆減などによるものである。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・民生費は類似団体平均より低い状況が続いているが、他都市に比べて保護率や高齢化率が低い傾向にあることなどが要因と考えられる。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・衛生費が令和２年度比増となっているが、新型コロナウイルスワクチン接種の増加などによるものである。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・商工費が令和２年度比増となっているが、感染症拡大防止協力金の増加などによるものである。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・教育費が令和２年度比減となっているが、教育情報ネットワーク運営等の減少などによるものである。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実質単年度収支に関する標準財政規模比が平成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a:t>
          </a:r>
          <a:r>
            <a:rPr kumimoji="1" lang="en-US" altLang="ja-JP" sz="1150">
              <a:latin typeface="ＭＳ ゴシック" pitchFamily="49" charset="-128"/>
              <a:ea typeface="ＭＳ ゴシック" pitchFamily="49" charset="-128"/>
            </a:rPr>
            <a:t>0.95</a:t>
          </a:r>
          <a:r>
            <a:rPr kumimoji="1" lang="ja-JP" altLang="en-US" sz="1150">
              <a:latin typeface="ＭＳ ゴシック" pitchFamily="49" charset="-128"/>
              <a:ea typeface="ＭＳ ゴシック" pitchFamily="49" charset="-128"/>
            </a:rPr>
            <a:t>％、令和元年度</a:t>
          </a:r>
          <a:r>
            <a:rPr kumimoji="1" lang="en-US" altLang="ja-JP" sz="1150">
              <a:latin typeface="ＭＳ ゴシック" pitchFamily="49" charset="-128"/>
              <a:ea typeface="ＭＳ ゴシック" pitchFamily="49" charset="-128"/>
            </a:rPr>
            <a:t>0.25</a:t>
          </a:r>
          <a:r>
            <a:rPr kumimoji="1" lang="ja-JP" altLang="en-US" sz="1150">
              <a:latin typeface="ＭＳ ゴシック" pitchFamily="49" charset="-128"/>
              <a:ea typeface="ＭＳ ゴシック" pitchFamily="49" charset="-128"/>
            </a:rPr>
            <a:t>％、令和２年度▲</a:t>
          </a:r>
          <a:r>
            <a:rPr kumimoji="1" lang="en-US" altLang="ja-JP" sz="1150">
              <a:latin typeface="ＭＳ ゴシック" pitchFamily="49" charset="-128"/>
              <a:ea typeface="ＭＳ ゴシック" pitchFamily="49" charset="-128"/>
            </a:rPr>
            <a:t>0.09</a:t>
          </a:r>
          <a:r>
            <a:rPr kumimoji="1" lang="ja-JP" altLang="en-US" sz="1150">
              <a:latin typeface="ＭＳ ゴシック" pitchFamily="49" charset="-128"/>
              <a:ea typeface="ＭＳ ゴシック" pitchFamily="49" charset="-128"/>
            </a:rPr>
            <a:t>％、令和３年度</a:t>
          </a:r>
          <a:r>
            <a:rPr kumimoji="1" lang="en-US" altLang="ja-JP" sz="1150">
              <a:latin typeface="ＭＳ ゴシック" pitchFamily="49" charset="-128"/>
              <a:ea typeface="ＭＳ ゴシック" pitchFamily="49" charset="-128"/>
            </a:rPr>
            <a:t>0.96</a:t>
          </a:r>
          <a:r>
            <a:rPr kumimoji="1" lang="ja-JP" altLang="en-US" sz="1150">
              <a:latin typeface="ＭＳ ゴシック" pitchFamily="49" charset="-128"/>
              <a:ea typeface="ＭＳ ゴシック" pitchFamily="49" charset="-128"/>
            </a:rPr>
            <a:t>％と変動している。平成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年度決算では、財政調整基金取崩額の減少により、前年度比</a:t>
          </a:r>
          <a:r>
            <a:rPr kumimoji="1" lang="en-US" altLang="ja-JP" sz="1150">
              <a:latin typeface="ＭＳ ゴシック" pitchFamily="49" charset="-128"/>
              <a:ea typeface="ＭＳ ゴシック" pitchFamily="49" charset="-128"/>
            </a:rPr>
            <a:t>1.03</a:t>
          </a:r>
          <a:r>
            <a:rPr kumimoji="1" lang="ja-JP" altLang="en-US" sz="1150">
              <a:latin typeface="ＭＳ ゴシック" pitchFamily="49" charset="-128"/>
              <a:ea typeface="ＭＳ ゴシック" pitchFamily="49" charset="-128"/>
            </a:rPr>
            <a:t>ポイント上昇した。令和元年度決算では、財政調整基金取崩額の減少により、前年度比</a:t>
          </a:r>
          <a:r>
            <a:rPr kumimoji="1" lang="en-US" altLang="ja-JP" sz="1150">
              <a:latin typeface="ＭＳ ゴシック" pitchFamily="49" charset="-128"/>
              <a:ea typeface="ＭＳ ゴシック" pitchFamily="49" charset="-128"/>
            </a:rPr>
            <a:t>1.20</a:t>
          </a:r>
          <a:r>
            <a:rPr kumimoji="1" lang="ja-JP" altLang="en-US" sz="1150">
              <a:latin typeface="ＭＳ ゴシック" pitchFamily="49" charset="-128"/>
              <a:ea typeface="ＭＳ ゴシック" pitchFamily="49" charset="-128"/>
            </a:rPr>
            <a:t>ポイント上昇した。令和２年度決算では、財政調整基金取崩額の増加により、前年度比</a:t>
          </a:r>
          <a:r>
            <a:rPr kumimoji="1" lang="en-US" altLang="ja-JP" sz="1150">
              <a:latin typeface="ＭＳ ゴシック" pitchFamily="49" charset="-128"/>
              <a:ea typeface="ＭＳ ゴシック" pitchFamily="49" charset="-128"/>
            </a:rPr>
            <a:t>0.34</a:t>
          </a:r>
          <a:r>
            <a:rPr kumimoji="1" lang="ja-JP" altLang="en-US" sz="1150">
              <a:latin typeface="ＭＳ ゴシック" pitchFamily="49" charset="-128"/>
              <a:ea typeface="ＭＳ ゴシック" pitchFamily="49" charset="-128"/>
            </a:rPr>
            <a:t>ポイント減少した。令和３年度における実質収支は約</a:t>
          </a:r>
          <a:r>
            <a:rPr kumimoji="1" lang="en-US" altLang="ja-JP" sz="1150">
              <a:latin typeface="ＭＳ ゴシック" pitchFamily="49" charset="-128"/>
              <a:ea typeface="ＭＳ ゴシック" pitchFamily="49" charset="-128"/>
            </a:rPr>
            <a:t>69</a:t>
          </a:r>
          <a:r>
            <a:rPr kumimoji="1" lang="ja-JP" altLang="en-US" sz="1150">
              <a:latin typeface="ＭＳ ゴシック" pitchFamily="49" charset="-128"/>
              <a:ea typeface="ＭＳ ゴシック" pitchFamily="49" charset="-128"/>
            </a:rPr>
            <a:t>億円と前年度よりも大幅に増加しているとともに、地方交付税の増などによる財政調整基金の取崩額が減少していることから、実質単年度収支は黒字になっており、前年度比</a:t>
          </a:r>
          <a:r>
            <a:rPr kumimoji="1" lang="en-US" altLang="ja-JP" sz="1150">
              <a:latin typeface="ＭＳ ゴシック" pitchFamily="49" charset="-128"/>
              <a:ea typeface="ＭＳ ゴシック" pitchFamily="49" charset="-128"/>
            </a:rPr>
            <a:t>1.05</a:t>
          </a:r>
          <a:r>
            <a:rPr kumimoji="1" lang="ja-JP" altLang="en-US" sz="1150">
              <a:latin typeface="ＭＳ ゴシック" pitchFamily="49" charset="-128"/>
              <a:ea typeface="ＭＳ ゴシック" pitchFamily="49" charset="-128"/>
            </a:rPr>
            <a:t>ポイント上昇している。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会計ごとの実質収支の黒字／赤字について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年度決算からは自動車運送事業会計のみ実質収支での赤字が発生している。（令和３年度の赤字額は▲</a:t>
          </a:r>
          <a:r>
            <a:rPr kumimoji="1" lang="en-US" altLang="ja-JP" sz="1400">
              <a:latin typeface="ＭＳ ゴシック" pitchFamily="49" charset="-128"/>
              <a:ea typeface="ＭＳ ゴシック" pitchFamily="49" charset="-128"/>
            </a:rPr>
            <a:t>300,275</a:t>
          </a:r>
          <a:r>
            <a:rPr kumimoji="1" lang="ja-JP" altLang="en-US" sz="1400">
              <a:latin typeface="ＭＳ ゴシック" pitchFamily="49" charset="-128"/>
              <a:ea typeface="ＭＳ ゴシック" pitchFamily="49" charset="-128"/>
            </a:rPr>
            <a:t>千円）</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令和２年度との比較について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連結実質赤字比率は令和２年度から</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ポイント改善している。これは、</a:t>
          </a:r>
          <a:r>
            <a:rPr kumimoji="1" lang="ja-JP" altLang="en-US" sz="1400">
              <a:solidFill>
                <a:sysClr val="windowText" lastClr="000000"/>
              </a:solidFill>
              <a:latin typeface="ＭＳ ゴシック" pitchFamily="49" charset="-128"/>
              <a:ea typeface="ＭＳ ゴシック" pitchFamily="49" charset="-128"/>
            </a:rPr>
            <a:t>病院事業会計において流動資産の増加により資金剰余額が増加したこと等</a:t>
          </a:r>
          <a:r>
            <a:rPr kumimoji="1" lang="ja-JP" altLang="en-US" sz="1400">
              <a:latin typeface="ＭＳ ゴシック" pitchFamily="49" charset="-128"/>
              <a:ea typeface="ＭＳ ゴシック" pitchFamily="49" charset="-128"/>
            </a:rPr>
            <a:t>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636972145</v>
      </c>
      <c r="BO4" s="453"/>
      <c r="BP4" s="453"/>
      <c r="BQ4" s="453"/>
      <c r="BR4" s="453"/>
      <c r="BS4" s="453"/>
      <c r="BT4" s="453"/>
      <c r="BU4" s="454"/>
      <c r="BV4" s="452">
        <v>662371544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2.2999999999999998</v>
      </c>
      <c r="CU4" s="593"/>
      <c r="CV4" s="593"/>
      <c r="CW4" s="593"/>
      <c r="CX4" s="593"/>
      <c r="CY4" s="593"/>
      <c r="CZ4" s="593"/>
      <c r="DA4" s="594"/>
      <c r="DB4" s="592">
        <v>1.5</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626496644</v>
      </c>
      <c r="BO5" s="424"/>
      <c r="BP5" s="424"/>
      <c r="BQ5" s="424"/>
      <c r="BR5" s="424"/>
      <c r="BS5" s="424"/>
      <c r="BT5" s="424"/>
      <c r="BU5" s="425"/>
      <c r="BV5" s="423">
        <v>652174052</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96.6</v>
      </c>
      <c r="CU5" s="421"/>
      <c r="CV5" s="421"/>
      <c r="CW5" s="421"/>
      <c r="CX5" s="421"/>
      <c r="CY5" s="421"/>
      <c r="CZ5" s="421"/>
      <c r="DA5" s="422"/>
      <c r="DB5" s="420">
        <v>98.5</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10475501</v>
      </c>
      <c r="BO6" s="424"/>
      <c r="BP6" s="424"/>
      <c r="BQ6" s="424"/>
      <c r="BR6" s="424"/>
      <c r="BS6" s="424"/>
      <c r="BT6" s="424"/>
      <c r="BU6" s="425"/>
      <c r="BV6" s="423">
        <v>10197492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104.5</v>
      </c>
      <c r="CU6" s="567"/>
      <c r="CV6" s="567"/>
      <c r="CW6" s="567"/>
      <c r="CX6" s="567"/>
      <c r="CY6" s="567"/>
      <c r="CZ6" s="567"/>
      <c r="DA6" s="568"/>
      <c r="DB6" s="566">
        <v>107.2</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3580888</v>
      </c>
      <c r="BO7" s="424"/>
      <c r="BP7" s="424"/>
      <c r="BQ7" s="424"/>
      <c r="BR7" s="424"/>
      <c r="BS7" s="424"/>
      <c r="BT7" s="424"/>
      <c r="BU7" s="425"/>
      <c r="BV7" s="423">
        <v>5859145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294579716</v>
      </c>
      <c r="CU7" s="424"/>
      <c r="CV7" s="424"/>
      <c r="CW7" s="424"/>
      <c r="CX7" s="424"/>
      <c r="CY7" s="424"/>
      <c r="CZ7" s="424"/>
      <c r="DA7" s="425"/>
      <c r="DB7" s="423">
        <v>280307561</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94</v>
      </c>
      <c r="AV8" s="482"/>
      <c r="AW8" s="482"/>
      <c r="AX8" s="482"/>
      <c r="AY8" s="437" t="s">
        <v>109</v>
      </c>
      <c r="AZ8" s="438"/>
      <c r="BA8" s="438"/>
      <c r="BB8" s="438"/>
      <c r="BC8" s="438"/>
      <c r="BD8" s="438"/>
      <c r="BE8" s="438"/>
      <c r="BF8" s="438"/>
      <c r="BG8" s="438"/>
      <c r="BH8" s="438"/>
      <c r="BI8" s="438"/>
      <c r="BJ8" s="438"/>
      <c r="BK8" s="438"/>
      <c r="BL8" s="438"/>
      <c r="BM8" s="439"/>
      <c r="BN8" s="423">
        <v>6894613</v>
      </c>
      <c r="BO8" s="424"/>
      <c r="BP8" s="424"/>
      <c r="BQ8" s="424"/>
      <c r="BR8" s="424"/>
      <c r="BS8" s="424"/>
      <c r="BT8" s="424"/>
      <c r="BU8" s="425"/>
      <c r="BV8" s="423">
        <v>4338347</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0.9</v>
      </c>
      <c r="CU8" s="527"/>
      <c r="CV8" s="527"/>
      <c r="CW8" s="527"/>
      <c r="CX8" s="527"/>
      <c r="CY8" s="527"/>
      <c r="CZ8" s="527"/>
      <c r="DA8" s="528"/>
      <c r="DB8" s="526">
        <v>0.91</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1096704</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2556266</v>
      </c>
      <c r="BO9" s="424"/>
      <c r="BP9" s="424"/>
      <c r="BQ9" s="424"/>
      <c r="BR9" s="424"/>
      <c r="BS9" s="424"/>
      <c r="BT9" s="424"/>
      <c r="BU9" s="425"/>
      <c r="BV9" s="423">
        <v>519063</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16.5</v>
      </c>
      <c r="CU9" s="421"/>
      <c r="CV9" s="421"/>
      <c r="CW9" s="421"/>
      <c r="CX9" s="421"/>
      <c r="CY9" s="421"/>
      <c r="CZ9" s="421"/>
      <c r="DA9" s="422"/>
      <c r="DB9" s="420">
        <v>15.4</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1082159</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115</v>
      </c>
      <c r="AV10" s="482"/>
      <c r="AW10" s="482"/>
      <c r="AX10" s="482"/>
      <c r="AY10" s="437" t="s">
        <v>120</v>
      </c>
      <c r="AZ10" s="438"/>
      <c r="BA10" s="438"/>
      <c r="BB10" s="438"/>
      <c r="BC10" s="438"/>
      <c r="BD10" s="438"/>
      <c r="BE10" s="438"/>
      <c r="BF10" s="438"/>
      <c r="BG10" s="438"/>
      <c r="BH10" s="438"/>
      <c r="BI10" s="438"/>
      <c r="BJ10" s="438"/>
      <c r="BK10" s="438"/>
      <c r="BL10" s="438"/>
      <c r="BM10" s="439"/>
      <c r="BN10" s="423">
        <v>293373</v>
      </c>
      <c r="BO10" s="424"/>
      <c r="BP10" s="424"/>
      <c r="BQ10" s="424"/>
      <c r="BR10" s="424"/>
      <c r="BS10" s="424"/>
      <c r="BT10" s="424"/>
      <c r="BU10" s="425"/>
      <c r="BV10" s="423">
        <v>250174</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8"/>
      <c r="B12" s="529" t="s">
        <v>129</v>
      </c>
      <c r="C12" s="530"/>
      <c r="D12" s="530"/>
      <c r="E12" s="530"/>
      <c r="F12" s="530"/>
      <c r="G12" s="530"/>
      <c r="H12" s="530"/>
      <c r="I12" s="530"/>
      <c r="J12" s="530"/>
      <c r="K12" s="531"/>
      <c r="L12" s="538" t="s">
        <v>130</v>
      </c>
      <c r="M12" s="539"/>
      <c r="N12" s="539"/>
      <c r="O12" s="539"/>
      <c r="P12" s="539"/>
      <c r="Q12" s="540"/>
      <c r="R12" s="541">
        <v>1065365</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94</v>
      </c>
      <c r="AV12" s="482"/>
      <c r="AW12" s="482"/>
      <c r="AX12" s="482"/>
      <c r="AY12" s="437" t="s">
        <v>134</v>
      </c>
      <c r="AZ12" s="438"/>
      <c r="BA12" s="438"/>
      <c r="BB12" s="438"/>
      <c r="BC12" s="438"/>
      <c r="BD12" s="438"/>
      <c r="BE12" s="438"/>
      <c r="BF12" s="438"/>
      <c r="BG12" s="438"/>
      <c r="BH12" s="438"/>
      <c r="BI12" s="438"/>
      <c r="BJ12" s="438"/>
      <c r="BK12" s="438"/>
      <c r="BL12" s="438"/>
      <c r="BM12" s="439"/>
      <c r="BN12" s="423">
        <v>31341</v>
      </c>
      <c r="BO12" s="424"/>
      <c r="BP12" s="424"/>
      <c r="BQ12" s="424"/>
      <c r="BR12" s="424"/>
      <c r="BS12" s="424"/>
      <c r="BT12" s="424"/>
      <c r="BU12" s="425"/>
      <c r="BV12" s="423">
        <v>1029193</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128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137</v>
      </c>
      <c r="N13" s="508"/>
      <c r="O13" s="508"/>
      <c r="P13" s="508"/>
      <c r="Q13" s="509"/>
      <c r="R13" s="510">
        <v>1053001</v>
      </c>
      <c r="S13" s="511"/>
      <c r="T13" s="511"/>
      <c r="U13" s="511"/>
      <c r="V13" s="512"/>
      <c r="W13" s="513" t="s">
        <v>138</v>
      </c>
      <c r="X13" s="409"/>
      <c r="Y13" s="409"/>
      <c r="Z13" s="409"/>
      <c r="AA13" s="409"/>
      <c r="AB13" s="410"/>
      <c r="AC13" s="376">
        <v>3853</v>
      </c>
      <c r="AD13" s="377"/>
      <c r="AE13" s="377"/>
      <c r="AF13" s="377"/>
      <c r="AG13" s="378"/>
      <c r="AH13" s="376">
        <v>3717</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2818298</v>
      </c>
      <c r="BO13" s="424"/>
      <c r="BP13" s="424"/>
      <c r="BQ13" s="424"/>
      <c r="BR13" s="424"/>
      <c r="BS13" s="424"/>
      <c r="BT13" s="424"/>
      <c r="BU13" s="425"/>
      <c r="BV13" s="423">
        <v>-259956</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6.9</v>
      </c>
      <c r="CU13" s="421"/>
      <c r="CV13" s="421"/>
      <c r="CW13" s="421"/>
      <c r="CX13" s="421"/>
      <c r="CY13" s="421"/>
      <c r="CZ13" s="421"/>
      <c r="DA13" s="422"/>
      <c r="DB13" s="420">
        <v>6.1</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143</v>
      </c>
      <c r="M14" s="550"/>
      <c r="N14" s="550"/>
      <c r="O14" s="550"/>
      <c r="P14" s="550"/>
      <c r="Q14" s="551"/>
      <c r="R14" s="510">
        <v>1065932</v>
      </c>
      <c r="S14" s="511"/>
      <c r="T14" s="511"/>
      <c r="U14" s="511"/>
      <c r="V14" s="512"/>
      <c r="W14" s="514"/>
      <c r="X14" s="412"/>
      <c r="Y14" s="412"/>
      <c r="Z14" s="412"/>
      <c r="AA14" s="412"/>
      <c r="AB14" s="413"/>
      <c r="AC14" s="503">
        <v>0.8</v>
      </c>
      <c r="AD14" s="504"/>
      <c r="AE14" s="504"/>
      <c r="AF14" s="504"/>
      <c r="AG14" s="505"/>
      <c r="AH14" s="503">
        <v>0.8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59.1</v>
      </c>
      <c r="CU14" s="521"/>
      <c r="CV14" s="521"/>
      <c r="CW14" s="521"/>
      <c r="CX14" s="521"/>
      <c r="CY14" s="521"/>
      <c r="CZ14" s="521"/>
      <c r="DA14" s="522"/>
      <c r="DB14" s="520">
        <v>71.2</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145</v>
      </c>
      <c r="N15" s="508"/>
      <c r="O15" s="508"/>
      <c r="P15" s="508"/>
      <c r="Q15" s="509"/>
      <c r="R15" s="510">
        <v>1052299</v>
      </c>
      <c r="S15" s="511"/>
      <c r="T15" s="511"/>
      <c r="U15" s="511"/>
      <c r="V15" s="512"/>
      <c r="W15" s="513" t="s">
        <v>146</v>
      </c>
      <c r="X15" s="409"/>
      <c r="Y15" s="409"/>
      <c r="Z15" s="409"/>
      <c r="AA15" s="409"/>
      <c r="AB15" s="410"/>
      <c r="AC15" s="376">
        <v>77560</v>
      </c>
      <c r="AD15" s="377"/>
      <c r="AE15" s="377"/>
      <c r="AF15" s="377"/>
      <c r="AG15" s="378"/>
      <c r="AH15" s="376">
        <v>77038</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187242855</v>
      </c>
      <c r="BO15" s="453"/>
      <c r="BP15" s="453"/>
      <c r="BQ15" s="453"/>
      <c r="BR15" s="453"/>
      <c r="BS15" s="453"/>
      <c r="BT15" s="453"/>
      <c r="BU15" s="454"/>
      <c r="BV15" s="452">
        <v>195600376</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15.9</v>
      </c>
      <c r="AD16" s="504"/>
      <c r="AE16" s="504"/>
      <c r="AF16" s="504"/>
      <c r="AG16" s="505"/>
      <c r="AH16" s="503">
        <v>16.5</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216430163</v>
      </c>
      <c r="BO16" s="424"/>
      <c r="BP16" s="424"/>
      <c r="BQ16" s="424"/>
      <c r="BR16" s="424"/>
      <c r="BS16" s="424"/>
      <c r="BT16" s="424"/>
      <c r="BU16" s="425"/>
      <c r="BV16" s="423">
        <v>213404418</v>
      </c>
      <c r="BW16" s="424"/>
      <c r="BX16" s="424"/>
      <c r="BY16" s="424"/>
      <c r="BZ16" s="424"/>
      <c r="CA16" s="424"/>
      <c r="CB16" s="424"/>
      <c r="CC16" s="425"/>
      <c r="CD16" s="191"/>
      <c r="CE16" s="455" t="s">
        <v>152</v>
      </c>
      <c r="CF16" s="455"/>
      <c r="CG16" s="455"/>
      <c r="CH16" s="455"/>
      <c r="CI16" s="455"/>
      <c r="CJ16" s="455"/>
      <c r="CK16" s="455"/>
      <c r="CL16" s="455"/>
      <c r="CM16" s="455"/>
      <c r="CN16" s="455"/>
      <c r="CO16" s="455"/>
      <c r="CP16" s="455"/>
      <c r="CQ16" s="455"/>
      <c r="CR16" s="455"/>
      <c r="CS16" s="456"/>
      <c r="CT16" s="420">
        <v>5.6</v>
      </c>
      <c r="CU16" s="421"/>
      <c r="CV16" s="421"/>
      <c r="CW16" s="421"/>
      <c r="CX16" s="421"/>
      <c r="CY16" s="421"/>
      <c r="CZ16" s="421"/>
      <c r="DA16" s="422"/>
      <c r="DB16" s="420">
        <v>9.5</v>
      </c>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406208</v>
      </c>
      <c r="AD17" s="377"/>
      <c r="AE17" s="377"/>
      <c r="AF17" s="377"/>
      <c r="AG17" s="378"/>
      <c r="AH17" s="376">
        <v>386007</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234197046</v>
      </c>
      <c r="BO17" s="424"/>
      <c r="BP17" s="424"/>
      <c r="BQ17" s="424"/>
      <c r="BR17" s="424"/>
      <c r="BS17" s="424"/>
      <c r="BT17" s="424"/>
      <c r="BU17" s="425"/>
      <c r="BV17" s="423">
        <v>245292112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157</v>
      </c>
      <c r="C18" s="474"/>
      <c r="D18" s="474"/>
      <c r="E18" s="475"/>
      <c r="F18" s="475"/>
      <c r="G18" s="475"/>
      <c r="H18" s="475"/>
      <c r="I18" s="475"/>
      <c r="J18" s="475"/>
      <c r="K18" s="475"/>
      <c r="L18" s="476">
        <v>786.35</v>
      </c>
      <c r="M18" s="476"/>
      <c r="N18" s="476"/>
      <c r="O18" s="476"/>
      <c r="P18" s="476"/>
      <c r="Q18" s="476"/>
      <c r="R18" s="477"/>
      <c r="S18" s="477"/>
      <c r="T18" s="477"/>
      <c r="U18" s="477"/>
      <c r="V18" s="478"/>
      <c r="W18" s="494"/>
      <c r="X18" s="495"/>
      <c r="Y18" s="495"/>
      <c r="Z18" s="495"/>
      <c r="AA18" s="495"/>
      <c r="AB18" s="519"/>
      <c r="AC18" s="393">
        <v>83.3</v>
      </c>
      <c r="AD18" s="394"/>
      <c r="AE18" s="394"/>
      <c r="AF18" s="394"/>
      <c r="AG18" s="479"/>
      <c r="AH18" s="393">
        <v>82.7</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290097057</v>
      </c>
      <c r="BO18" s="424"/>
      <c r="BP18" s="424"/>
      <c r="BQ18" s="424"/>
      <c r="BR18" s="424"/>
      <c r="BS18" s="424"/>
      <c r="BT18" s="424"/>
      <c r="BU18" s="425"/>
      <c r="BV18" s="423">
        <v>279500246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159</v>
      </c>
      <c r="C19" s="474"/>
      <c r="D19" s="474"/>
      <c r="E19" s="475"/>
      <c r="F19" s="475"/>
      <c r="G19" s="475"/>
      <c r="H19" s="475"/>
      <c r="I19" s="475"/>
      <c r="J19" s="475"/>
      <c r="K19" s="475"/>
      <c r="L19" s="483">
        <v>1395</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356381745</v>
      </c>
      <c r="BO19" s="424"/>
      <c r="BP19" s="424"/>
      <c r="BQ19" s="424"/>
      <c r="BR19" s="424"/>
      <c r="BS19" s="424"/>
      <c r="BT19" s="424"/>
      <c r="BU19" s="425"/>
      <c r="BV19" s="423">
        <v>337900882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161</v>
      </c>
      <c r="C20" s="474"/>
      <c r="D20" s="474"/>
      <c r="E20" s="475"/>
      <c r="F20" s="475"/>
      <c r="G20" s="475"/>
      <c r="H20" s="475"/>
      <c r="I20" s="475"/>
      <c r="J20" s="475"/>
      <c r="K20" s="475"/>
      <c r="L20" s="483">
        <v>525455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765548401</v>
      </c>
      <c r="BO22" s="453"/>
      <c r="BP22" s="453"/>
      <c r="BQ22" s="453"/>
      <c r="BR22" s="453"/>
      <c r="BS22" s="453"/>
      <c r="BT22" s="453"/>
      <c r="BU22" s="454"/>
      <c r="BV22" s="452">
        <v>767070381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234111030</v>
      </c>
      <c r="BO23" s="424"/>
      <c r="BP23" s="424"/>
      <c r="BQ23" s="424"/>
      <c r="BR23" s="424"/>
      <c r="BS23" s="424"/>
      <c r="BT23" s="424"/>
      <c r="BU23" s="425"/>
      <c r="BV23" s="423">
        <v>250066914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171</v>
      </c>
      <c r="F24" s="380"/>
      <c r="G24" s="380"/>
      <c r="H24" s="380"/>
      <c r="I24" s="380"/>
      <c r="J24" s="380"/>
      <c r="K24" s="381"/>
      <c r="L24" s="376">
        <v>1</v>
      </c>
      <c r="M24" s="377"/>
      <c r="N24" s="377"/>
      <c r="O24" s="377"/>
      <c r="P24" s="378"/>
      <c r="Q24" s="376">
        <v>11790</v>
      </c>
      <c r="R24" s="377"/>
      <c r="S24" s="377"/>
      <c r="T24" s="377"/>
      <c r="U24" s="377"/>
      <c r="V24" s="378"/>
      <c r="W24" s="466"/>
      <c r="X24" s="403"/>
      <c r="Y24" s="404"/>
      <c r="Z24" s="379" t="s">
        <v>172</v>
      </c>
      <c r="AA24" s="380"/>
      <c r="AB24" s="380"/>
      <c r="AC24" s="380"/>
      <c r="AD24" s="380"/>
      <c r="AE24" s="380"/>
      <c r="AF24" s="380"/>
      <c r="AG24" s="381"/>
      <c r="AH24" s="376">
        <v>6616</v>
      </c>
      <c r="AI24" s="377"/>
      <c r="AJ24" s="377"/>
      <c r="AK24" s="377"/>
      <c r="AL24" s="378"/>
      <c r="AM24" s="376">
        <v>21277056</v>
      </c>
      <c r="AN24" s="377"/>
      <c r="AO24" s="377"/>
      <c r="AP24" s="377"/>
      <c r="AQ24" s="377"/>
      <c r="AR24" s="378"/>
      <c r="AS24" s="376">
        <v>3216</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495818735</v>
      </c>
      <c r="BO24" s="424"/>
      <c r="BP24" s="424"/>
      <c r="BQ24" s="424"/>
      <c r="BR24" s="424"/>
      <c r="BS24" s="424"/>
      <c r="BT24" s="424"/>
      <c r="BU24" s="425"/>
      <c r="BV24" s="423">
        <v>504916396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174</v>
      </c>
      <c r="F25" s="380"/>
      <c r="G25" s="380"/>
      <c r="H25" s="380"/>
      <c r="I25" s="380"/>
      <c r="J25" s="380"/>
      <c r="K25" s="381"/>
      <c r="L25" s="376">
        <v>3</v>
      </c>
      <c r="M25" s="377"/>
      <c r="N25" s="377"/>
      <c r="O25" s="377"/>
      <c r="P25" s="378"/>
      <c r="Q25" s="376">
        <v>9486</v>
      </c>
      <c r="R25" s="377"/>
      <c r="S25" s="377"/>
      <c r="T25" s="377"/>
      <c r="U25" s="377"/>
      <c r="V25" s="378"/>
      <c r="W25" s="466"/>
      <c r="X25" s="403"/>
      <c r="Y25" s="404"/>
      <c r="Z25" s="379" t="s">
        <v>175</v>
      </c>
      <c r="AA25" s="380"/>
      <c r="AB25" s="380"/>
      <c r="AC25" s="380"/>
      <c r="AD25" s="380"/>
      <c r="AE25" s="380"/>
      <c r="AF25" s="380"/>
      <c r="AG25" s="381"/>
      <c r="AH25" s="376">
        <v>1109</v>
      </c>
      <c r="AI25" s="377"/>
      <c r="AJ25" s="377"/>
      <c r="AK25" s="377"/>
      <c r="AL25" s="378"/>
      <c r="AM25" s="376">
        <v>3527729</v>
      </c>
      <c r="AN25" s="377"/>
      <c r="AO25" s="377"/>
      <c r="AP25" s="377"/>
      <c r="AQ25" s="377"/>
      <c r="AR25" s="378"/>
      <c r="AS25" s="376">
        <v>3181</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169080109</v>
      </c>
      <c r="BO25" s="453"/>
      <c r="BP25" s="453"/>
      <c r="BQ25" s="453"/>
      <c r="BR25" s="453"/>
      <c r="BS25" s="453"/>
      <c r="BT25" s="453"/>
      <c r="BU25" s="454"/>
      <c r="BV25" s="452">
        <v>153605469</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7885</v>
      </c>
      <c r="R26" s="377"/>
      <c r="S26" s="377"/>
      <c r="T26" s="377"/>
      <c r="U26" s="377"/>
      <c r="V26" s="378"/>
      <c r="W26" s="466"/>
      <c r="X26" s="403"/>
      <c r="Y26" s="404"/>
      <c r="Z26" s="379" t="s">
        <v>178</v>
      </c>
      <c r="AA26" s="434"/>
      <c r="AB26" s="434"/>
      <c r="AC26" s="434"/>
      <c r="AD26" s="434"/>
      <c r="AE26" s="434"/>
      <c r="AF26" s="434"/>
      <c r="AG26" s="435"/>
      <c r="AH26" s="376">
        <v>413</v>
      </c>
      <c r="AI26" s="377"/>
      <c r="AJ26" s="377"/>
      <c r="AK26" s="377"/>
      <c r="AL26" s="378"/>
      <c r="AM26" s="376">
        <v>1434762</v>
      </c>
      <c r="AN26" s="377"/>
      <c r="AO26" s="377"/>
      <c r="AP26" s="377"/>
      <c r="AQ26" s="377"/>
      <c r="AR26" s="378"/>
      <c r="AS26" s="376">
        <v>3474</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v>2363631</v>
      </c>
      <c r="BO26" s="424"/>
      <c r="BP26" s="424"/>
      <c r="BQ26" s="424"/>
      <c r="BR26" s="424"/>
      <c r="BS26" s="424"/>
      <c r="BT26" s="424"/>
      <c r="BU26" s="425"/>
      <c r="BV26" s="423">
        <v>2179108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9200</v>
      </c>
      <c r="R27" s="377"/>
      <c r="S27" s="377"/>
      <c r="T27" s="377"/>
      <c r="U27" s="377"/>
      <c r="V27" s="378"/>
      <c r="W27" s="466"/>
      <c r="X27" s="403"/>
      <c r="Y27" s="404"/>
      <c r="Z27" s="379" t="s">
        <v>181</v>
      </c>
      <c r="AA27" s="380"/>
      <c r="AB27" s="380"/>
      <c r="AC27" s="380"/>
      <c r="AD27" s="380"/>
      <c r="AE27" s="380"/>
      <c r="AF27" s="380"/>
      <c r="AG27" s="381"/>
      <c r="AH27" s="376">
        <v>5193</v>
      </c>
      <c r="AI27" s="377"/>
      <c r="AJ27" s="377"/>
      <c r="AK27" s="377"/>
      <c r="AL27" s="378"/>
      <c r="AM27" s="376">
        <v>18317482</v>
      </c>
      <c r="AN27" s="377"/>
      <c r="AO27" s="377"/>
      <c r="AP27" s="377"/>
      <c r="AQ27" s="377"/>
      <c r="AR27" s="378"/>
      <c r="AS27" s="376">
        <v>3527</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18525727</v>
      </c>
      <c r="BO27" s="458"/>
      <c r="BP27" s="458"/>
      <c r="BQ27" s="458"/>
      <c r="BR27" s="458"/>
      <c r="BS27" s="458"/>
      <c r="BT27" s="458"/>
      <c r="BU27" s="459"/>
      <c r="BV27" s="457">
        <v>18497943</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8400</v>
      </c>
      <c r="R28" s="377"/>
      <c r="S28" s="377"/>
      <c r="T28" s="377"/>
      <c r="U28" s="377"/>
      <c r="V28" s="378"/>
      <c r="W28" s="466"/>
      <c r="X28" s="403"/>
      <c r="Y28" s="404"/>
      <c r="Z28" s="379" t="s">
        <v>184</v>
      </c>
      <c r="AA28" s="380"/>
      <c r="AB28" s="380"/>
      <c r="AC28" s="380"/>
      <c r="AD28" s="380"/>
      <c r="AE28" s="380"/>
      <c r="AF28" s="380"/>
      <c r="AG28" s="381"/>
      <c r="AH28" s="376">
        <v>223</v>
      </c>
      <c r="AI28" s="377"/>
      <c r="AJ28" s="377"/>
      <c r="AK28" s="377"/>
      <c r="AL28" s="378"/>
      <c r="AM28" s="376">
        <v>623285</v>
      </c>
      <c r="AN28" s="377"/>
      <c r="AO28" s="377"/>
      <c r="AP28" s="377"/>
      <c r="AQ28" s="377"/>
      <c r="AR28" s="378"/>
      <c r="AS28" s="376">
        <v>2795</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30150510</v>
      </c>
      <c r="BO28" s="453"/>
      <c r="BP28" s="453"/>
      <c r="BQ28" s="453"/>
      <c r="BR28" s="453"/>
      <c r="BS28" s="453"/>
      <c r="BT28" s="453"/>
      <c r="BU28" s="454"/>
      <c r="BV28" s="452">
        <v>27688478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53</v>
      </c>
      <c r="M29" s="377"/>
      <c r="N29" s="377"/>
      <c r="O29" s="377"/>
      <c r="P29" s="378"/>
      <c r="Q29" s="376">
        <v>8100</v>
      </c>
      <c r="R29" s="377"/>
      <c r="S29" s="377"/>
      <c r="T29" s="377"/>
      <c r="U29" s="377"/>
      <c r="V29" s="378"/>
      <c r="W29" s="467"/>
      <c r="X29" s="468"/>
      <c r="Y29" s="469"/>
      <c r="Z29" s="379" t="s">
        <v>187</v>
      </c>
      <c r="AA29" s="380"/>
      <c r="AB29" s="380"/>
      <c r="AC29" s="380"/>
      <c r="AD29" s="380"/>
      <c r="AE29" s="380"/>
      <c r="AF29" s="380"/>
      <c r="AG29" s="381"/>
      <c r="AH29" s="376">
        <v>12032</v>
      </c>
      <c r="AI29" s="377"/>
      <c r="AJ29" s="377"/>
      <c r="AK29" s="377"/>
      <c r="AL29" s="378"/>
      <c r="AM29" s="376">
        <v>40217823</v>
      </c>
      <c r="AN29" s="377"/>
      <c r="AO29" s="377"/>
      <c r="AP29" s="377"/>
      <c r="AQ29" s="377"/>
      <c r="AR29" s="378"/>
      <c r="AS29" s="376">
        <v>3343</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9208618</v>
      </c>
      <c r="BO29" s="424"/>
      <c r="BP29" s="424"/>
      <c r="BQ29" s="424"/>
      <c r="BR29" s="424"/>
      <c r="BS29" s="424"/>
      <c r="BT29" s="424"/>
      <c r="BU29" s="425"/>
      <c r="BV29" s="423">
        <v>8196635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102.5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95406602</v>
      </c>
      <c r="BO30" s="458"/>
      <c r="BP30" s="458"/>
      <c r="BQ30" s="458"/>
      <c r="BR30" s="458"/>
      <c r="BS30" s="458"/>
      <c r="BT30" s="458"/>
      <c r="BU30" s="459"/>
      <c r="BV30" s="457">
        <v>93246309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198</v>
      </c>
      <c r="AN33" s="375"/>
      <c r="AO33" s="374" t="s">
        <v>197</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198</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7</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11</v>
      </c>
      <c r="AN34" s="371"/>
      <c r="AO34" s="372" t="str">
        <f>IF('各会計、関係団体の財政状況及び健全化判断比率'!B32="","",'各会計、関係団体の財政状況及び健全化判断比率'!B32)</f>
        <v>下水道事業会計</v>
      </c>
      <c r="AP34" s="372"/>
      <c r="AQ34" s="372"/>
      <c r="AR34" s="372"/>
      <c r="AS34" s="372"/>
      <c r="AT34" s="372"/>
      <c r="AU34" s="372"/>
      <c r="AV34" s="372"/>
      <c r="AW34" s="372"/>
      <c r="AX34" s="372"/>
      <c r="AY34" s="372"/>
      <c r="AZ34" s="372"/>
      <c r="BA34" s="372"/>
      <c r="BB34" s="372"/>
      <c r="BC34" s="372"/>
      <c r="BD34" s="178"/>
      <c r="BE34" s="371">
        <f>IF(BG34="","",MAX(C34:D43,U34:V43,AM34:AN43)+1)</f>
        <v>17</v>
      </c>
      <c r="BF34" s="371"/>
      <c r="BG34" s="372" t="str">
        <f>IF('各会計、関係団体の財政状況及び健全化判断比率'!B38="","",'各会計、関係団体の財政状況及び健全化判断比率'!B38)</f>
        <v>中央卸売市場事業特別会計</v>
      </c>
      <c r="BH34" s="372"/>
      <c r="BI34" s="372"/>
      <c r="BJ34" s="372"/>
      <c r="BK34" s="372"/>
      <c r="BL34" s="372"/>
      <c r="BM34" s="372"/>
      <c r="BN34" s="372"/>
      <c r="BO34" s="372"/>
      <c r="BP34" s="372"/>
      <c r="BQ34" s="372"/>
      <c r="BR34" s="372"/>
      <c r="BS34" s="372"/>
      <c r="BT34" s="372"/>
      <c r="BU34" s="372"/>
      <c r="BV34" s="178"/>
      <c r="BW34" s="371">
        <f>IF(BY34="","",MAX(C34:D43,U34:V43,AM34:AN43,BE34:BF43)+1)</f>
        <v>18</v>
      </c>
      <c r="BX34" s="371"/>
      <c r="BY34" s="372" t="str">
        <f>IF('各会計、関係団体の財政状況及び健全化判断比率'!B68="","",'各会計、関係団体の財政状況及び健全化判断比率'!B68)</f>
        <v>宮城県後期高齢者医療広域連合</v>
      </c>
      <c r="BZ34" s="372"/>
      <c r="CA34" s="372"/>
      <c r="CB34" s="372"/>
      <c r="CC34" s="372"/>
      <c r="CD34" s="372"/>
      <c r="CE34" s="372"/>
      <c r="CF34" s="372"/>
      <c r="CG34" s="372"/>
      <c r="CH34" s="372"/>
      <c r="CI34" s="372"/>
      <c r="CJ34" s="372"/>
      <c r="CK34" s="372"/>
      <c r="CL34" s="372"/>
      <c r="CM34" s="372"/>
      <c r="CN34" s="178"/>
      <c r="CO34" s="371">
        <f>IF(CQ34="","",MAX(C34:D43,U34:V43,AM34:AN43,BE34:BF43,BW34:BX43)+1)</f>
        <v>19</v>
      </c>
      <c r="CP34" s="371"/>
      <c r="CQ34" s="372" t="str">
        <f>IF('各会計、関係団体の財政状況及び健全化判断比率'!BS7="","",'各会計、関係団体の財政状況及び健全化判断比率'!BS7)</f>
        <v>（公財）仙台ひと・まち交流財団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都市改造事業特別会計</v>
      </c>
      <c r="F35" s="372"/>
      <c r="G35" s="372"/>
      <c r="H35" s="372"/>
      <c r="I35" s="372"/>
      <c r="J35" s="372"/>
      <c r="K35" s="372"/>
      <c r="L35" s="372"/>
      <c r="M35" s="372"/>
      <c r="N35" s="372"/>
      <c r="O35" s="372"/>
      <c r="P35" s="372"/>
      <c r="Q35" s="372"/>
      <c r="R35" s="372"/>
      <c r="S35" s="372"/>
      <c r="T35" s="178"/>
      <c r="U35" s="371">
        <f>IF(W35="","",U34+1)</f>
        <v>8</v>
      </c>
      <c r="V35" s="371"/>
      <c r="W35" s="372" t="str">
        <f>IF('各会計、関係団体の財政状況及び健全化判断比率'!B29="","",'各会計、関係団体の財政状況及び健全化判断比率'!B29)</f>
        <v>駐車場事業特別会計</v>
      </c>
      <c r="X35" s="372"/>
      <c r="Y35" s="372"/>
      <c r="Z35" s="372"/>
      <c r="AA35" s="372"/>
      <c r="AB35" s="372"/>
      <c r="AC35" s="372"/>
      <c r="AD35" s="372"/>
      <c r="AE35" s="372"/>
      <c r="AF35" s="372"/>
      <c r="AG35" s="372"/>
      <c r="AH35" s="372"/>
      <c r="AI35" s="372"/>
      <c r="AJ35" s="372"/>
      <c r="AK35" s="372"/>
      <c r="AL35" s="178"/>
      <c r="AM35" s="371">
        <f t="shared" ref="AM35:AM43" si="0">IF(AO35="","",AM34+1)</f>
        <v>12</v>
      </c>
      <c r="AN35" s="371"/>
      <c r="AO35" s="372" t="str">
        <f>IF('各会計、関係団体の財政状況及び健全化判断比率'!B33="","",'各会計、関係団体の財政状況及び健全化判断比率'!B33)</f>
        <v>自動車運送事業会計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t="str">
        <f t="shared" ref="BW35:BW43" si="2">IF(BY35="","",BW34+1)</f>
        <v/>
      </c>
      <c r="BX35" s="371"/>
      <c r="BY35" s="372" t="str">
        <f>IF('各会計、関係団体の財政状況及び健全化判断比率'!B69="","",'各会計、関係団体の財政状況及び健全化判断比率'!B69)</f>
        <v/>
      </c>
      <c r="BZ35" s="372"/>
      <c r="CA35" s="372"/>
      <c r="CB35" s="372"/>
      <c r="CC35" s="372"/>
      <c r="CD35" s="372"/>
      <c r="CE35" s="372"/>
      <c r="CF35" s="372"/>
      <c r="CG35" s="372"/>
      <c r="CH35" s="372"/>
      <c r="CI35" s="372"/>
      <c r="CJ35" s="372"/>
      <c r="CK35" s="372"/>
      <c r="CL35" s="372"/>
      <c r="CM35" s="372"/>
      <c r="CN35" s="178"/>
      <c r="CO35" s="371">
        <f t="shared" ref="CO35:CO43" si="3">IF(CQ35="","",CO34+1)</f>
        <v>20</v>
      </c>
      <c r="CP35" s="371"/>
      <c r="CQ35" s="372" t="str">
        <f>IF('各会計、関係団体の財政状況及び健全化判断比率'!BS8="","",'各会計、関係団体の財政状況及び健全化判断比率'!BS8)</f>
        <v>（株）たいはっくる</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公共用地先行取得事業特別会計</v>
      </c>
      <c r="F36" s="372"/>
      <c r="G36" s="372"/>
      <c r="H36" s="372"/>
      <c r="I36" s="372"/>
      <c r="J36" s="372"/>
      <c r="K36" s="372"/>
      <c r="L36" s="372"/>
      <c r="M36" s="372"/>
      <c r="N36" s="372"/>
      <c r="O36" s="372"/>
      <c r="P36" s="372"/>
      <c r="Q36" s="372"/>
      <c r="R36" s="372"/>
      <c r="S36" s="372"/>
      <c r="T36" s="178"/>
      <c r="U36" s="371">
        <f t="shared" ref="U36:U43" si="4">IF(W36="","",U35+1)</f>
        <v>9</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f t="shared" si="0"/>
        <v>13</v>
      </c>
      <c r="AN36" s="371"/>
      <c r="AO36" s="372" t="str">
        <f>IF('各会計、関係団体の財政状況及び健全化判断比率'!B34="","",'各会計、関係団体の財政状況及び健全化判断比率'!B34)</f>
        <v>高速鉄道事業会計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t="str">
        <f t="shared" si="2"/>
        <v/>
      </c>
      <c r="BX36" s="371"/>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78"/>
      <c r="CO36" s="371">
        <f t="shared" si="3"/>
        <v>21</v>
      </c>
      <c r="CP36" s="371"/>
      <c r="CQ36" s="372" t="str">
        <f>IF('各会計、関係団体の財政状況及び健全化判断比率'!BS9="","",'各会計、関係団体の財政状況及び健全化判断比率'!BS9)</f>
        <v>（公財）せんだい男女共同参画財団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母子父子寡婦福祉資金貸付事業特別会計</v>
      </c>
      <c r="F37" s="372"/>
      <c r="G37" s="372"/>
      <c r="H37" s="372"/>
      <c r="I37" s="372"/>
      <c r="J37" s="372"/>
      <c r="K37" s="372"/>
      <c r="L37" s="372"/>
      <c r="M37" s="372"/>
      <c r="N37" s="372"/>
      <c r="O37" s="372"/>
      <c r="P37" s="372"/>
      <c r="Q37" s="372"/>
      <c r="R37" s="372"/>
      <c r="S37" s="372"/>
      <c r="T37" s="178"/>
      <c r="U37" s="371">
        <f t="shared" si="4"/>
        <v>10</v>
      </c>
      <c r="V37" s="371"/>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78"/>
      <c r="AM37" s="371">
        <f t="shared" si="0"/>
        <v>14</v>
      </c>
      <c r="AN37" s="371"/>
      <c r="AO37" s="372" t="str">
        <f>IF('各会計、関係団体の財政状況及び健全化判断比率'!B35="","",'各会計、関係団体の財政状況及び健全化判断比率'!B35)</f>
        <v>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f t="shared" si="3"/>
        <v>22</v>
      </c>
      <c r="CP37" s="371"/>
      <c r="CQ37" s="372" t="str">
        <f>IF('各会計、関係団体の財政状況及び健全化判断比率'!BS10="","",'各会計、関係団体の財政状況及び健全化判断比率'!BS10)</f>
        <v>仙台市社会福祉協議会</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f t="shared" ref="C38:C43" si="5">IF(E38="","",C37+1)</f>
        <v>5</v>
      </c>
      <c r="D38" s="371"/>
      <c r="E38" s="372" t="str">
        <f>IF('各会計、関係団体の財政状況及び健全化判断比率'!B11="","",'各会計、関係団体の財政状況及び健全化判断比率'!B11)</f>
        <v>新墓園事業特別会計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f t="shared" si="0"/>
        <v>15</v>
      </c>
      <c r="AN38" s="371"/>
      <c r="AO38" s="372" t="str">
        <f>IF('各会計、関係団体の財政状況及び健全化判断比率'!B36="","",'各会計、関係団体の財政状況及び健全化判断比率'!B36)</f>
        <v>ガス事業会計</v>
      </c>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23</v>
      </c>
      <c r="CP38" s="371"/>
      <c r="CQ38" s="372" t="str">
        <f>IF('各会計、関係団体の財政状況及び健全化判断比率'!BS11="","",'各会計、関係団体の財政状況及び健全化判断比率'!BS11)</f>
        <v>（福）緑仙会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f t="shared" si="5"/>
        <v>6</v>
      </c>
      <c r="D39" s="371"/>
      <c r="E39" s="372" t="str">
        <f>IF('各会計、関係団体の財政状況及び健全化判断比率'!B12="","",'各会計、関係団体の財政状況及び健全化判断比率'!B12)</f>
        <v>公債管理特別会計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f t="shared" si="0"/>
        <v>16</v>
      </c>
      <c r="AN39" s="371"/>
      <c r="AO39" s="372" t="str">
        <f>IF('各会計、関係団体の財政状況及び健全化判断比率'!B37="","",'各会計、関係団体の財政状況及び健全化判断比率'!B37)</f>
        <v>病院事業会計</v>
      </c>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24</v>
      </c>
      <c r="CP39" s="371"/>
      <c r="CQ39" s="372" t="str">
        <f>IF('各会計、関係団体の財政状況及び健全化判断比率'!BS12="","",'各会計、関係団体の財政状況及び健全化判断比率'!BS12)</f>
        <v>（公財）仙台市健康福祉事業団</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25</v>
      </c>
      <c r="CP40" s="371"/>
      <c r="CQ40" s="372" t="str">
        <f>IF('各会計、関係団体の財政状況及び健全化判断比率'!BS13="","",'各会計、関係団体の財政状況及び健全化判断比率'!BS13)</f>
        <v>（公財）仙台市シルバー人材センター</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26</v>
      </c>
      <c r="CP41" s="371"/>
      <c r="CQ41" s="372" t="str">
        <f>IF('各会計、関係団体の財政状況及び健全化判断比率'!BS14="","",'各会計、関係団体の財政状況及び健全化判断比率'!BS14)</f>
        <v>（公財）仙台市医療センター</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27</v>
      </c>
      <c r="CP42" s="371"/>
      <c r="CQ42" s="372" t="str">
        <f>IF('各会計、関係団体の財政状況及び健全化判断比率'!BS15="","",'各会計、関係団体の財政状況及び健全化判断比率'!BS15)</f>
        <v>（公財）仙台市救急医療事業団</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28</v>
      </c>
      <c r="CP43" s="371"/>
      <c r="CQ43" s="372" t="str">
        <f>IF('各会計、関係団体の財政状況及び健全化判断比率'!BS16="","",'各会計、関係団体の財政状況及び健全化判断比率'!BS16)</f>
        <v>（株）仙台市環境整備公社</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634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80" t="s">
        <v>575</v>
      </c>
      <c r="D34" s="1180"/>
      <c r="E34" s="1181"/>
      <c r="F34" s="32" t="s">
        <v>576</v>
      </c>
      <c r="G34" s="33" t="s">
        <v>577</v>
      </c>
      <c r="H34" s="33" t="s">
        <v>578</v>
      </c>
      <c r="I34" s="33" t="s">
        <v>579</v>
      </c>
      <c r="J34" s="34" t="s">
        <v>578</v>
      </c>
      <c r="K34" s="22"/>
      <c r="L34" s="22"/>
      <c r="M34" s="22"/>
      <c r="N34" s="22"/>
      <c r="O34" s="22"/>
      <c r="P34" s="22"/>
    </row>
    <row r="35" spans="1:16" ht="39" customHeight="1" x14ac:dyDescent="0.2">
      <c r="A35" s="22"/>
      <c r="B35" s="35"/>
      <c r="C35" s="1174" t="s">
        <v>580</v>
      </c>
      <c r="D35" s="1175"/>
      <c r="E35" s="1176"/>
      <c r="F35" s="36">
        <v>5.6</v>
      </c>
      <c r="G35" s="37">
        <v>5.94</v>
      </c>
      <c r="H35" s="37">
        <v>5.66</v>
      </c>
      <c r="I35" s="37">
        <v>5.66</v>
      </c>
      <c r="J35" s="38">
        <v>5.85</v>
      </c>
      <c r="K35" s="22"/>
      <c r="L35" s="22"/>
      <c r="M35" s="22"/>
      <c r="N35" s="22"/>
      <c r="O35" s="22"/>
      <c r="P35" s="22"/>
    </row>
    <row r="36" spans="1:16" ht="39" customHeight="1" x14ac:dyDescent="0.2">
      <c r="A36" s="22"/>
      <c r="B36" s="35"/>
      <c r="C36" s="1174" t="s">
        <v>581</v>
      </c>
      <c r="D36" s="1175"/>
      <c r="E36" s="1176"/>
      <c r="F36" s="36">
        <v>1.34</v>
      </c>
      <c r="G36" s="37">
        <v>1.46</v>
      </c>
      <c r="H36" s="37">
        <v>1.69</v>
      </c>
      <c r="I36" s="37">
        <v>2.74</v>
      </c>
      <c r="J36" s="38">
        <v>3.42</v>
      </c>
      <c r="K36" s="22"/>
      <c r="L36" s="22"/>
      <c r="M36" s="22"/>
      <c r="N36" s="22"/>
      <c r="O36" s="22"/>
      <c r="P36" s="22"/>
    </row>
    <row r="37" spans="1:16" ht="39" customHeight="1" x14ac:dyDescent="0.2">
      <c r="A37" s="22"/>
      <c r="B37" s="35"/>
      <c r="C37" s="1174" t="s">
        <v>582</v>
      </c>
      <c r="D37" s="1175"/>
      <c r="E37" s="1176"/>
      <c r="F37" s="36">
        <v>1.06</v>
      </c>
      <c r="G37" s="37">
        <v>0.96</v>
      </c>
      <c r="H37" s="37">
        <v>0.98</v>
      </c>
      <c r="I37" s="37">
        <v>1.52</v>
      </c>
      <c r="J37" s="38">
        <v>2.5</v>
      </c>
      <c r="K37" s="22"/>
      <c r="L37" s="22"/>
      <c r="M37" s="22"/>
      <c r="N37" s="22"/>
      <c r="O37" s="22"/>
      <c r="P37" s="22"/>
    </row>
    <row r="38" spans="1:16" ht="39" customHeight="1" x14ac:dyDescent="0.2">
      <c r="A38" s="22"/>
      <c r="B38" s="35"/>
      <c r="C38" s="1174" t="s">
        <v>583</v>
      </c>
      <c r="D38" s="1175"/>
      <c r="E38" s="1176"/>
      <c r="F38" s="36">
        <v>1.3</v>
      </c>
      <c r="G38" s="37">
        <v>1.17</v>
      </c>
      <c r="H38" s="37">
        <v>1.35</v>
      </c>
      <c r="I38" s="37">
        <v>1.51</v>
      </c>
      <c r="J38" s="38">
        <v>2.2999999999999998</v>
      </c>
      <c r="K38" s="22"/>
      <c r="L38" s="22"/>
      <c r="M38" s="22"/>
      <c r="N38" s="22"/>
      <c r="O38" s="22"/>
      <c r="P38" s="22"/>
    </row>
    <row r="39" spans="1:16" ht="39" customHeight="1" x14ac:dyDescent="0.2">
      <c r="A39" s="22"/>
      <c r="B39" s="35"/>
      <c r="C39" s="1174" t="s">
        <v>584</v>
      </c>
      <c r="D39" s="1175"/>
      <c r="E39" s="1176"/>
      <c r="F39" s="36">
        <v>3.76</v>
      </c>
      <c r="G39" s="37">
        <v>3.32</v>
      </c>
      <c r="H39" s="37">
        <v>2.98</v>
      </c>
      <c r="I39" s="37">
        <v>2.21</v>
      </c>
      <c r="J39" s="38">
        <v>1.64</v>
      </c>
      <c r="K39" s="22"/>
      <c r="L39" s="22"/>
      <c r="M39" s="22"/>
      <c r="N39" s="22"/>
      <c r="O39" s="22"/>
      <c r="P39" s="22"/>
    </row>
    <row r="40" spans="1:16" ht="39" customHeight="1" x14ac:dyDescent="0.2">
      <c r="A40" s="22"/>
      <c r="B40" s="35"/>
      <c r="C40" s="1174" t="s">
        <v>585</v>
      </c>
      <c r="D40" s="1175"/>
      <c r="E40" s="1176"/>
      <c r="F40" s="36">
        <v>0.96</v>
      </c>
      <c r="G40" s="37">
        <v>0.76</v>
      </c>
      <c r="H40" s="37">
        <v>0.67</v>
      </c>
      <c r="I40" s="37">
        <v>0.5</v>
      </c>
      <c r="J40" s="38">
        <v>0.91</v>
      </c>
      <c r="K40" s="22"/>
      <c r="L40" s="22"/>
      <c r="M40" s="22"/>
      <c r="N40" s="22"/>
      <c r="O40" s="22"/>
      <c r="P40" s="22"/>
    </row>
    <row r="41" spans="1:16" ht="39" customHeight="1" x14ac:dyDescent="0.2">
      <c r="A41" s="22"/>
      <c r="B41" s="35"/>
      <c r="C41" s="1174" t="s">
        <v>586</v>
      </c>
      <c r="D41" s="1175"/>
      <c r="E41" s="1176"/>
      <c r="F41" s="36">
        <v>1.23</v>
      </c>
      <c r="G41" s="37">
        <v>7.0000000000000007E-2</v>
      </c>
      <c r="H41" s="37">
        <v>0.1</v>
      </c>
      <c r="I41" s="37">
        <v>0.59</v>
      </c>
      <c r="J41" s="38">
        <v>0.39</v>
      </c>
      <c r="K41" s="22"/>
      <c r="L41" s="22"/>
      <c r="M41" s="22"/>
      <c r="N41" s="22"/>
      <c r="O41" s="22"/>
      <c r="P41" s="22"/>
    </row>
    <row r="42" spans="1:16" ht="39" customHeight="1" x14ac:dyDescent="0.2">
      <c r="A42" s="22"/>
      <c r="B42" s="39"/>
      <c r="C42" s="1174" t="s">
        <v>587</v>
      </c>
      <c r="D42" s="1175"/>
      <c r="E42" s="1176"/>
      <c r="F42" s="36" t="s">
        <v>526</v>
      </c>
      <c r="G42" s="37" t="s">
        <v>526</v>
      </c>
      <c r="H42" s="37" t="s">
        <v>526</v>
      </c>
      <c r="I42" s="37" t="s">
        <v>526</v>
      </c>
      <c r="J42" s="38" t="s">
        <v>526</v>
      </c>
      <c r="K42" s="22"/>
      <c r="L42" s="22"/>
      <c r="M42" s="22"/>
      <c r="N42" s="22"/>
      <c r="O42" s="22"/>
      <c r="P42" s="22"/>
    </row>
    <row r="43" spans="1:16" ht="39" customHeight="1" thickBot="1" x14ac:dyDescent="0.25">
      <c r="A43" s="22"/>
      <c r="B43" s="40"/>
      <c r="C43" s="1177" t="s">
        <v>588</v>
      </c>
      <c r="D43" s="1178"/>
      <c r="E43" s="1179"/>
      <c r="F43" s="41">
        <v>0.14000000000000001</v>
      </c>
      <c r="G43" s="42">
        <v>0.25</v>
      </c>
      <c r="H43" s="42">
        <v>0.05</v>
      </c>
      <c r="I43" s="42">
        <v>7.0000000000000007E-2</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jcX6KezFpf73gub9nR+nibiGrmEMMXWbAyFChDxEAhuLM0YkkOpc37OmM2CixzCbvSRCfNnfvNZBs55R7rAc/Q==" saltValue="1sEbcsUmMBuSSpO608eJ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32495</v>
      </c>
      <c r="L45" s="60">
        <v>32212</v>
      </c>
      <c r="M45" s="60">
        <v>33938</v>
      </c>
      <c r="N45" s="60">
        <v>33403</v>
      </c>
      <c r="O45" s="61">
        <v>37060</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526</v>
      </c>
      <c r="L46" s="64" t="s">
        <v>526</v>
      </c>
      <c r="M46" s="64" t="s">
        <v>526</v>
      </c>
      <c r="N46" s="64" t="s">
        <v>526</v>
      </c>
      <c r="O46" s="65" t="s">
        <v>526</v>
      </c>
      <c r="P46" s="48"/>
      <c r="Q46" s="48"/>
      <c r="R46" s="48"/>
      <c r="S46" s="48"/>
      <c r="T46" s="48"/>
      <c r="U46" s="48"/>
    </row>
    <row r="47" spans="1:21" ht="30.75" customHeight="1" x14ac:dyDescent="0.2">
      <c r="A47" s="48"/>
      <c r="B47" s="1202"/>
      <c r="C47" s="1203"/>
      <c r="D47" s="62"/>
      <c r="E47" s="1184" t="s">
        <v>14</v>
      </c>
      <c r="F47" s="1184"/>
      <c r="G47" s="1184"/>
      <c r="H47" s="1184"/>
      <c r="I47" s="1184"/>
      <c r="J47" s="1185"/>
      <c r="K47" s="63">
        <v>22042</v>
      </c>
      <c r="L47" s="64">
        <v>23322</v>
      </c>
      <c r="M47" s="64">
        <v>23959</v>
      </c>
      <c r="N47" s="64">
        <v>23950</v>
      </c>
      <c r="O47" s="65">
        <v>23954</v>
      </c>
      <c r="P47" s="48"/>
      <c r="Q47" s="48"/>
      <c r="R47" s="48"/>
      <c r="S47" s="48"/>
      <c r="T47" s="48"/>
      <c r="U47" s="48"/>
    </row>
    <row r="48" spans="1:21" ht="30.75" customHeight="1" x14ac:dyDescent="0.2">
      <c r="A48" s="48"/>
      <c r="B48" s="1202"/>
      <c r="C48" s="1203"/>
      <c r="D48" s="62"/>
      <c r="E48" s="1184" t="s">
        <v>15</v>
      </c>
      <c r="F48" s="1184"/>
      <c r="G48" s="1184"/>
      <c r="H48" s="1184"/>
      <c r="I48" s="1184"/>
      <c r="J48" s="1185"/>
      <c r="K48" s="63">
        <v>8704</v>
      </c>
      <c r="L48" s="64">
        <v>8214</v>
      </c>
      <c r="M48" s="64">
        <v>7521</v>
      </c>
      <c r="N48" s="64">
        <v>7258</v>
      </c>
      <c r="O48" s="65">
        <v>6783</v>
      </c>
      <c r="P48" s="48"/>
      <c r="Q48" s="48"/>
      <c r="R48" s="48"/>
      <c r="S48" s="48"/>
      <c r="T48" s="48"/>
      <c r="U48" s="48"/>
    </row>
    <row r="49" spans="1:21" ht="30.75" customHeight="1" x14ac:dyDescent="0.2">
      <c r="A49" s="48"/>
      <c r="B49" s="1202"/>
      <c r="C49" s="1203"/>
      <c r="D49" s="62"/>
      <c r="E49" s="1184" t="s">
        <v>16</v>
      </c>
      <c r="F49" s="1184"/>
      <c r="G49" s="1184"/>
      <c r="H49" s="1184"/>
      <c r="I49" s="1184"/>
      <c r="J49" s="1185"/>
      <c r="K49" s="63" t="s">
        <v>526</v>
      </c>
      <c r="L49" s="64" t="s">
        <v>526</v>
      </c>
      <c r="M49" s="64" t="s">
        <v>526</v>
      </c>
      <c r="N49" s="64" t="s">
        <v>526</v>
      </c>
      <c r="O49" s="65" t="s">
        <v>526</v>
      </c>
      <c r="P49" s="48"/>
      <c r="Q49" s="48"/>
      <c r="R49" s="48"/>
      <c r="S49" s="48"/>
      <c r="T49" s="48"/>
      <c r="U49" s="48"/>
    </row>
    <row r="50" spans="1:21" ht="30.75" customHeight="1" x14ac:dyDescent="0.2">
      <c r="A50" s="48"/>
      <c r="B50" s="1202"/>
      <c r="C50" s="1203"/>
      <c r="D50" s="62"/>
      <c r="E50" s="1184" t="s">
        <v>17</v>
      </c>
      <c r="F50" s="1184"/>
      <c r="G50" s="1184"/>
      <c r="H50" s="1184"/>
      <c r="I50" s="1184"/>
      <c r="J50" s="1185"/>
      <c r="K50" s="63">
        <v>1724</v>
      </c>
      <c r="L50" s="64">
        <v>1671</v>
      </c>
      <c r="M50" s="64">
        <v>1523</v>
      </c>
      <c r="N50" s="64">
        <v>1578</v>
      </c>
      <c r="O50" s="65">
        <v>1613</v>
      </c>
      <c r="P50" s="48"/>
      <c r="Q50" s="48"/>
      <c r="R50" s="48"/>
      <c r="S50" s="48"/>
      <c r="T50" s="48"/>
      <c r="U50" s="48"/>
    </row>
    <row r="51" spans="1:21" ht="30.75" customHeight="1" x14ac:dyDescent="0.2">
      <c r="A51" s="48"/>
      <c r="B51" s="1204"/>
      <c r="C51" s="1205"/>
      <c r="D51" s="66"/>
      <c r="E51" s="1184" t="s">
        <v>18</v>
      </c>
      <c r="F51" s="1184"/>
      <c r="G51" s="1184"/>
      <c r="H51" s="1184"/>
      <c r="I51" s="1184"/>
      <c r="J51" s="1185"/>
      <c r="K51" s="63">
        <v>4</v>
      </c>
      <c r="L51" s="64">
        <v>4</v>
      </c>
      <c r="M51" s="64">
        <v>0</v>
      </c>
      <c r="N51" s="64">
        <v>3</v>
      </c>
      <c r="O51" s="65">
        <v>0</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50554</v>
      </c>
      <c r="L52" s="64">
        <v>50888</v>
      </c>
      <c r="M52" s="64">
        <v>51419</v>
      </c>
      <c r="N52" s="64">
        <v>51134</v>
      </c>
      <c r="O52" s="65">
        <v>47583</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14415</v>
      </c>
      <c r="L53" s="69">
        <v>14535</v>
      </c>
      <c r="M53" s="69">
        <v>15522</v>
      </c>
      <c r="N53" s="69">
        <v>15058</v>
      </c>
      <c r="O53" s="70">
        <v>21827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3">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190" t="s">
        <v>25</v>
      </c>
      <c r="C57" s="1191"/>
      <c r="D57" s="1194" t="s">
        <v>26</v>
      </c>
      <c r="E57" s="1195"/>
      <c r="F57" s="1195"/>
      <c r="G57" s="1195"/>
      <c r="H57" s="1195"/>
      <c r="I57" s="1195"/>
      <c r="J57" s="1196"/>
      <c r="K57" s="83">
        <v>84517</v>
      </c>
      <c r="L57" s="84">
        <v>90776</v>
      </c>
      <c r="M57" s="84">
        <v>97721</v>
      </c>
      <c r="N57" s="84">
        <v>95235</v>
      </c>
      <c r="O57" s="85">
        <v>101033</v>
      </c>
    </row>
    <row r="58" spans="1:21" ht="31.5" customHeight="1" thickBot="1" x14ac:dyDescent="0.25">
      <c r="B58" s="1192"/>
      <c r="C58" s="1193"/>
      <c r="D58" s="1197" t="s">
        <v>27</v>
      </c>
      <c r="E58" s="1198"/>
      <c r="F58" s="1198"/>
      <c r="G58" s="1198"/>
      <c r="H58" s="1198"/>
      <c r="I58" s="1198"/>
      <c r="J58" s="1199"/>
      <c r="K58" s="86">
        <v>81350</v>
      </c>
      <c r="L58" s="87">
        <v>87529</v>
      </c>
      <c r="M58" s="87">
        <v>94161</v>
      </c>
      <c r="N58" s="87">
        <v>93374</v>
      </c>
      <c r="O58" s="88">
        <v>99171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1PJVXP39kNUCMBTtIWb+/JRAf2Q7p41L8nghQrt5ZwDQ9TM+KtoIuOS5dPQB3xbKKU0HXm5njLP61jaP+4hw==" saltValue="isdV3iHJWMkVwgc7139F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20" t="s">
        <v>30</v>
      </c>
      <c r="C41" s="1221"/>
      <c r="D41" s="102"/>
      <c r="E41" s="1222" t="s">
        <v>31</v>
      </c>
      <c r="F41" s="1222"/>
      <c r="G41" s="1222"/>
      <c r="H41" s="1223"/>
      <c r="I41" s="358">
        <v>875098</v>
      </c>
      <c r="J41" s="359">
        <v>878632</v>
      </c>
      <c r="K41" s="359">
        <v>873397</v>
      </c>
      <c r="L41" s="359">
        <v>880083</v>
      </c>
      <c r="M41" s="360">
        <v>882267</v>
      </c>
    </row>
    <row r="42" spans="2:13" ht="27.75" customHeight="1" x14ac:dyDescent="0.2">
      <c r="B42" s="1210"/>
      <c r="C42" s="1211"/>
      <c r="D42" s="103"/>
      <c r="E42" s="1214" t="s">
        <v>32</v>
      </c>
      <c r="F42" s="1214"/>
      <c r="G42" s="1214"/>
      <c r="H42" s="1215"/>
      <c r="I42" s="361">
        <v>19741</v>
      </c>
      <c r="J42" s="362">
        <v>17783</v>
      </c>
      <c r="K42" s="362">
        <v>16072</v>
      </c>
      <c r="L42" s="362">
        <v>14451</v>
      </c>
      <c r="M42" s="363">
        <v>12877</v>
      </c>
    </row>
    <row r="43" spans="2:13" ht="27.75" customHeight="1" x14ac:dyDescent="0.2">
      <c r="B43" s="1210"/>
      <c r="C43" s="1211"/>
      <c r="D43" s="103"/>
      <c r="E43" s="1214" t="s">
        <v>33</v>
      </c>
      <c r="F43" s="1214"/>
      <c r="G43" s="1214"/>
      <c r="H43" s="1215"/>
      <c r="I43" s="361">
        <v>111365</v>
      </c>
      <c r="J43" s="362">
        <v>101510</v>
      </c>
      <c r="K43" s="362">
        <v>92930</v>
      </c>
      <c r="L43" s="362">
        <v>85704</v>
      </c>
      <c r="M43" s="363">
        <v>82030</v>
      </c>
    </row>
    <row r="44" spans="2:13" ht="27.75" customHeight="1" x14ac:dyDescent="0.2">
      <c r="B44" s="1210"/>
      <c r="C44" s="1211"/>
      <c r="D44" s="103"/>
      <c r="E44" s="1214" t="s">
        <v>34</v>
      </c>
      <c r="F44" s="1214"/>
      <c r="G44" s="1214"/>
      <c r="H44" s="1215"/>
      <c r="I44" s="361" t="s">
        <v>526</v>
      </c>
      <c r="J44" s="362" t="s">
        <v>526</v>
      </c>
      <c r="K44" s="362" t="s">
        <v>526</v>
      </c>
      <c r="L44" s="362" t="s">
        <v>526</v>
      </c>
      <c r="M44" s="363" t="s">
        <v>526</v>
      </c>
    </row>
    <row r="45" spans="2:13" ht="27.75" customHeight="1" x14ac:dyDescent="0.2">
      <c r="B45" s="1210"/>
      <c r="C45" s="1211"/>
      <c r="D45" s="103"/>
      <c r="E45" s="1214" t="s">
        <v>35</v>
      </c>
      <c r="F45" s="1214"/>
      <c r="G45" s="1214"/>
      <c r="H45" s="1215"/>
      <c r="I45" s="361">
        <v>93339</v>
      </c>
      <c r="J45" s="362">
        <v>90132</v>
      </c>
      <c r="K45" s="362">
        <v>86149</v>
      </c>
      <c r="L45" s="362">
        <v>81647</v>
      </c>
      <c r="M45" s="363">
        <v>82830</v>
      </c>
    </row>
    <row r="46" spans="2:13" ht="27.75" customHeight="1" x14ac:dyDescent="0.2">
      <c r="B46" s="1210"/>
      <c r="C46" s="1211"/>
      <c r="D46" s="104"/>
      <c r="E46" s="1214" t="s">
        <v>36</v>
      </c>
      <c r="F46" s="1214"/>
      <c r="G46" s="1214"/>
      <c r="H46" s="1215"/>
      <c r="I46" s="361">
        <v>391</v>
      </c>
      <c r="J46" s="362">
        <v>347</v>
      </c>
      <c r="K46" s="362">
        <v>516</v>
      </c>
      <c r="L46" s="362">
        <v>650</v>
      </c>
      <c r="M46" s="363">
        <v>326</v>
      </c>
    </row>
    <row r="47" spans="2:13" ht="27.75" customHeight="1" x14ac:dyDescent="0.2">
      <c r="B47" s="1210"/>
      <c r="C47" s="1211"/>
      <c r="D47" s="105"/>
      <c r="E47" s="1224" t="s">
        <v>37</v>
      </c>
      <c r="F47" s="1225"/>
      <c r="G47" s="1225"/>
      <c r="H47" s="1226"/>
      <c r="I47" s="361" t="s">
        <v>526</v>
      </c>
      <c r="J47" s="362" t="s">
        <v>526</v>
      </c>
      <c r="K47" s="362" t="s">
        <v>526</v>
      </c>
      <c r="L47" s="362" t="s">
        <v>526</v>
      </c>
      <c r="M47" s="363" t="s">
        <v>526</v>
      </c>
    </row>
    <row r="48" spans="2:13" ht="27.75" customHeight="1" x14ac:dyDescent="0.2">
      <c r="B48" s="1210"/>
      <c r="C48" s="1211"/>
      <c r="D48" s="103"/>
      <c r="E48" s="1214" t="s">
        <v>38</v>
      </c>
      <c r="F48" s="1214"/>
      <c r="G48" s="1214"/>
      <c r="H48" s="1215"/>
      <c r="I48" s="361" t="s">
        <v>526</v>
      </c>
      <c r="J48" s="362" t="s">
        <v>526</v>
      </c>
      <c r="K48" s="362" t="s">
        <v>526</v>
      </c>
      <c r="L48" s="362" t="s">
        <v>526</v>
      </c>
      <c r="M48" s="363" t="s">
        <v>526</v>
      </c>
    </row>
    <row r="49" spans="2:13" ht="27.75" customHeight="1" x14ac:dyDescent="0.2">
      <c r="B49" s="1212"/>
      <c r="C49" s="1213"/>
      <c r="D49" s="103"/>
      <c r="E49" s="1214" t="s">
        <v>39</v>
      </c>
      <c r="F49" s="1214"/>
      <c r="G49" s="1214"/>
      <c r="H49" s="1215"/>
      <c r="I49" s="361" t="s">
        <v>526</v>
      </c>
      <c r="J49" s="362" t="s">
        <v>526</v>
      </c>
      <c r="K49" s="362" t="s">
        <v>526</v>
      </c>
      <c r="L49" s="362" t="s">
        <v>526</v>
      </c>
      <c r="M49" s="363" t="s">
        <v>526</v>
      </c>
    </row>
    <row r="50" spans="2:13" ht="27.75" customHeight="1" x14ac:dyDescent="0.2">
      <c r="B50" s="1208" t="s">
        <v>40</v>
      </c>
      <c r="C50" s="1209"/>
      <c r="D50" s="106"/>
      <c r="E50" s="1214" t="s">
        <v>41</v>
      </c>
      <c r="F50" s="1214"/>
      <c r="G50" s="1214"/>
      <c r="H50" s="1215"/>
      <c r="I50" s="361">
        <v>229666</v>
      </c>
      <c r="J50" s="362">
        <v>238791</v>
      </c>
      <c r="K50" s="362">
        <v>235600</v>
      </c>
      <c r="L50" s="362">
        <v>241766</v>
      </c>
      <c r="M50" s="363">
        <v>257297</v>
      </c>
    </row>
    <row r="51" spans="2:13" ht="27.75" customHeight="1" x14ac:dyDescent="0.2">
      <c r="B51" s="1210"/>
      <c r="C51" s="1211"/>
      <c r="D51" s="103"/>
      <c r="E51" s="1214" t="s">
        <v>42</v>
      </c>
      <c r="F51" s="1214"/>
      <c r="G51" s="1214"/>
      <c r="H51" s="1215"/>
      <c r="I51" s="361">
        <v>131054</v>
      </c>
      <c r="J51" s="362">
        <v>132840</v>
      </c>
      <c r="K51" s="362">
        <v>134177</v>
      </c>
      <c r="L51" s="362">
        <v>136522</v>
      </c>
      <c r="M51" s="363">
        <v>136726</v>
      </c>
    </row>
    <row r="52" spans="2:13" ht="27.75" customHeight="1" x14ac:dyDescent="0.2">
      <c r="B52" s="1212"/>
      <c r="C52" s="1213"/>
      <c r="D52" s="103"/>
      <c r="E52" s="1214" t="s">
        <v>43</v>
      </c>
      <c r="F52" s="1214"/>
      <c r="G52" s="1214"/>
      <c r="H52" s="1215"/>
      <c r="I52" s="361">
        <v>497821</v>
      </c>
      <c r="J52" s="362">
        <v>510032</v>
      </c>
      <c r="K52" s="362">
        <v>508474</v>
      </c>
      <c r="L52" s="362">
        <v>507886</v>
      </c>
      <c r="M52" s="363">
        <v>511198</v>
      </c>
    </row>
    <row r="53" spans="2:13" ht="27.75" customHeight="1" thickBot="1" x14ac:dyDescent="0.25">
      <c r="B53" s="1216" t="s">
        <v>44</v>
      </c>
      <c r="C53" s="1217"/>
      <c r="D53" s="107"/>
      <c r="E53" s="1218" t="s">
        <v>45</v>
      </c>
      <c r="F53" s="1218"/>
      <c r="G53" s="1218"/>
      <c r="H53" s="1219"/>
      <c r="I53" s="364">
        <v>241394</v>
      </c>
      <c r="J53" s="365">
        <v>206741</v>
      </c>
      <c r="K53" s="365">
        <v>190813</v>
      </c>
      <c r="L53" s="365">
        <v>176360</v>
      </c>
      <c r="M53" s="366">
        <v>155108</v>
      </c>
    </row>
    <row r="54" spans="2:13" ht="27.75" customHeight="1" x14ac:dyDescent="0.25">
      <c r="B54" s="108" t="s">
        <v>46</v>
      </c>
      <c r="C54" s="109"/>
      <c r="D54" s="109"/>
      <c r="E54" s="110"/>
      <c r="F54" s="110"/>
      <c r="G54" s="110"/>
      <c r="H54" s="110"/>
      <c r="I54" s="111"/>
      <c r="J54" s="111"/>
      <c r="K54" s="111"/>
      <c r="L54" s="111"/>
      <c r="M54" s="111"/>
    </row>
    <row r="55" spans="2:13" ht="13" x14ac:dyDescent="0.2"/>
  </sheetData>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569</v>
      </c>
      <c r="G54" s="116" t="s">
        <v>570</v>
      </c>
      <c r="H54" s="117" t="s">
        <v>571</v>
      </c>
    </row>
    <row r="55" spans="2:8" ht="52.5" customHeight="1" x14ac:dyDescent="0.2">
      <c r="B55" s="118"/>
      <c r="C55" s="1235" t="s">
        <v>48</v>
      </c>
      <c r="D55" s="1235"/>
      <c r="E55" s="1236"/>
      <c r="F55" s="119">
        <v>26567</v>
      </c>
      <c r="G55" s="119">
        <v>27688</v>
      </c>
      <c r="H55" s="120">
        <v>30151</v>
      </c>
    </row>
    <row r="56" spans="2:8" ht="52.5" customHeight="1" x14ac:dyDescent="0.2">
      <c r="B56" s="121"/>
      <c r="C56" s="1237" t="s">
        <v>49</v>
      </c>
      <c r="D56" s="1237"/>
      <c r="E56" s="1238"/>
      <c r="F56" s="122">
        <v>7652</v>
      </c>
      <c r="G56" s="122">
        <v>8197</v>
      </c>
      <c r="H56" s="123">
        <v>9209</v>
      </c>
    </row>
    <row r="57" spans="2:8" ht="53.25" customHeight="1" x14ac:dyDescent="0.2">
      <c r="B57" s="121"/>
      <c r="C57" s="1239" t="s">
        <v>50</v>
      </c>
      <c r="D57" s="1239"/>
      <c r="E57" s="1240"/>
      <c r="F57" s="124">
        <v>102190</v>
      </c>
      <c r="G57" s="124">
        <v>93246</v>
      </c>
      <c r="H57" s="125">
        <v>95407</v>
      </c>
    </row>
    <row r="58" spans="2:8" ht="45.75" customHeight="1" x14ac:dyDescent="0.2">
      <c r="B58" s="126"/>
      <c r="C58" s="1227" t="s">
        <v>628</v>
      </c>
      <c r="D58" s="1228"/>
      <c r="E58" s="1229"/>
      <c r="F58" s="127">
        <v>57614</v>
      </c>
      <c r="G58" s="127">
        <v>55247</v>
      </c>
      <c r="H58" s="128">
        <v>57388</v>
      </c>
    </row>
    <row r="59" spans="2:8" ht="45.75" customHeight="1" x14ac:dyDescent="0.2">
      <c r="B59" s="126"/>
      <c r="C59" s="1227" t="s">
        <v>629</v>
      </c>
      <c r="D59" s="1228"/>
      <c r="E59" s="1229"/>
      <c r="F59" s="127">
        <v>12324</v>
      </c>
      <c r="G59" s="127">
        <v>12447</v>
      </c>
      <c r="H59" s="128">
        <v>12960</v>
      </c>
    </row>
    <row r="60" spans="2:8" ht="45.75" customHeight="1" x14ac:dyDescent="0.2">
      <c r="B60" s="126"/>
      <c r="C60" s="1227" t="s">
        <v>630</v>
      </c>
      <c r="D60" s="1228"/>
      <c r="E60" s="1229"/>
      <c r="F60" s="127">
        <v>7508</v>
      </c>
      <c r="G60" s="127">
        <v>8613</v>
      </c>
      <c r="H60" s="128">
        <v>11555</v>
      </c>
    </row>
    <row r="61" spans="2:8" ht="45.75" customHeight="1" x14ac:dyDescent="0.2">
      <c r="B61" s="126"/>
      <c r="C61" s="1227" t="s">
        <v>631</v>
      </c>
      <c r="D61" s="1228"/>
      <c r="E61" s="1229"/>
      <c r="F61" s="127">
        <v>9238</v>
      </c>
      <c r="G61" s="127">
        <v>9400</v>
      </c>
      <c r="H61" s="128">
        <v>5883</v>
      </c>
    </row>
    <row r="62" spans="2:8" ht="45.75" customHeight="1" thickBot="1" x14ac:dyDescent="0.25">
      <c r="B62" s="129"/>
      <c r="C62" s="1230" t="s">
        <v>632</v>
      </c>
      <c r="D62" s="1231"/>
      <c r="E62" s="1232"/>
      <c r="F62" s="130">
        <v>2889</v>
      </c>
      <c r="G62" s="130">
        <v>2821</v>
      </c>
      <c r="H62" s="131">
        <v>2823</v>
      </c>
    </row>
    <row r="63" spans="2:8" ht="52.5" customHeight="1" thickBot="1" x14ac:dyDescent="0.25">
      <c r="B63" s="132"/>
      <c r="C63" s="1233" t="s">
        <v>51</v>
      </c>
      <c r="D63" s="1233"/>
      <c r="E63" s="1234"/>
      <c r="F63" s="133">
        <v>136409</v>
      </c>
      <c r="G63" s="133">
        <v>129131</v>
      </c>
      <c r="H63" s="134">
        <v>134766</v>
      </c>
    </row>
    <row r="64" spans="2:8" ht="13" x14ac:dyDescent="0.2"/>
  </sheetData>
  <sheetProtection algorithmName="SHA-512" hashValue="yjbFzfyql/WS5BWusKT+N4qzbR/oxq/YRj7hrVo6eKlWCUQNMdku1MFB3Wo7gdpt76lzQIeja22skYZQrp+Cug==" saltValue="KHQrSDkN72+8Ypwhq/oD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90B2-2A04-4D4A-9FBA-125822E34BEB}">
  <sheetPr>
    <pageSetUpPr fitToPage="1"/>
  </sheetPr>
  <dimension ref="A1:DE85"/>
  <sheetViews>
    <sheetView showGridLines="0" tabSelected="1" zoomScale="78" zoomScaleNormal="100" zoomScaleSheetLayoutView="55" workbookViewId="0">
      <selection activeCell="BC15" sqref="BC15"/>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 x14ac:dyDescent="0.2">
      <c r="DD19" s="1241"/>
      <c r="DE19" s="1241"/>
    </row>
    <row r="20" spans="1:109" ht="13"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3" t="s">
        <v>645</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2"/>
      <c r="G42" s="1278"/>
      <c r="I42" s="1277"/>
      <c r="J42" s="1277"/>
      <c r="K42" s="1277"/>
      <c r="AM42" s="1278"/>
      <c r="AN42" s="1278" t="s">
        <v>641</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644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639</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567</v>
      </c>
      <c r="BQ50" s="1250"/>
      <c r="BR50" s="1250"/>
      <c r="BS50" s="1250"/>
      <c r="BT50" s="1250"/>
      <c r="BU50" s="1250"/>
      <c r="BV50" s="1250"/>
      <c r="BW50" s="1250"/>
      <c r="BX50" s="1250" t="s">
        <v>568</v>
      </c>
      <c r="BY50" s="1250"/>
      <c r="BZ50" s="1250"/>
      <c r="CA50" s="1250"/>
      <c r="CB50" s="1250"/>
      <c r="CC50" s="1250"/>
      <c r="CD50" s="1250"/>
      <c r="CE50" s="1250"/>
      <c r="CF50" s="1250" t="s">
        <v>569</v>
      </c>
      <c r="CG50" s="1250"/>
      <c r="CH50" s="1250"/>
      <c r="CI50" s="1250"/>
      <c r="CJ50" s="1250"/>
      <c r="CK50" s="1250"/>
      <c r="CL50" s="1250"/>
      <c r="CM50" s="1250"/>
      <c r="CN50" s="1250" t="s">
        <v>570</v>
      </c>
      <c r="CO50" s="1250"/>
      <c r="CP50" s="1250"/>
      <c r="CQ50" s="1250"/>
      <c r="CR50" s="1250"/>
      <c r="CS50" s="1250"/>
      <c r="CT50" s="1250"/>
      <c r="CU50" s="1250"/>
      <c r="CV50" s="1250" t="s">
        <v>571</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638</v>
      </c>
      <c r="AO51" s="1249"/>
      <c r="AP51" s="1249"/>
      <c r="AQ51" s="1249"/>
      <c r="AR51" s="1249"/>
      <c r="AS51" s="1249"/>
      <c r="AT51" s="1249"/>
      <c r="AU51" s="1249"/>
      <c r="AV51" s="1249"/>
      <c r="AW51" s="1249"/>
      <c r="AX51" s="1249"/>
      <c r="AY51" s="1249"/>
      <c r="AZ51" s="1249"/>
      <c r="BA51" s="1249"/>
      <c r="BB51" s="1249" t="s">
        <v>636</v>
      </c>
      <c r="BC51" s="1249"/>
      <c r="BD51" s="1249"/>
      <c r="BE51" s="1249"/>
      <c r="BF51" s="1249"/>
      <c r="BG51" s="1249"/>
      <c r="BH51" s="1249"/>
      <c r="BI51" s="1249"/>
      <c r="BJ51" s="1249"/>
      <c r="BK51" s="1249"/>
      <c r="BL51" s="1249"/>
      <c r="BM51" s="1249"/>
      <c r="BN51" s="1249"/>
      <c r="BO51" s="1249"/>
      <c r="BP51" s="1248">
        <v>102.2</v>
      </c>
      <c r="BQ51" s="1248"/>
      <c r="BR51" s="1248"/>
      <c r="BS51" s="1248"/>
      <c r="BT51" s="1248"/>
      <c r="BU51" s="1248"/>
      <c r="BV51" s="1248"/>
      <c r="BW51" s="1248"/>
      <c r="BX51" s="1248">
        <v>87.2</v>
      </c>
      <c r="BY51" s="1248"/>
      <c r="BZ51" s="1248"/>
      <c r="CA51" s="1248"/>
      <c r="CB51" s="1248"/>
      <c r="CC51" s="1248"/>
      <c r="CD51" s="1248"/>
      <c r="CE51" s="1248"/>
      <c r="CF51" s="1248">
        <v>80.5</v>
      </c>
      <c r="CG51" s="1248"/>
      <c r="CH51" s="1248"/>
      <c r="CI51" s="1248"/>
      <c r="CJ51" s="1248"/>
      <c r="CK51" s="1248"/>
      <c r="CL51" s="1248"/>
      <c r="CM51" s="1248"/>
      <c r="CN51" s="1248">
        <v>72.8</v>
      </c>
      <c r="CO51" s="1248"/>
      <c r="CP51" s="1248"/>
      <c r="CQ51" s="1248"/>
      <c r="CR51" s="1248"/>
      <c r="CS51" s="1248"/>
      <c r="CT51" s="1248"/>
      <c r="CU51" s="1248"/>
      <c r="CV51" s="1248">
        <v>60.2</v>
      </c>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643</v>
      </c>
      <c r="BC53" s="1249"/>
      <c r="BD53" s="1249"/>
      <c r="BE53" s="1249"/>
      <c r="BF53" s="1249"/>
      <c r="BG53" s="1249"/>
      <c r="BH53" s="1249"/>
      <c r="BI53" s="1249"/>
      <c r="BJ53" s="1249"/>
      <c r="BK53" s="1249"/>
      <c r="BL53" s="1249"/>
      <c r="BM53" s="1249"/>
      <c r="BN53" s="1249"/>
      <c r="BO53" s="1249"/>
      <c r="BP53" s="1248">
        <v>61.8</v>
      </c>
      <c r="BQ53" s="1248"/>
      <c r="BR53" s="1248"/>
      <c r="BS53" s="1248"/>
      <c r="BT53" s="1248"/>
      <c r="BU53" s="1248"/>
      <c r="BV53" s="1248"/>
      <c r="BW53" s="1248"/>
      <c r="BX53" s="1248">
        <v>62</v>
      </c>
      <c r="BY53" s="1248"/>
      <c r="BZ53" s="1248"/>
      <c r="CA53" s="1248"/>
      <c r="CB53" s="1248"/>
      <c r="CC53" s="1248"/>
      <c r="CD53" s="1248"/>
      <c r="CE53" s="1248"/>
      <c r="CF53" s="1248">
        <v>61.4</v>
      </c>
      <c r="CG53" s="1248"/>
      <c r="CH53" s="1248"/>
      <c r="CI53" s="1248"/>
      <c r="CJ53" s="1248"/>
      <c r="CK53" s="1248"/>
      <c r="CL53" s="1248"/>
      <c r="CM53" s="1248"/>
      <c r="CN53" s="1248">
        <v>61.5</v>
      </c>
      <c r="CO53" s="1248"/>
      <c r="CP53" s="1248"/>
      <c r="CQ53" s="1248"/>
      <c r="CR53" s="1248"/>
      <c r="CS53" s="1248"/>
      <c r="CT53" s="1248"/>
      <c r="CU53" s="1248"/>
      <c r="CV53" s="1248">
        <v>62.4</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637</v>
      </c>
      <c r="AO55" s="1250"/>
      <c r="AP55" s="1250"/>
      <c r="AQ55" s="1250"/>
      <c r="AR55" s="1250"/>
      <c r="AS55" s="1250"/>
      <c r="AT55" s="1250"/>
      <c r="AU55" s="1250"/>
      <c r="AV55" s="1250"/>
      <c r="AW55" s="1250"/>
      <c r="AX55" s="1250"/>
      <c r="AY55" s="1250"/>
      <c r="AZ55" s="1250"/>
      <c r="BA55" s="1250"/>
      <c r="BB55" s="1249" t="s">
        <v>636</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643</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642</v>
      </c>
    </row>
    <row r="64" spans="1:109" ht="13" x14ac:dyDescent="0.2">
      <c r="B64" s="1242"/>
      <c r="G64" s="1278"/>
      <c r="I64" s="1280"/>
      <c r="J64" s="1280"/>
      <c r="K64" s="1280"/>
      <c r="L64" s="1280"/>
      <c r="M64" s="1280"/>
      <c r="N64" s="1279"/>
      <c r="AM64" s="1278"/>
      <c r="AN64" s="1278" t="s">
        <v>641</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2"/>
      <c r="AN65" s="1276" t="s">
        <v>640</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639</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567</v>
      </c>
      <c r="BQ72" s="1250"/>
      <c r="BR72" s="1250"/>
      <c r="BS72" s="1250"/>
      <c r="BT72" s="1250"/>
      <c r="BU72" s="1250"/>
      <c r="BV72" s="1250"/>
      <c r="BW72" s="1250"/>
      <c r="BX72" s="1250" t="s">
        <v>568</v>
      </c>
      <c r="BY72" s="1250"/>
      <c r="BZ72" s="1250"/>
      <c r="CA72" s="1250"/>
      <c r="CB72" s="1250"/>
      <c r="CC72" s="1250"/>
      <c r="CD72" s="1250"/>
      <c r="CE72" s="1250"/>
      <c r="CF72" s="1250" t="s">
        <v>569</v>
      </c>
      <c r="CG72" s="1250"/>
      <c r="CH72" s="1250"/>
      <c r="CI72" s="1250"/>
      <c r="CJ72" s="1250"/>
      <c r="CK72" s="1250"/>
      <c r="CL72" s="1250"/>
      <c r="CM72" s="1250"/>
      <c r="CN72" s="1250" t="s">
        <v>570</v>
      </c>
      <c r="CO72" s="1250"/>
      <c r="CP72" s="1250"/>
      <c r="CQ72" s="1250"/>
      <c r="CR72" s="1250"/>
      <c r="CS72" s="1250"/>
      <c r="CT72" s="1250"/>
      <c r="CU72" s="1250"/>
      <c r="CV72" s="1250" t="s">
        <v>571</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638</v>
      </c>
      <c r="AO73" s="1249"/>
      <c r="AP73" s="1249"/>
      <c r="AQ73" s="1249"/>
      <c r="AR73" s="1249"/>
      <c r="AS73" s="1249"/>
      <c r="AT73" s="1249"/>
      <c r="AU73" s="1249"/>
      <c r="AV73" s="1249"/>
      <c r="AW73" s="1249"/>
      <c r="AX73" s="1249"/>
      <c r="AY73" s="1249"/>
      <c r="AZ73" s="1249"/>
      <c r="BA73" s="1249"/>
      <c r="BB73" s="1249" t="s">
        <v>636</v>
      </c>
      <c r="BC73" s="1249"/>
      <c r="BD73" s="1249"/>
      <c r="BE73" s="1249"/>
      <c r="BF73" s="1249"/>
      <c r="BG73" s="1249"/>
      <c r="BH73" s="1249"/>
      <c r="BI73" s="1249"/>
      <c r="BJ73" s="1249"/>
      <c r="BK73" s="1249"/>
      <c r="BL73" s="1249"/>
      <c r="BM73" s="1249"/>
      <c r="BN73" s="1249"/>
      <c r="BO73" s="1249"/>
      <c r="BP73" s="1248">
        <v>102.2</v>
      </c>
      <c r="BQ73" s="1248"/>
      <c r="BR73" s="1248"/>
      <c r="BS73" s="1248"/>
      <c r="BT73" s="1248"/>
      <c r="BU73" s="1248"/>
      <c r="BV73" s="1248"/>
      <c r="BW73" s="1248"/>
      <c r="BX73" s="1248">
        <v>87.2</v>
      </c>
      <c r="BY73" s="1248"/>
      <c r="BZ73" s="1248"/>
      <c r="CA73" s="1248"/>
      <c r="CB73" s="1248"/>
      <c r="CC73" s="1248"/>
      <c r="CD73" s="1248"/>
      <c r="CE73" s="1248"/>
      <c r="CF73" s="1248">
        <v>80.5</v>
      </c>
      <c r="CG73" s="1248"/>
      <c r="CH73" s="1248"/>
      <c r="CI73" s="1248"/>
      <c r="CJ73" s="1248"/>
      <c r="CK73" s="1248"/>
      <c r="CL73" s="1248"/>
      <c r="CM73" s="1248"/>
      <c r="CN73" s="1248">
        <v>72.8</v>
      </c>
      <c r="CO73" s="1248"/>
      <c r="CP73" s="1248"/>
      <c r="CQ73" s="1248"/>
      <c r="CR73" s="1248"/>
      <c r="CS73" s="1248"/>
      <c r="CT73" s="1248"/>
      <c r="CU73" s="1248"/>
      <c r="CV73" s="1248">
        <v>60.2</v>
      </c>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635</v>
      </c>
      <c r="BC75" s="1249"/>
      <c r="BD75" s="1249"/>
      <c r="BE75" s="1249"/>
      <c r="BF75" s="1249"/>
      <c r="BG75" s="1249"/>
      <c r="BH75" s="1249"/>
      <c r="BI75" s="1249"/>
      <c r="BJ75" s="1249"/>
      <c r="BK75" s="1249"/>
      <c r="BL75" s="1249"/>
      <c r="BM75" s="1249"/>
      <c r="BN75" s="1249"/>
      <c r="BO75" s="1249"/>
      <c r="BP75" s="1248">
        <v>8.1999999999999993</v>
      </c>
      <c r="BQ75" s="1248"/>
      <c r="BR75" s="1248"/>
      <c r="BS75" s="1248"/>
      <c r="BT75" s="1248"/>
      <c r="BU75" s="1248"/>
      <c r="BV75" s="1248"/>
      <c r="BW75" s="1248"/>
      <c r="BX75" s="1248">
        <v>7.2</v>
      </c>
      <c r="BY75" s="1248"/>
      <c r="BZ75" s="1248"/>
      <c r="CA75" s="1248"/>
      <c r="CB75" s="1248"/>
      <c r="CC75" s="1248"/>
      <c r="CD75" s="1248"/>
      <c r="CE75" s="1248"/>
      <c r="CF75" s="1248">
        <v>6.2</v>
      </c>
      <c r="CG75" s="1248"/>
      <c r="CH75" s="1248"/>
      <c r="CI75" s="1248"/>
      <c r="CJ75" s="1248"/>
      <c r="CK75" s="1248"/>
      <c r="CL75" s="1248"/>
      <c r="CM75" s="1248"/>
      <c r="CN75" s="1248">
        <v>6.2</v>
      </c>
      <c r="CO75" s="1248"/>
      <c r="CP75" s="1248"/>
      <c r="CQ75" s="1248"/>
      <c r="CR75" s="1248"/>
      <c r="CS75" s="1248"/>
      <c r="CT75" s="1248"/>
      <c r="CU75" s="1248"/>
      <c r="CV75" s="1248">
        <v>6.9</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637</v>
      </c>
      <c r="AO77" s="1250"/>
      <c r="AP77" s="1250"/>
      <c r="AQ77" s="1250"/>
      <c r="AR77" s="1250"/>
      <c r="AS77" s="1250"/>
      <c r="AT77" s="1250"/>
      <c r="AU77" s="1250"/>
      <c r="AV77" s="1250"/>
      <c r="AW77" s="1250"/>
      <c r="AX77" s="1250"/>
      <c r="AY77" s="1250"/>
      <c r="AZ77" s="1250"/>
      <c r="BA77" s="1250"/>
      <c r="BB77" s="1249" t="s">
        <v>636</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635</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password="C5BB"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562A0-18B8-402E-94A8-306B03864BE7}">
  <sheetPr>
    <pageSetUpPr fitToPage="1"/>
  </sheetPr>
  <dimension ref="A1:DR125"/>
  <sheetViews>
    <sheetView showGridLines="0" zoomScale="80" zoomScaleNormal="80" zoomScaleSheetLayoutView="70" workbookViewId="0">
      <selection activeCell="BC15" sqref="BC15"/>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password="C5BB"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7CA4B-A791-4A3D-851E-B6DC660D19FB}">
  <sheetPr>
    <pageSetUpPr fitToPage="1"/>
  </sheetPr>
  <dimension ref="A1:DR125"/>
  <sheetViews>
    <sheetView showGridLines="0" zoomScale="80" zoomScaleNormal="80" zoomScaleSheetLayoutView="55" workbookViewId="0">
      <selection activeCell="BC15" sqref="BC15"/>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password="C5BB"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564</v>
      </c>
      <c r="G2" s="148"/>
      <c r="H2" s="149"/>
    </row>
    <row r="3" spans="1:8" x14ac:dyDescent="0.2">
      <c r="A3" s="145" t="s">
        <v>557</v>
      </c>
      <c r="B3" s="150"/>
      <c r="C3" s="151"/>
      <c r="D3" s="152">
        <v>56254</v>
      </c>
      <c r="E3" s="153"/>
      <c r="F3" s="154">
        <v>52897</v>
      </c>
      <c r="G3" s="155"/>
      <c r="H3" s="156"/>
    </row>
    <row r="4" spans="1:8" x14ac:dyDescent="0.2">
      <c r="A4" s="157"/>
      <c r="B4" s="158"/>
      <c r="C4" s="159"/>
      <c r="D4" s="160">
        <v>28545</v>
      </c>
      <c r="E4" s="161"/>
      <c r="F4" s="162">
        <v>27013</v>
      </c>
      <c r="G4" s="163"/>
      <c r="H4" s="164"/>
    </row>
    <row r="5" spans="1:8" x14ac:dyDescent="0.2">
      <c r="A5" s="145" t="s">
        <v>559</v>
      </c>
      <c r="B5" s="150"/>
      <c r="C5" s="151"/>
      <c r="D5" s="152">
        <v>57255</v>
      </c>
      <c r="E5" s="153"/>
      <c r="F5" s="154">
        <v>54945</v>
      </c>
      <c r="G5" s="155"/>
      <c r="H5" s="156"/>
    </row>
    <row r="6" spans="1:8" x14ac:dyDescent="0.2">
      <c r="A6" s="157"/>
      <c r="B6" s="158"/>
      <c r="C6" s="159"/>
      <c r="D6" s="160">
        <v>31450</v>
      </c>
      <c r="E6" s="161"/>
      <c r="F6" s="162">
        <v>29293</v>
      </c>
      <c r="G6" s="163"/>
      <c r="H6" s="164"/>
    </row>
    <row r="7" spans="1:8" x14ac:dyDescent="0.2">
      <c r="A7" s="145" t="s">
        <v>560</v>
      </c>
      <c r="B7" s="150"/>
      <c r="C7" s="151"/>
      <c r="D7" s="152">
        <v>51496</v>
      </c>
      <c r="E7" s="153"/>
      <c r="F7" s="154">
        <v>57132</v>
      </c>
      <c r="G7" s="155"/>
      <c r="H7" s="156"/>
    </row>
    <row r="8" spans="1:8" x14ac:dyDescent="0.2">
      <c r="A8" s="157"/>
      <c r="B8" s="158"/>
      <c r="C8" s="159"/>
      <c r="D8" s="160">
        <v>27502</v>
      </c>
      <c r="E8" s="161"/>
      <c r="F8" s="162">
        <v>30126</v>
      </c>
      <c r="G8" s="163"/>
      <c r="H8" s="164"/>
    </row>
    <row r="9" spans="1:8" x14ac:dyDescent="0.2">
      <c r="A9" s="145" t="s">
        <v>561</v>
      </c>
      <c r="B9" s="150"/>
      <c r="C9" s="151"/>
      <c r="D9" s="152">
        <v>50485</v>
      </c>
      <c r="E9" s="153"/>
      <c r="F9" s="154">
        <v>58766</v>
      </c>
      <c r="G9" s="155"/>
      <c r="H9" s="156"/>
    </row>
    <row r="10" spans="1:8" x14ac:dyDescent="0.2">
      <c r="A10" s="157"/>
      <c r="B10" s="158"/>
      <c r="C10" s="159"/>
      <c r="D10" s="160">
        <v>26380</v>
      </c>
      <c r="E10" s="161"/>
      <c r="F10" s="162">
        <v>29363</v>
      </c>
      <c r="G10" s="163"/>
      <c r="H10" s="164"/>
    </row>
    <row r="11" spans="1:8" x14ac:dyDescent="0.2">
      <c r="A11" s="145" t="s">
        <v>562</v>
      </c>
      <c r="B11" s="150"/>
      <c r="C11" s="151"/>
      <c r="D11" s="152">
        <v>51573</v>
      </c>
      <c r="E11" s="153"/>
      <c r="F11" s="154">
        <v>62482</v>
      </c>
      <c r="G11" s="155"/>
      <c r="H11" s="156"/>
    </row>
    <row r="12" spans="1:8" x14ac:dyDescent="0.2">
      <c r="A12" s="157"/>
      <c r="B12" s="158"/>
      <c r="C12" s="165"/>
      <c r="D12" s="160">
        <v>29448</v>
      </c>
      <c r="E12" s="161"/>
      <c r="F12" s="162">
        <v>34626</v>
      </c>
      <c r="G12" s="163"/>
      <c r="H12" s="164"/>
    </row>
    <row r="13" spans="1:8" x14ac:dyDescent="0.2">
      <c r="A13" s="145"/>
      <c r="B13" s="150"/>
      <c r="C13" s="166"/>
      <c r="D13" s="167">
        <v>53413</v>
      </c>
      <c r="E13" s="168"/>
      <c r="F13" s="169">
        <v>57244</v>
      </c>
      <c r="G13" s="170"/>
      <c r="H13" s="156"/>
    </row>
    <row r="14" spans="1:8" x14ac:dyDescent="0.2">
      <c r="A14" s="157"/>
      <c r="B14" s="158"/>
      <c r="C14" s="159"/>
      <c r="D14" s="160">
        <v>28665</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1.33</v>
      </c>
      <c r="C19" s="171">
        <f>ROUND(VALUE(SUBSTITUTE(実質収支比率等に係る経年分析!G$48,"▲","-")),2)</f>
        <v>1.2</v>
      </c>
      <c r="D19" s="171">
        <f>ROUND(VALUE(SUBSTITUTE(実質収支比率等に係る経年分析!H$48,"▲","-")),2)</f>
        <v>1.38</v>
      </c>
      <c r="E19" s="171">
        <f>ROUND(VALUE(SUBSTITUTE(実質収支比率等に係る経年分析!I$48,"▲","-")),2)</f>
        <v>1.55</v>
      </c>
      <c r="F19" s="171">
        <f>ROUND(VALUE(SUBSTITUTE(実質収支比率等に係る経年分析!J$48,"▲","-")),2)</f>
        <v>2.34</v>
      </c>
    </row>
    <row r="20" spans="1:11" x14ac:dyDescent="0.2">
      <c r="A20" s="171" t="s">
        <v>55</v>
      </c>
      <c r="B20" s="171">
        <f>ROUND(VALUE(SUBSTITUTE(実質収支比率等に係る経年分析!F$47,"▲","-")),2)</f>
        <v>9.1999999999999993</v>
      </c>
      <c r="C20" s="171">
        <f>ROUND(VALUE(SUBSTITUTE(実質収支比率等に係る経年分析!G$47,"▲","-")),2)</f>
        <v>8.92</v>
      </c>
      <c r="D20" s="171">
        <f>ROUND(VALUE(SUBSTITUTE(実質収支比率等に係る経年分析!H$47,"▲","-")),2)</f>
        <v>9.6199999999999992</v>
      </c>
      <c r="E20" s="171">
        <f>ROUND(VALUE(SUBSTITUTE(実質収支比率等に係る経年分析!I$47,"▲","-")),2)</f>
        <v>9.8800000000000008</v>
      </c>
      <c r="F20" s="171">
        <f>ROUND(VALUE(SUBSTITUTE(実質収支比率等に係る経年分析!J$47,"▲","-")),2)</f>
        <v>10.24</v>
      </c>
    </row>
    <row r="21" spans="1:11" x14ac:dyDescent="0.2">
      <c r="A21" s="171" t="s">
        <v>56</v>
      </c>
      <c r="B21" s="171">
        <f>IF(ISNUMBER(VALUE(SUBSTITUTE(実質収支比率等に係る経年分析!F$49,"▲","-"))),ROUND(VALUE(SUBSTITUTE(実質収支比率等に係る経年分析!F$49,"▲","-")),2),NA())</f>
        <v>-1.98</v>
      </c>
      <c r="C21" s="171">
        <f>IF(ISNUMBER(VALUE(SUBSTITUTE(実質収支比率等に係る経年分析!G$49,"▲","-"))),ROUND(VALUE(SUBSTITUTE(実質収支比率等に係る経年分析!G$49,"▲","-")),2),NA())</f>
        <v>-0.95</v>
      </c>
      <c r="D21" s="171">
        <f>IF(ISNUMBER(VALUE(SUBSTITUTE(実質収支比率等に係る経年分析!H$49,"▲","-"))),ROUND(VALUE(SUBSTITUTE(実質収支比率等に係る経年分析!H$49,"▲","-")),2),NA())</f>
        <v>0.25</v>
      </c>
      <c r="E21" s="171">
        <f>IF(ISNUMBER(VALUE(SUBSTITUTE(実質収支比率等に係る経年分析!I$49,"▲","-"))),ROUND(VALUE(SUBSTITUTE(実質収支比率等に係る経年分析!I$49,"▲","-")),2),NA())</f>
        <v>-0.09</v>
      </c>
      <c r="F21" s="171">
        <f>IF(ISNUMBER(VALUE(SUBSTITUTE(実質収支比率等に係る経年分析!J$49,"▲","-"))),ROUND(VALUE(SUBSTITUTE(実質収支比率等に係る経年分析!J$49,"▲","-")),2),NA())</f>
        <v>0.96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1.23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0.59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0.39</v>
      </c>
    </row>
    <row r="30" spans="1:11" x14ac:dyDescent="0.2">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0.96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0.91</v>
      </c>
    </row>
    <row r="31" spans="1:11" x14ac:dyDescent="0.2">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3.76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3.32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2.98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2.21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1.64</v>
      </c>
    </row>
    <row r="32" spans="1:11" x14ac:dyDescent="0.2">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2.2999999999999998</v>
      </c>
    </row>
    <row r="33" spans="1:16" x14ac:dyDescent="0.2">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v>
      </c>
    </row>
    <row r="34" spans="1:16" x14ac:dyDescent="0.2">
      <c r="A34" s="172" t="str">
        <f>IF(連結実質赤字比率に係る赤字・黒字の構成分析!C$36="",NA(),連結実質赤字比率に係る赤字・黒字の構成分析!C$36)</f>
        <v>ガス事業会計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5.85</v>
      </c>
    </row>
    <row r="36" spans="1:16" x14ac:dyDescent="0.2">
      <c r="A36" s="172" t="str">
        <f>IF(連結実質赤字比率に係る赤字・黒字の構成分析!C$34="",NA(),連結実質赤字比率に係る赤字・黒字の構成分析!C$34)</f>
        <v>自動車運送事業会計</v>
      </c>
      <c r="B36" s="172">
        <f>IF(ROUND(VALUE(SUBSTITUTE(連結実質赤字比率に係る赤字・黒字の構成分析!F$34,"▲", "-")), 2) &lt; 0, ABS(ROUND(VALUE(SUBSTITUTE(連結実質赤字比率に係る赤字・黒字の構成分析!F$34,"▲", "-")), 2)), NA())</f>
        <v>0.23</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0.15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0.1</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0.17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0.1</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50554</v>
      </c>
      <c r="E42" s="173"/>
      <c r="F42" s="173"/>
      <c r="G42" s="173">
        <f>'実質公債費比率（分子）の構造'!L$52</f>
        <v>50888</v>
      </c>
      <c r="H42" s="173"/>
      <c r="I42" s="173"/>
      <c r="J42" s="173">
        <f>'実質公債費比率（分子）の構造'!M$52</f>
        <v>51419</v>
      </c>
      <c r="K42" s="173"/>
      <c r="L42" s="173"/>
      <c r="M42" s="173">
        <f>'実質公債費比率（分子）の構造'!N$52</f>
        <v>51134</v>
      </c>
      <c r="N42" s="173"/>
      <c r="O42" s="173"/>
      <c r="P42" s="173">
        <f>'実質公債費比率（分子）の構造'!O$52</f>
        <v>47583</v>
      </c>
    </row>
    <row r="43" spans="1:16" x14ac:dyDescent="0.2">
      <c r="A43" s="173" t="s">
        <v>64</v>
      </c>
      <c r="B43" s="173">
        <f>'実質公債費比率（分子）の構造'!K$51</f>
        <v>4</v>
      </c>
      <c r="C43" s="173"/>
      <c r="D43" s="173"/>
      <c r="E43" s="173">
        <f>'実質公債費比率（分子）の構造'!L$51</f>
        <v>4</v>
      </c>
      <c r="F43" s="173"/>
      <c r="G43" s="173"/>
      <c r="H43" s="173">
        <f>'実質公債費比率（分子）の構造'!M$51</f>
        <v>0</v>
      </c>
      <c r="I43" s="173"/>
      <c r="J43" s="173"/>
      <c r="K43" s="173">
        <f>'実質公債費比率（分子）の構造'!N$51</f>
        <v>3</v>
      </c>
      <c r="L43" s="173"/>
      <c r="M43" s="173"/>
      <c r="N43" s="173">
        <f>'実質公債費比率（分子）の構造'!O$51</f>
        <v>0</v>
      </c>
      <c r="O43" s="173"/>
      <c r="P43" s="173"/>
    </row>
    <row r="44" spans="1:16" x14ac:dyDescent="0.2">
      <c r="A44" s="173" t="s">
        <v>65</v>
      </c>
      <c r="B44" s="173">
        <f>'実質公債費比率（分子）の構造'!K$50</f>
        <v>1724</v>
      </c>
      <c r="C44" s="173"/>
      <c r="D44" s="173"/>
      <c r="E44" s="173">
        <f>'実質公債費比率（分子）の構造'!L$50</f>
        <v>1671</v>
      </c>
      <c r="F44" s="173"/>
      <c r="G44" s="173"/>
      <c r="H44" s="173">
        <f>'実質公債費比率（分子）の構造'!M$50</f>
        <v>1523</v>
      </c>
      <c r="I44" s="173"/>
      <c r="J44" s="173"/>
      <c r="K44" s="173">
        <f>'実質公債費比率（分子）の構造'!N$50</f>
        <v>1578</v>
      </c>
      <c r="L44" s="173"/>
      <c r="M44" s="173"/>
      <c r="N44" s="173">
        <f>'実質公債費比率（分子）の構造'!O$50</f>
        <v>1613</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8704</v>
      </c>
      <c r="C46" s="173"/>
      <c r="D46" s="173"/>
      <c r="E46" s="173">
        <f>'実質公債費比率（分子）の構造'!L$48</f>
        <v>8214</v>
      </c>
      <c r="F46" s="173"/>
      <c r="G46" s="173"/>
      <c r="H46" s="173">
        <f>'実質公債費比率（分子）の構造'!M$48</f>
        <v>7521</v>
      </c>
      <c r="I46" s="173"/>
      <c r="J46" s="173"/>
      <c r="K46" s="173">
        <f>'実質公債費比率（分子）の構造'!N$48</f>
        <v>7258</v>
      </c>
      <c r="L46" s="173"/>
      <c r="M46" s="173"/>
      <c r="N46" s="173">
        <f>'実質公債費比率（分子）の構造'!O$48</f>
        <v>6783</v>
      </c>
      <c r="O46" s="173"/>
      <c r="P46" s="173"/>
    </row>
    <row r="47" spans="1:16" x14ac:dyDescent="0.2">
      <c r="A47" s="173" t="s">
        <v>68</v>
      </c>
      <c r="B47" s="173">
        <f>'実質公債費比率（分子）の構造'!K$47</f>
        <v>22042</v>
      </c>
      <c r="C47" s="173"/>
      <c r="D47" s="173"/>
      <c r="E47" s="173">
        <f>'実質公債費比率（分子）の構造'!L$47</f>
        <v>23322</v>
      </c>
      <c r="F47" s="173"/>
      <c r="G47" s="173"/>
      <c r="H47" s="173">
        <f>'実質公債費比率（分子）の構造'!M$47</f>
        <v>23959</v>
      </c>
      <c r="I47" s="173"/>
      <c r="J47" s="173"/>
      <c r="K47" s="173">
        <f>'実質公債費比率（分子）の構造'!N$47</f>
        <v>23950</v>
      </c>
      <c r="L47" s="173"/>
      <c r="M47" s="173"/>
      <c r="N47" s="173">
        <f>'実質公債費比率（分子）の構造'!O$47</f>
        <v>23954</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32495</v>
      </c>
      <c r="C49" s="173"/>
      <c r="D49" s="173"/>
      <c r="E49" s="173">
        <f>'実質公債費比率（分子）の構造'!L$45</f>
        <v>32212</v>
      </c>
      <c r="F49" s="173"/>
      <c r="G49" s="173"/>
      <c r="H49" s="173">
        <f>'実質公債費比率（分子）の構造'!M$45</f>
        <v>33938</v>
      </c>
      <c r="I49" s="173"/>
      <c r="J49" s="173"/>
      <c r="K49" s="173">
        <f>'実質公債費比率（分子）の構造'!N$45</f>
        <v>33403</v>
      </c>
      <c r="L49" s="173"/>
      <c r="M49" s="173"/>
      <c r="N49" s="173">
        <f>'実質公債費比率（分子）の構造'!O$45</f>
        <v>37060</v>
      </c>
      <c r="O49" s="173"/>
      <c r="P49" s="173"/>
    </row>
    <row r="50" spans="1:16" x14ac:dyDescent="0.2">
      <c r="A50" s="173" t="s">
        <v>71</v>
      </c>
      <c r="B50" s="173" t="e">
        <f>NA()</f>
        <v>#N/A</v>
      </c>
      <c r="C50" s="173">
        <f>IF(ISNUMBER('実質公債費比率（分子）の構造'!K$53),'実質公債費比率（分子）の構造'!K$53,NA())</f>
        <v>14415</v>
      </c>
      <c r="D50" s="173" t="e">
        <f>NA()</f>
        <v>#N/A</v>
      </c>
      <c r="E50" s="173" t="e">
        <f>NA()</f>
        <v>#N/A</v>
      </c>
      <c r="F50" s="173">
        <f>IF(ISNUMBER('実質公債費比率（分子）の構造'!L$53),'実質公債費比率（分子）の構造'!L$53,NA())</f>
        <v>14535</v>
      </c>
      <c r="G50" s="173" t="e">
        <f>NA()</f>
        <v>#N/A</v>
      </c>
      <c r="H50" s="173" t="e">
        <f>NA()</f>
        <v>#N/A</v>
      </c>
      <c r="I50" s="173">
        <f>IF(ISNUMBER('実質公債費比率（分子）の構造'!M$53),'実質公債費比率（分子）の構造'!M$53,NA())</f>
        <v>15522</v>
      </c>
      <c r="J50" s="173" t="e">
        <f>NA()</f>
        <v>#N/A</v>
      </c>
      <c r="K50" s="173" t="e">
        <f>NA()</f>
        <v>#N/A</v>
      </c>
      <c r="L50" s="173">
        <f>IF(ISNUMBER('実質公債費比率（分子）の構造'!N$53),'実質公債費比率（分子）の構造'!N$53,NA())</f>
        <v>15058</v>
      </c>
      <c r="M50" s="173" t="e">
        <f>NA()</f>
        <v>#N/A</v>
      </c>
      <c r="N50" s="173" t="e">
        <f>NA()</f>
        <v>#N/A</v>
      </c>
      <c r="O50" s="173">
        <f>IF(ISNUMBER('実質公債費比率（分子）の構造'!O$53),'実質公債費比率（分子）の構造'!O$53,NA())</f>
        <v>21827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497821</v>
      </c>
      <c r="E56" s="172"/>
      <c r="F56" s="172"/>
      <c r="G56" s="172">
        <f>'将来負担比率（分子）の構造'!J$52</f>
        <v>510032</v>
      </c>
      <c r="H56" s="172"/>
      <c r="I56" s="172"/>
      <c r="J56" s="172">
        <f>'将来負担比率（分子）の構造'!K$52</f>
        <v>508474</v>
      </c>
      <c r="K56" s="172"/>
      <c r="L56" s="172"/>
      <c r="M56" s="172">
        <f>'将来負担比率（分子）の構造'!L$52</f>
        <v>507886</v>
      </c>
      <c r="N56" s="172"/>
      <c r="O56" s="172"/>
      <c r="P56" s="172">
        <f>'将来負担比率（分子）の構造'!M$52</f>
        <v>511198</v>
      </c>
    </row>
    <row r="57" spans="1:16" x14ac:dyDescent="0.2">
      <c r="A57" s="172" t="s">
        <v>42</v>
      </c>
      <c r="B57" s="172"/>
      <c r="C57" s="172"/>
      <c r="D57" s="172">
        <f>'将来負担比率（分子）の構造'!I$51</f>
        <v>131054</v>
      </c>
      <c r="E57" s="172"/>
      <c r="F57" s="172"/>
      <c r="G57" s="172">
        <f>'将来負担比率（分子）の構造'!J$51</f>
        <v>132840</v>
      </c>
      <c r="H57" s="172"/>
      <c r="I57" s="172"/>
      <c r="J57" s="172">
        <f>'将来負担比率（分子）の構造'!K$51</f>
        <v>134177</v>
      </c>
      <c r="K57" s="172"/>
      <c r="L57" s="172"/>
      <c r="M57" s="172">
        <f>'将来負担比率（分子）の構造'!L$51</f>
        <v>136522</v>
      </c>
      <c r="N57" s="172"/>
      <c r="O57" s="172"/>
      <c r="P57" s="172">
        <f>'将来負担比率（分子）の構造'!M$51</f>
        <v>136726</v>
      </c>
    </row>
    <row r="58" spans="1:16" x14ac:dyDescent="0.2">
      <c r="A58" s="172" t="s">
        <v>41</v>
      </c>
      <c r="B58" s="172"/>
      <c r="C58" s="172"/>
      <c r="D58" s="172">
        <f>'将来負担比率（分子）の構造'!I$50</f>
        <v>229666</v>
      </c>
      <c r="E58" s="172"/>
      <c r="F58" s="172"/>
      <c r="G58" s="172">
        <f>'将来負担比率（分子）の構造'!J$50</f>
        <v>238791</v>
      </c>
      <c r="H58" s="172"/>
      <c r="I58" s="172"/>
      <c r="J58" s="172">
        <f>'将来負担比率（分子）の構造'!K$50</f>
        <v>235600</v>
      </c>
      <c r="K58" s="172"/>
      <c r="L58" s="172"/>
      <c r="M58" s="172">
        <f>'将来負担比率（分子）の構造'!L$50</f>
        <v>241766</v>
      </c>
      <c r="N58" s="172"/>
      <c r="O58" s="172"/>
      <c r="P58" s="172">
        <f>'将来負担比率（分子）の構造'!M$50</f>
        <v>257297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391</v>
      </c>
      <c r="C61" s="172"/>
      <c r="D61" s="172"/>
      <c r="E61" s="172">
        <f>'将来負担比率（分子）の構造'!J$46</f>
        <v>347</v>
      </c>
      <c r="F61" s="172"/>
      <c r="G61" s="172"/>
      <c r="H61" s="172">
        <f>'将来負担比率（分子）の構造'!K$46</f>
        <v>516</v>
      </c>
      <c r="I61" s="172"/>
      <c r="J61" s="172"/>
      <c r="K61" s="172">
        <f>'将来負担比率（分子）の構造'!L$46</f>
        <v>650</v>
      </c>
      <c r="L61" s="172"/>
      <c r="M61" s="172"/>
      <c r="N61" s="172">
        <f>'将来負担比率（分子）の構造'!M$46</f>
        <v>326</v>
      </c>
      <c r="O61" s="172"/>
      <c r="P61" s="172"/>
    </row>
    <row r="62" spans="1:16" x14ac:dyDescent="0.2">
      <c r="A62" s="172" t="s">
        <v>35</v>
      </c>
      <c r="B62" s="172">
        <f>'将来負担比率（分子）の構造'!I$45</f>
        <v>93339</v>
      </c>
      <c r="C62" s="172"/>
      <c r="D62" s="172"/>
      <c r="E62" s="172">
        <f>'将来負担比率（分子）の構造'!J$45</f>
        <v>90132</v>
      </c>
      <c r="F62" s="172"/>
      <c r="G62" s="172"/>
      <c r="H62" s="172">
        <f>'将来負担比率（分子）の構造'!K$45</f>
        <v>86149</v>
      </c>
      <c r="I62" s="172"/>
      <c r="J62" s="172"/>
      <c r="K62" s="172">
        <f>'将来負担比率（分子）の構造'!L$45</f>
        <v>81647</v>
      </c>
      <c r="L62" s="172"/>
      <c r="M62" s="172"/>
      <c r="N62" s="172">
        <f>'将来負担比率（分子）の構造'!M$45</f>
        <v>82830</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111365</v>
      </c>
      <c r="C64" s="172"/>
      <c r="D64" s="172"/>
      <c r="E64" s="172">
        <f>'将来負担比率（分子）の構造'!J$43</f>
        <v>101510</v>
      </c>
      <c r="F64" s="172"/>
      <c r="G64" s="172"/>
      <c r="H64" s="172">
        <f>'将来負担比率（分子）の構造'!K$43</f>
        <v>92930</v>
      </c>
      <c r="I64" s="172"/>
      <c r="J64" s="172"/>
      <c r="K64" s="172">
        <f>'将来負担比率（分子）の構造'!L$43</f>
        <v>85704</v>
      </c>
      <c r="L64" s="172"/>
      <c r="M64" s="172"/>
      <c r="N64" s="172">
        <f>'将来負担比率（分子）の構造'!M$43</f>
        <v>82030</v>
      </c>
      <c r="O64" s="172"/>
      <c r="P64" s="172"/>
    </row>
    <row r="65" spans="1:16" x14ac:dyDescent="0.2">
      <c r="A65" s="172" t="s">
        <v>32</v>
      </c>
      <c r="B65" s="172">
        <f>'将来負担比率（分子）の構造'!I$42</f>
        <v>19741</v>
      </c>
      <c r="C65" s="172"/>
      <c r="D65" s="172"/>
      <c r="E65" s="172">
        <f>'将来負担比率（分子）の構造'!J$42</f>
        <v>17783</v>
      </c>
      <c r="F65" s="172"/>
      <c r="G65" s="172"/>
      <c r="H65" s="172">
        <f>'将来負担比率（分子）の構造'!K$42</f>
        <v>16072</v>
      </c>
      <c r="I65" s="172"/>
      <c r="J65" s="172"/>
      <c r="K65" s="172">
        <f>'将来負担比率（分子）の構造'!L$42</f>
        <v>14451</v>
      </c>
      <c r="L65" s="172"/>
      <c r="M65" s="172"/>
      <c r="N65" s="172">
        <f>'将来負担比率（分子）の構造'!M$42</f>
        <v>12877</v>
      </c>
      <c r="O65" s="172"/>
      <c r="P65" s="172"/>
    </row>
    <row r="66" spans="1:16" x14ac:dyDescent="0.2">
      <c r="A66" s="172" t="s">
        <v>31</v>
      </c>
      <c r="B66" s="172">
        <f>'将来負担比率（分子）の構造'!I$41</f>
        <v>875098</v>
      </c>
      <c r="C66" s="172"/>
      <c r="D66" s="172"/>
      <c r="E66" s="172">
        <f>'将来負担比率（分子）の構造'!J$41</f>
        <v>878632</v>
      </c>
      <c r="F66" s="172"/>
      <c r="G66" s="172"/>
      <c r="H66" s="172">
        <f>'将来負担比率（分子）の構造'!K$41</f>
        <v>873397</v>
      </c>
      <c r="I66" s="172"/>
      <c r="J66" s="172"/>
      <c r="K66" s="172">
        <f>'将来負担比率（分子）の構造'!L$41</f>
        <v>880083</v>
      </c>
      <c r="L66" s="172"/>
      <c r="M66" s="172"/>
      <c r="N66" s="172">
        <f>'将来負担比率（分子）の構造'!M$41</f>
        <v>882267</v>
      </c>
      <c r="O66" s="172"/>
      <c r="P66" s="172"/>
    </row>
    <row r="67" spans="1:16" x14ac:dyDescent="0.2">
      <c r="A67" s="172" t="s">
        <v>75</v>
      </c>
      <c r="B67" s="172" t="e">
        <f>NA()</f>
        <v>#N/A</v>
      </c>
      <c r="C67" s="172">
        <f>IF(ISNUMBER('将来負担比率（分子）の構造'!I$53), IF('将来負担比率（分子）の構造'!I$53 &lt; 0, 0, '将来負担比率（分子）の構造'!I$53), NA())</f>
        <v>241394</v>
      </c>
      <c r="D67" s="172" t="e">
        <f>NA()</f>
        <v>#N/A</v>
      </c>
      <c r="E67" s="172" t="e">
        <f>NA()</f>
        <v>#N/A</v>
      </c>
      <c r="F67" s="172">
        <f>IF(ISNUMBER('将来負担比率（分子）の構造'!J$53), IF('将来負担比率（分子）の構造'!J$53 &lt; 0, 0, '将来負担比率（分子）の構造'!J$53), NA())</f>
        <v>206741</v>
      </c>
      <c r="G67" s="172" t="e">
        <f>NA()</f>
        <v>#N/A</v>
      </c>
      <c r="H67" s="172" t="e">
        <f>NA()</f>
        <v>#N/A</v>
      </c>
      <c r="I67" s="172">
        <f>IF(ISNUMBER('将来負担比率（分子）の構造'!K$53), IF('将来負担比率（分子）の構造'!K$53 &lt; 0, 0, '将来負担比率（分子）の構造'!K$53), NA())</f>
        <v>190813</v>
      </c>
      <c r="J67" s="172" t="e">
        <f>NA()</f>
        <v>#N/A</v>
      </c>
      <c r="K67" s="172" t="e">
        <f>NA()</f>
        <v>#N/A</v>
      </c>
      <c r="L67" s="172">
        <f>IF(ISNUMBER('将来負担比率（分子）の構造'!L$53), IF('将来負担比率（分子）の構造'!L$53 &lt; 0, 0, '将来負担比率（分子）の構造'!L$53), NA())</f>
        <v>176360</v>
      </c>
      <c r="M67" s="172" t="e">
        <f>NA()</f>
        <v>#N/A</v>
      </c>
      <c r="N67" s="172" t="e">
        <f>NA()</f>
        <v>#N/A</v>
      </c>
      <c r="O67" s="172">
        <f>IF(ISNUMBER('将来負担比率（分子）の構造'!M$53), IF('将来負担比率（分子）の構造'!M$53 &lt; 0, 0, '将来負担比率（分子）の構造'!M$53), NA())</f>
        <v>155108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26567</v>
      </c>
      <c r="C72" s="176">
        <f>基金残高に係る経年分析!G55</f>
        <v>27688</v>
      </c>
      <c r="D72" s="176">
        <f>基金残高に係る経年分析!H55</f>
        <v>30151</v>
      </c>
    </row>
    <row r="73" spans="1:16" x14ac:dyDescent="0.2">
      <c r="A73" s="175" t="s">
        <v>78</v>
      </c>
      <c r="B73" s="176">
        <f>基金残高に係る経年分析!F56</f>
        <v>7652</v>
      </c>
      <c r="C73" s="176">
        <f>基金残高に係る経年分析!G56</f>
        <v>8197</v>
      </c>
      <c r="D73" s="176">
        <f>基金残高に係る経年分析!H56</f>
        <v>9209</v>
      </c>
    </row>
    <row r="74" spans="1:16" x14ac:dyDescent="0.2">
      <c r="A74" s="175" t="s">
        <v>79</v>
      </c>
      <c r="B74" s="176">
        <f>基金残高に係る経年分析!F57</f>
        <v>102190</v>
      </c>
      <c r="C74" s="176">
        <f>基金残高に係る経年分析!G57</f>
        <v>93246</v>
      </c>
      <c r="D74" s="176">
        <f>基金残高に係る経年分析!H57</f>
        <v>95407</v>
      </c>
    </row>
  </sheetData>
  <sheetProtection algorithmName="SHA-512" hashValue="uie5dYvvl3Ii0CT75pf5yltMR4YQUxaSj1bxF/oaCckuoGFE2KXKiT5TepfQPzmip7xq5GITtaY8lu8JWjjjQA==" saltValue="6c7KuDTkxGXqEFjYUyAK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5" sqref="AD25:AK25"/>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225</v>
      </c>
      <c r="C5" s="697"/>
      <c r="D5" s="697"/>
      <c r="E5" s="697"/>
      <c r="F5" s="697"/>
      <c r="G5" s="697"/>
      <c r="H5" s="697"/>
      <c r="I5" s="697"/>
      <c r="J5" s="697"/>
      <c r="K5" s="697"/>
      <c r="L5" s="697"/>
      <c r="M5" s="697"/>
      <c r="N5" s="697"/>
      <c r="O5" s="697"/>
      <c r="P5" s="697"/>
      <c r="Q5" s="698"/>
      <c r="R5" s="682">
        <v>218125010</v>
      </c>
      <c r="S5" s="683"/>
      <c r="T5" s="683"/>
      <c r="U5" s="683"/>
      <c r="V5" s="683"/>
      <c r="W5" s="683"/>
      <c r="X5" s="683"/>
      <c r="Y5" s="726"/>
      <c r="Z5" s="744">
        <v>34.200000000000003</v>
      </c>
      <c r="AA5" s="744"/>
      <c r="AB5" s="744"/>
      <c r="AC5" s="744"/>
      <c r="AD5" s="745">
        <v>198532777</v>
      </c>
      <c r="AE5" s="745"/>
      <c r="AF5" s="745"/>
      <c r="AG5" s="745"/>
      <c r="AH5" s="745"/>
      <c r="AI5" s="745"/>
      <c r="AJ5" s="745"/>
      <c r="AK5" s="745"/>
      <c r="AL5" s="727">
        <v>71.5</v>
      </c>
      <c r="AM5" s="701"/>
      <c r="AN5" s="701"/>
      <c r="AO5" s="728"/>
      <c r="AP5" s="696" t="s">
        <v>226</v>
      </c>
      <c r="AQ5" s="697"/>
      <c r="AR5" s="697"/>
      <c r="AS5" s="697"/>
      <c r="AT5" s="697"/>
      <c r="AU5" s="697"/>
      <c r="AV5" s="697"/>
      <c r="AW5" s="697"/>
      <c r="AX5" s="697"/>
      <c r="AY5" s="697"/>
      <c r="AZ5" s="697"/>
      <c r="BA5" s="697"/>
      <c r="BB5" s="697"/>
      <c r="BC5" s="697"/>
      <c r="BD5" s="697"/>
      <c r="BE5" s="697"/>
      <c r="BF5" s="698"/>
      <c r="BG5" s="629">
        <v>196778827</v>
      </c>
      <c r="BH5" s="630"/>
      <c r="BI5" s="630"/>
      <c r="BJ5" s="630"/>
      <c r="BK5" s="630"/>
      <c r="BL5" s="630"/>
      <c r="BM5" s="630"/>
      <c r="BN5" s="631"/>
      <c r="BO5" s="656">
        <v>90.2</v>
      </c>
      <c r="BP5" s="656"/>
      <c r="BQ5" s="656"/>
      <c r="BR5" s="656"/>
      <c r="BS5" s="657">
        <v>4288567</v>
      </c>
      <c r="BT5" s="657"/>
      <c r="BU5" s="657"/>
      <c r="BV5" s="657"/>
      <c r="BW5" s="657"/>
      <c r="BX5" s="657"/>
      <c r="BY5" s="657"/>
      <c r="BZ5" s="657"/>
      <c r="CA5" s="657"/>
      <c r="CB5" s="724"/>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2">
      <c r="B6" s="626" t="s">
        <v>230</v>
      </c>
      <c r="C6" s="627"/>
      <c r="D6" s="627"/>
      <c r="E6" s="627"/>
      <c r="F6" s="627"/>
      <c r="G6" s="627"/>
      <c r="H6" s="627"/>
      <c r="I6" s="627"/>
      <c r="J6" s="627"/>
      <c r="K6" s="627"/>
      <c r="L6" s="627"/>
      <c r="M6" s="627"/>
      <c r="N6" s="627"/>
      <c r="O6" s="627"/>
      <c r="P6" s="627"/>
      <c r="Q6" s="628"/>
      <c r="R6" s="629">
        <v>3055986</v>
      </c>
      <c r="S6" s="630"/>
      <c r="T6" s="630"/>
      <c r="U6" s="630"/>
      <c r="V6" s="630"/>
      <c r="W6" s="630"/>
      <c r="X6" s="630"/>
      <c r="Y6" s="631"/>
      <c r="Z6" s="656">
        <v>0.5</v>
      </c>
      <c r="AA6" s="656"/>
      <c r="AB6" s="656"/>
      <c r="AC6" s="656"/>
      <c r="AD6" s="657">
        <v>3055986</v>
      </c>
      <c r="AE6" s="657"/>
      <c r="AF6" s="657"/>
      <c r="AG6" s="657"/>
      <c r="AH6" s="657"/>
      <c r="AI6" s="657"/>
      <c r="AJ6" s="657"/>
      <c r="AK6" s="657"/>
      <c r="AL6" s="632">
        <v>1.1000000000000001</v>
      </c>
      <c r="AM6" s="633"/>
      <c r="AN6" s="633"/>
      <c r="AO6" s="658"/>
      <c r="AP6" s="626" t="s">
        <v>231</v>
      </c>
      <c r="AQ6" s="627"/>
      <c r="AR6" s="627"/>
      <c r="AS6" s="627"/>
      <c r="AT6" s="627"/>
      <c r="AU6" s="627"/>
      <c r="AV6" s="627"/>
      <c r="AW6" s="627"/>
      <c r="AX6" s="627"/>
      <c r="AY6" s="627"/>
      <c r="AZ6" s="627"/>
      <c r="BA6" s="627"/>
      <c r="BB6" s="627"/>
      <c r="BC6" s="627"/>
      <c r="BD6" s="627"/>
      <c r="BE6" s="627"/>
      <c r="BF6" s="628"/>
      <c r="BG6" s="629">
        <v>196778827</v>
      </c>
      <c r="BH6" s="630"/>
      <c r="BI6" s="630"/>
      <c r="BJ6" s="630"/>
      <c r="BK6" s="630"/>
      <c r="BL6" s="630"/>
      <c r="BM6" s="630"/>
      <c r="BN6" s="631"/>
      <c r="BO6" s="656">
        <v>90.2</v>
      </c>
      <c r="BP6" s="656"/>
      <c r="BQ6" s="656"/>
      <c r="BR6" s="656"/>
      <c r="BS6" s="657">
        <v>4288567</v>
      </c>
      <c r="BT6" s="657"/>
      <c r="BU6" s="657"/>
      <c r="BV6" s="657"/>
      <c r="BW6" s="657"/>
      <c r="BX6" s="657"/>
      <c r="BY6" s="657"/>
      <c r="BZ6" s="657"/>
      <c r="CA6" s="657"/>
      <c r="CB6" s="724"/>
      <c r="CD6" s="685" t="s">
        <v>232</v>
      </c>
      <c r="CE6" s="686"/>
      <c r="CF6" s="686"/>
      <c r="CG6" s="686"/>
      <c r="CH6" s="686"/>
      <c r="CI6" s="686"/>
      <c r="CJ6" s="686"/>
      <c r="CK6" s="686"/>
      <c r="CL6" s="686"/>
      <c r="CM6" s="686"/>
      <c r="CN6" s="686"/>
      <c r="CO6" s="686"/>
      <c r="CP6" s="686"/>
      <c r="CQ6" s="687"/>
      <c r="CR6" s="629">
        <v>1450252</v>
      </c>
      <c r="CS6" s="630"/>
      <c r="CT6" s="630"/>
      <c r="CU6" s="630"/>
      <c r="CV6" s="630"/>
      <c r="CW6" s="630"/>
      <c r="CX6" s="630"/>
      <c r="CY6" s="631"/>
      <c r="CZ6" s="727">
        <v>0.2</v>
      </c>
      <c r="DA6" s="701"/>
      <c r="DB6" s="701"/>
      <c r="DC6" s="730"/>
      <c r="DD6" s="635" t="s">
        <v>128</v>
      </c>
      <c r="DE6" s="630"/>
      <c r="DF6" s="630"/>
      <c r="DG6" s="630"/>
      <c r="DH6" s="630"/>
      <c r="DI6" s="630"/>
      <c r="DJ6" s="630"/>
      <c r="DK6" s="630"/>
      <c r="DL6" s="630"/>
      <c r="DM6" s="630"/>
      <c r="DN6" s="630"/>
      <c r="DO6" s="630"/>
      <c r="DP6" s="631"/>
      <c r="DQ6" s="635">
        <v>1450252</v>
      </c>
      <c r="DR6" s="630"/>
      <c r="DS6" s="630"/>
      <c r="DT6" s="630"/>
      <c r="DU6" s="630"/>
      <c r="DV6" s="630"/>
      <c r="DW6" s="630"/>
      <c r="DX6" s="630"/>
      <c r="DY6" s="630"/>
      <c r="DZ6" s="630"/>
      <c r="EA6" s="630"/>
      <c r="EB6" s="630"/>
      <c r="EC6" s="670"/>
    </row>
    <row r="7" spans="2:143" ht="11.25" customHeight="1" x14ac:dyDescent="0.2">
      <c r="B7" s="626" t="s">
        <v>233</v>
      </c>
      <c r="C7" s="627"/>
      <c r="D7" s="627"/>
      <c r="E7" s="627"/>
      <c r="F7" s="627"/>
      <c r="G7" s="627"/>
      <c r="H7" s="627"/>
      <c r="I7" s="627"/>
      <c r="J7" s="627"/>
      <c r="K7" s="627"/>
      <c r="L7" s="627"/>
      <c r="M7" s="627"/>
      <c r="N7" s="627"/>
      <c r="O7" s="627"/>
      <c r="P7" s="627"/>
      <c r="Q7" s="628"/>
      <c r="R7" s="629">
        <v>76308</v>
      </c>
      <c r="S7" s="630"/>
      <c r="T7" s="630"/>
      <c r="U7" s="630"/>
      <c r="V7" s="630"/>
      <c r="W7" s="630"/>
      <c r="X7" s="630"/>
      <c r="Y7" s="631"/>
      <c r="Z7" s="656">
        <v>0</v>
      </c>
      <c r="AA7" s="656"/>
      <c r="AB7" s="656"/>
      <c r="AC7" s="656"/>
      <c r="AD7" s="657">
        <v>76308</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112182234</v>
      </c>
      <c r="BH7" s="630"/>
      <c r="BI7" s="630"/>
      <c r="BJ7" s="630"/>
      <c r="BK7" s="630"/>
      <c r="BL7" s="630"/>
      <c r="BM7" s="630"/>
      <c r="BN7" s="631"/>
      <c r="BO7" s="656">
        <v>51.4</v>
      </c>
      <c r="BP7" s="656"/>
      <c r="BQ7" s="656"/>
      <c r="BR7" s="656"/>
      <c r="BS7" s="657">
        <v>4288567</v>
      </c>
      <c r="BT7" s="657"/>
      <c r="BU7" s="657"/>
      <c r="BV7" s="657"/>
      <c r="BW7" s="657"/>
      <c r="BX7" s="657"/>
      <c r="BY7" s="657"/>
      <c r="BZ7" s="657"/>
      <c r="CA7" s="657"/>
      <c r="CB7" s="724"/>
      <c r="CD7" s="671" t="s">
        <v>235</v>
      </c>
      <c r="CE7" s="668"/>
      <c r="CF7" s="668"/>
      <c r="CG7" s="668"/>
      <c r="CH7" s="668"/>
      <c r="CI7" s="668"/>
      <c r="CJ7" s="668"/>
      <c r="CK7" s="668"/>
      <c r="CL7" s="668"/>
      <c r="CM7" s="668"/>
      <c r="CN7" s="668"/>
      <c r="CO7" s="668"/>
      <c r="CP7" s="668"/>
      <c r="CQ7" s="669"/>
      <c r="CR7" s="629">
        <v>47321836</v>
      </c>
      <c r="CS7" s="630"/>
      <c r="CT7" s="630"/>
      <c r="CU7" s="630"/>
      <c r="CV7" s="630"/>
      <c r="CW7" s="630"/>
      <c r="CX7" s="630"/>
      <c r="CY7" s="631"/>
      <c r="CZ7" s="656">
        <v>7.6</v>
      </c>
      <c r="DA7" s="656"/>
      <c r="DB7" s="656"/>
      <c r="DC7" s="656"/>
      <c r="DD7" s="635">
        <v>5961859</v>
      </c>
      <c r="DE7" s="630"/>
      <c r="DF7" s="630"/>
      <c r="DG7" s="630"/>
      <c r="DH7" s="630"/>
      <c r="DI7" s="630"/>
      <c r="DJ7" s="630"/>
      <c r="DK7" s="630"/>
      <c r="DL7" s="630"/>
      <c r="DM7" s="630"/>
      <c r="DN7" s="630"/>
      <c r="DO7" s="630"/>
      <c r="DP7" s="631"/>
      <c r="DQ7" s="635">
        <v>37638929</v>
      </c>
      <c r="DR7" s="630"/>
      <c r="DS7" s="630"/>
      <c r="DT7" s="630"/>
      <c r="DU7" s="630"/>
      <c r="DV7" s="630"/>
      <c r="DW7" s="630"/>
      <c r="DX7" s="630"/>
      <c r="DY7" s="630"/>
      <c r="DZ7" s="630"/>
      <c r="EA7" s="630"/>
      <c r="EB7" s="630"/>
      <c r="EC7" s="670"/>
    </row>
    <row r="8" spans="2:143" ht="11.25" customHeight="1" x14ac:dyDescent="0.2">
      <c r="B8" s="626" t="s">
        <v>236</v>
      </c>
      <c r="C8" s="627"/>
      <c r="D8" s="627"/>
      <c r="E8" s="627"/>
      <c r="F8" s="627"/>
      <c r="G8" s="627"/>
      <c r="H8" s="627"/>
      <c r="I8" s="627"/>
      <c r="J8" s="627"/>
      <c r="K8" s="627"/>
      <c r="L8" s="627"/>
      <c r="M8" s="627"/>
      <c r="N8" s="627"/>
      <c r="O8" s="627"/>
      <c r="P8" s="627"/>
      <c r="Q8" s="628"/>
      <c r="R8" s="629">
        <v>693374</v>
      </c>
      <c r="S8" s="630"/>
      <c r="T8" s="630"/>
      <c r="U8" s="630"/>
      <c r="V8" s="630"/>
      <c r="W8" s="630"/>
      <c r="X8" s="630"/>
      <c r="Y8" s="631"/>
      <c r="Z8" s="656">
        <v>0.1</v>
      </c>
      <c r="AA8" s="656"/>
      <c r="AB8" s="656"/>
      <c r="AC8" s="656"/>
      <c r="AD8" s="657">
        <v>693374</v>
      </c>
      <c r="AE8" s="657"/>
      <c r="AF8" s="657"/>
      <c r="AG8" s="657"/>
      <c r="AH8" s="657"/>
      <c r="AI8" s="657"/>
      <c r="AJ8" s="657"/>
      <c r="AK8" s="657"/>
      <c r="AL8" s="632">
        <v>0.2</v>
      </c>
      <c r="AM8" s="633"/>
      <c r="AN8" s="633"/>
      <c r="AO8" s="658"/>
      <c r="AP8" s="626" t="s">
        <v>237</v>
      </c>
      <c r="AQ8" s="627"/>
      <c r="AR8" s="627"/>
      <c r="AS8" s="627"/>
      <c r="AT8" s="627"/>
      <c r="AU8" s="627"/>
      <c r="AV8" s="627"/>
      <c r="AW8" s="627"/>
      <c r="AX8" s="627"/>
      <c r="AY8" s="627"/>
      <c r="AZ8" s="627"/>
      <c r="BA8" s="627"/>
      <c r="BB8" s="627"/>
      <c r="BC8" s="627"/>
      <c r="BD8" s="627"/>
      <c r="BE8" s="627"/>
      <c r="BF8" s="628"/>
      <c r="BG8" s="629">
        <v>1929918</v>
      </c>
      <c r="BH8" s="630"/>
      <c r="BI8" s="630"/>
      <c r="BJ8" s="630"/>
      <c r="BK8" s="630"/>
      <c r="BL8" s="630"/>
      <c r="BM8" s="630"/>
      <c r="BN8" s="631"/>
      <c r="BO8" s="656">
        <v>0.9</v>
      </c>
      <c r="BP8" s="656"/>
      <c r="BQ8" s="656"/>
      <c r="BR8" s="656"/>
      <c r="BS8" s="657" t="s">
        <v>128</v>
      </c>
      <c r="BT8" s="657"/>
      <c r="BU8" s="657"/>
      <c r="BV8" s="657"/>
      <c r="BW8" s="657"/>
      <c r="BX8" s="657"/>
      <c r="BY8" s="657"/>
      <c r="BZ8" s="657"/>
      <c r="CA8" s="657"/>
      <c r="CB8" s="724"/>
      <c r="CD8" s="671" t="s">
        <v>238</v>
      </c>
      <c r="CE8" s="668"/>
      <c r="CF8" s="668"/>
      <c r="CG8" s="668"/>
      <c r="CH8" s="668"/>
      <c r="CI8" s="668"/>
      <c r="CJ8" s="668"/>
      <c r="CK8" s="668"/>
      <c r="CL8" s="668"/>
      <c r="CM8" s="668"/>
      <c r="CN8" s="668"/>
      <c r="CO8" s="668"/>
      <c r="CP8" s="668"/>
      <c r="CQ8" s="669"/>
      <c r="CR8" s="629">
        <v>207526989</v>
      </c>
      <c r="CS8" s="630"/>
      <c r="CT8" s="630"/>
      <c r="CU8" s="630"/>
      <c r="CV8" s="630"/>
      <c r="CW8" s="630"/>
      <c r="CX8" s="630"/>
      <c r="CY8" s="631"/>
      <c r="CZ8" s="656">
        <v>33.1</v>
      </c>
      <c r="DA8" s="656"/>
      <c r="DB8" s="656"/>
      <c r="DC8" s="656"/>
      <c r="DD8" s="635">
        <v>3641972</v>
      </c>
      <c r="DE8" s="630"/>
      <c r="DF8" s="630"/>
      <c r="DG8" s="630"/>
      <c r="DH8" s="630"/>
      <c r="DI8" s="630"/>
      <c r="DJ8" s="630"/>
      <c r="DK8" s="630"/>
      <c r="DL8" s="630"/>
      <c r="DM8" s="630"/>
      <c r="DN8" s="630"/>
      <c r="DO8" s="630"/>
      <c r="DP8" s="631"/>
      <c r="DQ8" s="635">
        <v>88055000</v>
      </c>
      <c r="DR8" s="630"/>
      <c r="DS8" s="630"/>
      <c r="DT8" s="630"/>
      <c r="DU8" s="630"/>
      <c r="DV8" s="630"/>
      <c r="DW8" s="630"/>
      <c r="DX8" s="630"/>
      <c r="DY8" s="630"/>
      <c r="DZ8" s="630"/>
      <c r="EA8" s="630"/>
      <c r="EB8" s="630"/>
      <c r="EC8" s="670"/>
    </row>
    <row r="9" spans="2:143" ht="11.25" customHeight="1" x14ac:dyDescent="0.2">
      <c r="B9" s="626" t="s">
        <v>239</v>
      </c>
      <c r="C9" s="627"/>
      <c r="D9" s="627"/>
      <c r="E9" s="627"/>
      <c r="F9" s="627"/>
      <c r="G9" s="627"/>
      <c r="H9" s="627"/>
      <c r="I9" s="627"/>
      <c r="J9" s="627"/>
      <c r="K9" s="627"/>
      <c r="L9" s="627"/>
      <c r="M9" s="627"/>
      <c r="N9" s="627"/>
      <c r="O9" s="627"/>
      <c r="P9" s="627"/>
      <c r="Q9" s="628"/>
      <c r="R9" s="629">
        <v>795940</v>
      </c>
      <c r="S9" s="630"/>
      <c r="T9" s="630"/>
      <c r="U9" s="630"/>
      <c r="V9" s="630"/>
      <c r="W9" s="630"/>
      <c r="X9" s="630"/>
      <c r="Y9" s="631"/>
      <c r="Z9" s="656">
        <v>0.1</v>
      </c>
      <c r="AA9" s="656"/>
      <c r="AB9" s="656"/>
      <c r="AC9" s="656"/>
      <c r="AD9" s="657">
        <v>795940</v>
      </c>
      <c r="AE9" s="657"/>
      <c r="AF9" s="657"/>
      <c r="AG9" s="657"/>
      <c r="AH9" s="657"/>
      <c r="AI9" s="657"/>
      <c r="AJ9" s="657"/>
      <c r="AK9" s="657"/>
      <c r="AL9" s="632">
        <v>0.3</v>
      </c>
      <c r="AM9" s="633"/>
      <c r="AN9" s="633"/>
      <c r="AO9" s="658"/>
      <c r="AP9" s="626" t="s">
        <v>240</v>
      </c>
      <c r="AQ9" s="627"/>
      <c r="AR9" s="627"/>
      <c r="AS9" s="627"/>
      <c r="AT9" s="627"/>
      <c r="AU9" s="627"/>
      <c r="AV9" s="627"/>
      <c r="AW9" s="627"/>
      <c r="AX9" s="627"/>
      <c r="AY9" s="627"/>
      <c r="AZ9" s="627"/>
      <c r="BA9" s="627"/>
      <c r="BB9" s="627"/>
      <c r="BC9" s="627"/>
      <c r="BD9" s="627"/>
      <c r="BE9" s="627"/>
      <c r="BF9" s="628"/>
      <c r="BG9" s="629">
        <v>89279156</v>
      </c>
      <c r="BH9" s="630"/>
      <c r="BI9" s="630"/>
      <c r="BJ9" s="630"/>
      <c r="BK9" s="630"/>
      <c r="BL9" s="630"/>
      <c r="BM9" s="630"/>
      <c r="BN9" s="631"/>
      <c r="BO9" s="656">
        <v>40.9</v>
      </c>
      <c r="BP9" s="656"/>
      <c r="BQ9" s="656"/>
      <c r="BR9" s="656"/>
      <c r="BS9" s="657" t="s">
        <v>128</v>
      </c>
      <c r="BT9" s="657"/>
      <c r="BU9" s="657"/>
      <c r="BV9" s="657"/>
      <c r="BW9" s="657"/>
      <c r="BX9" s="657"/>
      <c r="BY9" s="657"/>
      <c r="BZ9" s="657"/>
      <c r="CA9" s="657"/>
      <c r="CB9" s="724"/>
      <c r="CD9" s="671" t="s">
        <v>241</v>
      </c>
      <c r="CE9" s="668"/>
      <c r="CF9" s="668"/>
      <c r="CG9" s="668"/>
      <c r="CH9" s="668"/>
      <c r="CI9" s="668"/>
      <c r="CJ9" s="668"/>
      <c r="CK9" s="668"/>
      <c r="CL9" s="668"/>
      <c r="CM9" s="668"/>
      <c r="CN9" s="668"/>
      <c r="CO9" s="668"/>
      <c r="CP9" s="668"/>
      <c r="CQ9" s="669"/>
      <c r="CR9" s="629">
        <v>58376791</v>
      </c>
      <c r="CS9" s="630"/>
      <c r="CT9" s="630"/>
      <c r="CU9" s="630"/>
      <c r="CV9" s="630"/>
      <c r="CW9" s="630"/>
      <c r="CX9" s="630"/>
      <c r="CY9" s="631"/>
      <c r="CZ9" s="656">
        <v>9.3000000000000007</v>
      </c>
      <c r="DA9" s="656"/>
      <c r="DB9" s="656"/>
      <c r="DC9" s="656"/>
      <c r="DD9" s="635">
        <v>2120494</v>
      </c>
      <c r="DE9" s="630"/>
      <c r="DF9" s="630"/>
      <c r="DG9" s="630"/>
      <c r="DH9" s="630"/>
      <c r="DI9" s="630"/>
      <c r="DJ9" s="630"/>
      <c r="DK9" s="630"/>
      <c r="DL9" s="630"/>
      <c r="DM9" s="630"/>
      <c r="DN9" s="630"/>
      <c r="DO9" s="630"/>
      <c r="DP9" s="631"/>
      <c r="DQ9" s="635">
        <v>27810768</v>
      </c>
      <c r="DR9" s="630"/>
      <c r="DS9" s="630"/>
      <c r="DT9" s="630"/>
      <c r="DU9" s="630"/>
      <c r="DV9" s="630"/>
      <c r="DW9" s="630"/>
      <c r="DX9" s="630"/>
      <c r="DY9" s="630"/>
      <c r="DZ9" s="630"/>
      <c r="EA9" s="630"/>
      <c r="EB9" s="630"/>
      <c r="EC9" s="670"/>
    </row>
    <row r="10" spans="2:143" ht="11.25" customHeight="1" x14ac:dyDescent="0.2">
      <c r="B10" s="626" t="s">
        <v>242</v>
      </c>
      <c r="C10" s="627"/>
      <c r="D10" s="627"/>
      <c r="E10" s="627"/>
      <c r="F10" s="627"/>
      <c r="G10" s="627"/>
      <c r="H10" s="627"/>
      <c r="I10" s="627"/>
      <c r="J10" s="627"/>
      <c r="K10" s="627"/>
      <c r="L10" s="627"/>
      <c r="M10" s="627"/>
      <c r="N10" s="627"/>
      <c r="O10" s="627"/>
      <c r="P10" s="627"/>
      <c r="Q10" s="628"/>
      <c r="R10" s="629">
        <v>231475</v>
      </c>
      <c r="S10" s="630"/>
      <c r="T10" s="630"/>
      <c r="U10" s="630"/>
      <c r="V10" s="630"/>
      <c r="W10" s="630"/>
      <c r="X10" s="630"/>
      <c r="Y10" s="631"/>
      <c r="Z10" s="656">
        <v>0</v>
      </c>
      <c r="AA10" s="656"/>
      <c r="AB10" s="656"/>
      <c r="AC10" s="656"/>
      <c r="AD10" s="657">
        <v>231475</v>
      </c>
      <c r="AE10" s="657"/>
      <c r="AF10" s="657"/>
      <c r="AG10" s="657"/>
      <c r="AH10" s="657"/>
      <c r="AI10" s="657"/>
      <c r="AJ10" s="657"/>
      <c r="AK10" s="657"/>
      <c r="AL10" s="632">
        <v>0.1</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5341197</v>
      </c>
      <c r="BH10" s="630"/>
      <c r="BI10" s="630"/>
      <c r="BJ10" s="630"/>
      <c r="BK10" s="630"/>
      <c r="BL10" s="630"/>
      <c r="BM10" s="630"/>
      <c r="BN10" s="631"/>
      <c r="BO10" s="656">
        <v>2.4</v>
      </c>
      <c r="BP10" s="656"/>
      <c r="BQ10" s="656"/>
      <c r="BR10" s="656"/>
      <c r="BS10" s="657" t="s">
        <v>128</v>
      </c>
      <c r="BT10" s="657"/>
      <c r="BU10" s="657"/>
      <c r="BV10" s="657"/>
      <c r="BW10" s="657"/>
      <c r="BX10" s="657"/>
      <c r="BY10" s="657"/>
      <c r="BZ10" s="657"/>
      <c r="CA10" s="657"/>
      <c r="CB10" s="724"/>
      <c r="CD10" s="671" t="s">
        <v>244</v>
      </c>
      <c r="CE10" s="668"/>
      <c r="CF10" s="668"/>
      <c r="CG10" s="668"/>
      <c r="CH10" s="668"/>
      <c r="CI10" s="668"/>
      <c r="CJ10" s="668"/>
      <c r="CK10" s="668"/>
      <c r="CL10" s="668"/>
      <c r="CM10" s="668"/>
      <c r="CN10" s="668"/>
      <c r="CO10" s="668"/>
      <c r="CP10" s="668"/>
      <c r="CQ10" s="669"/>
      <c r="CR10" s="629">
        <v>307525</v>
      </c>
      <c r="CS10" s="630"/>
      <c r="CT10" s="630"/>
      <c r="CU10" s="630"/>
      <c r="CV10" s="630"/>
      <c r="CW10" s="630"/>
      <c r="CX10" s="630"/>
      <c r="CY10" s="631"/>
      <c r="CZ10" s="656">
        <v>0</v>
      </c>
      <c r="DA10" s="656"/>
      <c r="DB10" s="656"/>
      <c r="DC10" s="656"/>
      <c r="DD10" s="635">
        <v>31173</v>
      </c>
      <c r="DE10" s="630"/>
      <c r="DF10" s="630"/>
      <c r="DG10" s="630"/>
      <c r="DH10" s="630"/>
      <c r="DI10" s="630"/>
      <c r="DJ10" s="630"/>
      <c r="DK10" s="630"/>
      <c r="DL10" s="630"/>
      <c r="DM10" s="630"/>
      <c r="DN10" s="630"/>
      <c r="DO10" s="630"/>
      <c r="DP10" s="631"/>
      <c r="DQ10" s="635">
        <v>154567</v>
      </c>
      <c r="DR10" s="630"/>
      <c r="DS10" s="630"/>
      <c r="DT10" s="630"/>
      <c r="DU10" s="630"/>
      <c r="DV10" s="630"/>
      <c r="DW10" s="630"/>
      <c r="DX10" s="630"/>
      <c r="DY10" s="630"/>
      <c r="DZ10" s="630"/>
      <c r="EA10" s="630"/>
      <c r="EB10" s="630"/>
      <c r="EC10" s="670"/>
    </row>
    <row r="11" spans="2:143" ht="11.25" customHeight="1" x14ac:dyDescent="0.2">
      <c r="B11" s="626" t="s">
        <v>245</v>
      </c>
      <c r="C11" s="627"/>
      <c r="D11" s="627"/>
      <c r="E11" s="627"/>
      <c r="F11" s="627"/>
      <c r="G11" s="627"/>
      <c r="H11" s="627"/>
      <c r="I11" s="627"/>
      <c r="J11" s="627"/>
      <c r="K11" s="627"/>
      <c r="L11" s="627"/>
      <c r="M11" s="627"/>
      <c r="N11" s="627"/>
      <c r="O11" s="627"/>
      <c r="P11" s="627"/>
      <c r="Q11" s="628"/>
      <c r="R11" s="629">
        <v>27177683</v>
      </c>
      <c r="S11" s="630"/>
      <c r="T11" s="630"/>
      <c r="U11" s="630"/>
      <c r="V11" s="630"/>
      <c r="W11" s="630"/>
      <c r="X11" s="630"/>
      <c r="Y11" s="631"/>
      <c r="Z11" s="632">
        <v>4.3</v>
      </c>
      <c r="AA11" s="633"/>
      <c r="AB11" s="633"/>
      <c r="AC11" s="634"/>
      <c r="AD11" s="635">
        <v>27177683</v>
      </c>
      <c r="AE11" s="630"/>
      <c r="AF11" s="630"/>
      <c r="AG11" s="630"/>
      <c r="AH11" s="630"/>
      <c r="AI11" s="630"/>
      <c r="AJ11" s="630"/>
      <c r="AK11" s="631"/>
      <c r="AL11" s="632">
        <v>9.8000000000000007</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15631963</v>
      </c>
      <c r="BH11" s="630"/>
      <c r="BI11" s="630"/>
      <c r="BJ11" s="630"/>
      <c r="BK11" s="630"/>
      <c r="BL11" s="630"/>
      <c r="BM11" s="630"/>
      <c r="BN11" s="631"/>
      <c r="BO11" s="656">
        <v>7.2</v>
      </c>
      <c r="BP11" s="656"/>
      <c r="BQ11" s="656"/>
      <c r="BR11" s="656"/>
      <c r="BS11" s="657">
        <v>4288567</v>
      </c>
      <c r="BT11" s="657"/>
      <c r="BU11" s="657"/>
      <c r="BV11" s="657"/>
      <c r="BW11" s="657"/>
      <c r="BX11" s="657"/>
      <c r="BY11" s="657"/>
      <c r="BZ11" s="657"/>
      <c r="CA11" s="657"/>
      <c r="CB11" s="724"/>
      <c r="CD11" s="671" t="s">
        <v>247</v>
      </c>
      <c r="CE11" s="668"/>
      <c r="CF11" s="668"/>
      <c r="CG11" s="668"/>
      <c r="CH11" s="668"/>
      <c r="CI11" s="668"/>
      <c r="CJ11" s="668"/>
      <c r="CK11" s="668"/>
      <c r="CL11" s="668"/>
      <c r="CM11" s="668"/>
      <c r="CN11" s="668"/>
      <c r="CO11" s="668"/>
      <c r="CP11" s="668"/>
      <c r="CQ11" s="669"/>
      <c r="CR11" s="629">
        <v>2303245</v>
      </c>
      <c r="CS11" s="630"/>
      <c r="CT11" s="630"/>
      <c r="CU11" s="630"/>
      <c r="CV11" s="630"/>
      <c r="CW11" s="630"/>
      <c r="CX11" s="630"/>
      <c r="CY11" s="631"/>
      <c r="CZ11" s="656">
        <v>0.4</v>
      </c>
      <c r="DA11" s="656"/>
      <c r="DB11" s="656"/>
      <c r="DC11" s="656"/>
      <c r="DD11" s="635">
        <v>626032</v>
      </c>
      <c r="DE11" s="630"/>
      <c r="DF11" s="630"/>
      <c r="DG11" s="630"/>
      <c r="DH11" s="630"/>
      <c r="DI11" s="630"/>
      <c r="DJ11" s="630"/>
      <c r="DK11" s="630"/>
      <c r="DL11" s="630"/>
      <c r="DM11" s="630"/>
      <c r="DN11" s="630"/>
      <c r="DO11" s="630"/>
      <c r="DP11" s="631"/>
      <c r="DQ11" s="635">
        <v>1404714</v>
      </c>
      <c r="DR11" s="630"/>
      <c r="DS11" s="630"/>
      <c r="DT11" s="630"/>
      <c r="DU11" s="630"/>
      <c r="DV11" s="630"/>
      <c r="DW11" s="630"/>
      <c r="DX11" s="630"/>
      <c r="DY11" s="630"/>
      <c r="DZ11" s="630"/>
      <c r="EA11" s="630"/>
      <c r="EB11" s="630"/>
      <c r="EC11" s="670"/>
    </row>
    <row r="12" spans="2:143" ht="11.25" customHeight="1" x14ac:dyDescent="0.2">
      <c r="B12" s="626" t="s">
        <v>248</v>
      </c>
      <c r="C12" s="627"/>
      <c r="D12" s="627"/>
      <c r="E12" s="627"/>
      <c r="F12" s="627"/>
      <c r="G12" s="627"/>
      <c r="H12" s="627"/>
      <c r="I12" s="627"/>
      <c r="J12" s="627"/>
      <c r="K12" s="627"/>
      <c r="L12" s="627"/>
      <c r="M12" s="627"/>
      <c r="N12" s="627"/>
      <c r="O12" s="627"/>
      <c r="P12" s="627"/>
      <c r="Q12" s="628"/>
      <c r="R12" s="629">
        <v>126794</v>
      </c>
      <c r="S12" s="630"/>
      <c r="T12" s="630"/>
      <c r="U12" s="630"/>
      <c r="V12" s="630"/>
      <c r="W12" s="630"/>
      <c r="X12" s="630"/>
      <c r="Y12" s="631"/>
      <c r="Z12" s="656">
        <v>0</v>
      </c>
      <c r="AA12" s="656"/>
      <c r="AB12" s="656"/>
      <c r="AC12" s="656"/>
      <c r="AD12" s="657">
        <v>126794</v>
      </c>
      <c r="AE12" s="657"/>
      <c r="AF12" s="657"/>
      <c r="AG12" s="657"/>
      <c r="AH12" s="657"/>
      <c r="AI12" s="657"/>
      <c r="AJ12" s="657"/>
      <c r="AK12" s="657"/>
      <c r="AL12" s="632">
        <v>0</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75076306</v>
      </c>
      <c r="BH12" s="630"/>
      <c r="BI12" s="630"/>
      <c r="BJ12" s="630"/>
      <c r="BK12" s="630"/>
      <c r="BL12" s="630"/>
      <c r="BM12" s="630"/>
      <c r="BN12" s="631"/>
      <c r="BO12" s="656">
        <v>34.4</v>
      </c>
      <c r="BP12" s="656"/>
      <c r="BQ12" s="656"/>
      <c r="BR12" s="656"/>
      <c r="BS12" s="657" t="s">
        <v>128</v>
      </c>
      <c r="BT12" s="657"/>
      <c r="BU12" s="657"/>
      <c r="BV12" s="657"/>
      <c r="BW12" s="657"/>
      <c r="BX12" s="657"/>
      <c r="BY12" s="657"/>
      <c r="BZ12" s="657"/>
      <c r="CA12" s="657"/>
      <c r="CB12" s="724"/>
      <c r="CD12" s="671" t="s">
        <v>250</v>
      </c>
      <c r="CE12" s="668"/>
      <c r="CF12" s="668"/>
      <c r="CG12" s="668"/>
      <c r="CH12" s="668"/>
      <c r="CI12" s="668"/>
      <c r="CJ12" s="668"/>
      <c r="CK12" s="668"/>
      <c r="CL12" s="668"/>
      <c r="CM12" s="668"/>
      <c r="CN12" s="668"/>
      <c r="CO12" s="668"/>
      <c r="CP12" s="668"/>
      <c r="CQ12" s="669"/>
      <c r="CR12" s="629">
        <v>60581750</v>
      </c>
      <c r="CS12" s="630"/>
      <c r="CT12" s="630"/>
      <c r="CU12" s="630"/>
      <c r="CV12" s="630"/>
      <c r="CW12" s="630"/>
      <c r="CX12" s="630"/>
      <c r="CY12" s="631"/>
      <c r="CZ12" s="656">
        <v>9.6999999999999993</v>
      </c>
      <c r="DA12" s="656"/>
      <c r="DB12" s="656"/>
      <c r="DC12" s="656"/>
      <c r="DD12" s="635">
        <v>140654</v>
      </c>
      <c r="DE12" s="630"/>
      <c r="DF12" s="630"/>
      <c r="DG12" s="630"/>
      <c r="DH12" s="630"/>
      <c r="DI12" s="630"/>
      <c r="DJ12" s="630"/>
      <c r="DK12" s="630"/>
      <c r="DL12" s="630"/>
      <c r="DM12" s="630"/>
      <c r="DN12" s="630"/>
      <c r="DO12" s="630"/>
      <c r="DP12" s="631"/>
      <c r="DQ12" s="635">
        <v>6587251</v>
      </c>
      <c r="DR12" s="630"/>
      <c r="DS12" s="630"/>
      <c r="DT12" s="630"/>
      <c r="DU12" s="630"/>
      <c r="DV12" s="630"/>
      <c r="DW12" s="630"/>
      <c r="DX12" s="630"/>
      <c r="DY12" s="630"/>
      <c r="DZ12" s="630"/>
      <c r="EA12" s="630"/>
      <c r="EB12" s="630"/>
      <c r="EC12" s="670"/>
    </row>
    <row r="13" spans="2:143" ht="11.25" customHeight="1" x14ac:dyDescent="0.2">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74681686</v>
      </c>
      <c r="BH13" s="630"/>
      <c r="BI13" s="630"/>
      <c r="BJ13" s="630"/>
      <c r="BK13" s="630"/>
      <c r="BL13" s="630"/>
      <c r="BM13" s="630"/>
      <c r="BN13" s="631"/>
      <c r="BO13" s="656">
        <v>34.200000000000003</v>
      </c>
      <c r="BP13" s="656"/>
      <c r="BQ13" s="656"/>
      <c r="BR13" s="656"/>
      <c r="BS13" s="657" t="s">
        <v>128</v>
      </c>
      <c r="BT13" s="657"/>
      <c r="BU13" s="657"/>
      <c r="BV13" s="657"/>
      <c r="BW13" s="657"/>
      <c r="BX13" s="657"/>
      <c r="BY13" s="657"/>
      <c r="BZ13" s="657"/>
      <c r="CA13" s="657"/>
      <c r="CB13" s="724"/>
      <c r="CD13" s="671" t="s">
        <v>253</v>
      </c>
      <c r="CE13" s="668"/>
      <c r="CF13" s="668"/>
      <c r="CG13" s="668"/>
      <c r="CH13" s="668"/>
      <c r="CI13" s="668"/>
      <c r="CJ13" s="668"/>
      <c r="CK13" s="668"/>
      <c r="CL13" s="668"/>
      <c r="CM13" s="668"/>
      <c r="CN13" s="668"/>
      <c r="CO13" s="668"/>
      <c r="CP13" s="668"/>
      <c r="CQ13" s="669"/>
      <c r="CR13" s="629">
        <v>62374075</v>
      </c>
      <c r="CS13" s="630"/>
      <c r="CT13" s="630"/>
      <c r="CU13" s="630"/>
      <c r="CV13" s="630"/>
      <c r="CW13" s="630"/>
      <c r="CX13" s="630"/>
      <c r="CY13" s="631"/>
      <c r="CZ13" s="656">
        <v>10</v>
      </c>
      <c r="DA13" s="656"/>
      <c r="DB13" s="656"/>
      <c r="DC13" s="656"/>
      <c r="DD13" s="635">
        <v>27563848</v>
      </c>
      <c r="DE13" s="630"/>
      <c r="DF13" s="630"/>
      <c r="DG13" s="630"/>
      <c r="DH13" s="630"/>
      <c r="DI13" s="630"/>
      <c r="DJ13" s="630"/>
      <c r="DK13" s="630"/>
      <c r="DL13" s="630"/>
      <c r="DM13" s="630"/>
      <c r="DN13" s="630"/>
      <c r="DO13" s="630"/>
      <c r="DP13" s="631"/>
      <c r="DQ13" s="635">
        <v>34671312</v>
      </c>
      <c r="DR13" s="630"/>
      <c r="DS13" s="630"/>
      <c r="DT13" s="630"/>
      <c r="DU13" s="630"/>
      <c r="DV13" s="630"/>
      <c r="DW13" s="630"/>
      <c r="DX13" s="630"/>
      <c r="DY13" s="630"/>
      <c r="DZ13" s="630"/>
      <c r="EA13" s="630"/>
      <c r="EB13" s="630"/>
      <c r="EC13" s="670"/>
    </row>
    <row r="14" spans="2:143" ht="11.25" customHeight="1" x14ac:dyDescent="0.2">
      <c r="B14" s="626" t="s">
        <v>254</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1826058</v>
      </c>
      <c r="BH14" s="630"/>
      <c r="BI14" s="630"/>
      <c r="BJ14" s="630"/>
      <c r="BK14" s="630"/>
      <c r="BL14" s="630"/>
      <c r="BM14" s="630"/>
      <c r="BN14" s="631"/>
      <c r="BO14" s="656">
        <v>0.8</v>
      </c>
      <c r="BP14" s="656"/>
      <c r="BQ14" s="656"/>
      <c r="BR14" s="656"/>
      <c r="BS14" s="657" t="s">
        <v>128</v>
      </c>
      <c r="BT14" s="657"/>
      <c r="BU14" s="657"/>
      <c r="BV14" s="657"/>
      <c r="BW14" s="657"/>
      <c r="BX14" s="657"/>
      <c r="BY14" s="657"/>
      <c r="BZ14" s="657"/>
      <c r="CA14" s="657"/>
      <c r="CB14" s="724"/>
      <c r="CD14" s="671" t="s">
        <v>256</v>
      </c>
      <c r="CE14" s="668"/>
      <c r="CF14" s="668"/>
      <c r="CG14" s="668"/>
      <c r="CH14" s="668"/>
      <c r="CI14" s="668"/>
      <c r="CJ14" s="668"/>
      <c r="CK14" s="668"/>
      <c r="CL14" s="668"/>
      <c r="CM14" s="668"/>
      <c r="CN14" s="668"/>
      <c r="CO14" s="668"/>
      <c r="CP14" s="668"/>
      <c r="CQ14" s="669"/>
      <c r="CR14" s="629">
        <v>12930594</v>
      </c>
      <c r="CS14" s="630"/>
      <c r="CT14" s="630"/>
      <c r="CU14" s="630"/>
      <c r="CV14" s="630"/>
      <c r="CW14" s="630"/>
      <c r="CX14" s="630"/>
      <c r="CY14" s="631"/>
      <c r="CZ14" s="656">
        <v>2.1</v>
      </c>
      <c r="DA14" s="656"/>
      <c r="DB14" s="656"/>
      <c r="DC14" s="656"/>
      <c r="DD14" s="635">
        <v>976447</v>
      </c>
      <c r="DE14" s="630"/>
      <c r="DF14" s="630"/>
      <c r="DG14" s="630"/>
      <c r="DH14" s="630"/>
      <c r="DI14" s="630"/>
      <c r="DJ14" s="630"/>
      <c r="DK14" s="630"/>
      <c r="DL14" s="630"/>
      <c r="DM14" s="630"/>
      <c r="DN14" s="630"/>
      <c r="DO14" s="630"/>
      <c r="DP14" s="631"/>
      <c r="DQ14" s="635">
        <v>11993689</v>
      </c>
      <c r="DR14" s="630"/>
      <c r="DS14" s="630"/>
      <c r="DT14" s="630"/>
      <c r="DU14" s="630"/>
      <c r="DV14" s="630"/>
      <c r="DW14" s="630"/>
      <c r="DX14" s="630"/>
      <c r="DY14" s="630"/>
      <c r="DZ14" s="630"/>
      <c r="EA14" s="630"/>
      <c r="EB14" s="630"/>
      <c r="EC14" s="670"/>
    </row>
    <row r="15" spans="2:143" ht="11.25" customHeight="1" x14ac:dyDescent="0.2">
      <c r="B15" s="626" t="s">
        <v>257</v>
      </c>
      <c r="C15" s="627"/>
      <c r="D15" s="627"/>
      <c r="E15" s="627"/>
      <c r="F15" s="627"/>
      <c r="G15" s="627"/>
      <c r="H15" s="627"/>
      <c r="I15" s="627"/>
      <c r="J15" s="627"/>
      <c r="K15" s="627"/>
      <c r="L15" s="627"/>
      <c r="M15" s="627"/>
      <c r="N15" s="627"/>
      <c r="O15" s="627"/>
      <c r="P15" s="627"/>
      <c r="Q15" s="628"/>
      <c r="R15" s="629">
        <v>6854979</v>
      </c>
      <c r="S15" s="630"/>
      <c r="T15" s="630"/>
      <c r="U15" s="630"/>
      <c r="V15" s="630"/>
      <c r="W15" s="630"/>
      <c r="X15" s="630"/>
      <c r="Y15" s="631"/>
      <c r="Z15" s="656">
        <v>1.1000000000000001</v>
      </c>
      <c r="AA15" s="656"/>
      <c r="AB15" s="656"/>
      <c r="AC15" s="656"/>
      <c r="AD15" s="657">
        <v>6854979</v>
      </c>
      <c r="AE15" s="657"/>
      <c r="AF15" s="657"/>
      <c r="AG15" s="657"/>
      <c r="AH15" s="657"/>
      <c r="AI15" s="657"/>
      <c r="AJ15" s="657"/>
      <c r="AK15" s="657"/>
      <c r="AL15" s="632">
        <v>2.5</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7685483</v>
      </c>
      <c r="BH15" s="630"/>
      <c r="BI15" s="630"/>
      <c r="BJ15" s="630"/>
      <c r="BK15" s="630"/>
      <c r="BL15" s="630"/>
      <c r="BM15" s="630"/>
      <c r="BN15" s="631"/>
      <c r="BO15" s="656">
        <v>3.5</v>
      </c>
      <c r="BP15" s="656"/>
      <c r="BQ15" s="656"/>
      <c r="BR15" s="656"/>
      <c r="BS15" s="657" t="s">
        <v>128</v>
      </c>
      <c r="BT15" s="657"/>
      <c r="BU15" s="657"/>
      <c r="BV15" s="657"/>
      <c r="BW15" s="657"/>
      <c r="BX15" s="657"/>
      <c r="BY15" s="657"/>
      <c r="BZ15" s="657"/>
      <c r="CA15" s="657"/>
      <c r="CB15" s="724"/>
      <c r="CD15" s="671" t="s">
        <v>259</v>
      </c>
      <c r="CE15" s="668"/>
      <c r="CF15" s="668"/>
      <c r="CG15" s="668"/>
      <c r="CH15" s="668"/>
      <c r="CI15" s="668"/>
      <c r="CJ15" s="668"/>
      <c r="CK15" s="668"/>
      <c r="CL15" s="668"/>
      <c r="CM15" s="668"/>
      <c r="CN15" s="668"/>
      <c r="CO15" s="668"/>
      <c r="CP15" s="668"/>
      <c r="CQ15" s="669"/>
      <c r="CR15" s="629">
        <v>105132730</v>
      </c>
      <c r="CS15" s="630"/>
      <c r="CT15" s="630"/>
      <c r="CU15" s="630"/>
      <c r="CV15" s="630"/>
      <c r="CW15" s="630"/>
      <c r="CX15" s="630"/>
      <c r="CY15" s="631"/>
      <c r="CZ15" s="656">
        <v>16.8</v>
      </c>
      <c r="DA15" s="656"/>
      <c r="DB15" s="656"/>
      <c r="DC15" s="656"/>
      <c r="DD15" s="635">
        <v>13881466</v>
      </c>
      <c r="DE15" s="630"/>
      <c r="DF15" s="630"/>
      <c r="DG15" s="630"/>
      <c r="DH15" s="630"/>
      <c r="DI15" s="630"/>
      <c r="DJ15" s="630"/>
      <c r="DK15" s="630"/>
      <c r="DL15" s="630"/>
      <c r="DM15" s="630"/>
      <c r="DN15" s="630"/>
      <c r="DO15" s="630"/>
      <c r="DP15" s="631"/>
      <c r="DQ15" s="635">
        <v>72662284</v>
      </c>
      <c r="DR15" s="630"/>
      <c r="DS15" s="630"/>
      <c r="DT15" s="630"/>
      <c r="DU15" s="630"/>
      <c r="DV15" s="630"/>
      <c r="DW15" s="630"/>
      <c r="DX15" s="630"/>
      <c r="DY15" s="630"/>
      <c r="DZ15" s="630"/>
      <c r="EA15" s="630"/>
      <c r="EB15" s="630"/>
      <c r="EC15" s="670"/>
    </row>
    <row r="16" spans="2:143" ht="11.25" customHeight="1" x14ac:dyDescent="0.2">
      <c r="B16" s="626" t="s">
        <v>260</v>
      </c>
      <c r="C16" s="627"/>
      <c r="D16" s="627"/>
      <c r="E16" s="627"/>
      <c r="F16" s="627"/>
      <c r="G16" s="627"/>
      <c r="H16" s="627"/>
      <c r="I16" s="627"/>
      <c r="J16" s="627"/>
      <c r="K16" s="627"/>
      <c r="L16" s="627"/>
      <c r="M16" s="627"/>
      <c r="N16" s="627"/>
      <c r="O16" s="627"/>
      <c r="P16" s="627"/>
      <c r="Q16" s="628"/>
      <c r="R16" s="629">
        <v>351354</v>
      </c>
      <c r="S16" s="630"/>
      <c r="T16" s="630"/>
      <c r="U16" s="630"/>
      <c r="V16" s="630"/>
      <c r="W16" s="630"/>
      <c r="X16" s="630"/>
      <c r="Y16" s="631"/>
      <c r="Z16" s="656">
        <v>0.1</v>
      </c>
      <c r="AA16" s="656"/>
      <c r="AB16" s="656"/>
      <c r="AC16" s="656"/>
      <c r="AD16" s="657">
        <v>351354</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v>3346</v>
      </c>
      <c r="BH16" s="630"/>
      <c r="BI16" s="630"/>
      <c r="BJ16" s="630"/>
      <c r="BK16" s="630"/>
      <c r="BL16" s="630"/>
      <c r="BM16" s="630"/>
      <c r="BN16" s="631"/>
      <c r="BO16" s="656">
        <v>0</v>
      </c>
      <c r="BP16" s="656"/>
      <c r="BQ16" s="656"/>
      <c r="BR16" s="656"/>
      <c r="BS16" s="657" t="s">
        <v>128</v>
      </c>
      <c r="BT16" s="657"/>
      <c r="BU16" s="657"/>
      <c r="BV16" s="657"/>
      <c r="BW16" s="657"/>
      <c r="BX16" s="657"/>
      <c r="BY16" s="657"/>
      <c r="BZ16" s="657"/>
      <c r="CA16" s="657"/>
      <c r="CB16" s="724"/>
      <c r="CD16" s="671" t="s">
        <v>262</v>
      </c>
      <c r="CE16" s="668"/>
      <c r="CF16" s="668"/>
      <c r="CG16" s="668"/>
      <c r="CH16" s="668"/>
      <c r="CI16" s="668"/>
      <c r="CJ16" s="668"/>
      <c r="CK16" s="668"/>
      <c r="CL16" s="668"/>
      <c r="CM16" s="668"/>
      <c r="CN16" s="668"/>
      <c r="CO16" s="668"/>
      <c r="CP16" s="668"/>
      <c r="CQ16" s="669"/>
      <c r="CR16" s="629">
        <v>2207431</v>
      </c>
      <c r="CS16" s="630"/>
      <c r="CT16" s="630"/>
      <c r="CU16" s="630"/>
      <c r="CV16" s="630"/>
      <c r="CW16" s="630"/>
      <c r="CX16" s="630"/>
      <c r="CY16" s="631"/>
      <c r="CZ16" s="656">
        <v>0.4</v>
      </c>
      <c r="DA16" s="656"/>
      <c r="DB16" s="656"/>
      <c r="DC16" s="656"/>
      <c r="DD16" s="635" t="s">
        <v>263</v>
      </c>
      <c r="DE16" s="630"/>
      <c r="DF16" s="630"/>
      <c r="DG16" s="630"/>
      <c r="DH16" s="630"/>
      <c r="DI16" s="630"/>
      <c r="DJ16" s="630"/>
      <c r="DK16" s="630"/>
      <c r="DL16" s="630"/>
      <c r="DM16" s="630"/>
      <c r="DN16" s="630"/>
      <c r="DO16" s="630"/>
      <c r="DP16" s="631"/>
      <c r="DQ16" s="635">
        <v>751453</v>
      </c>
      <c r="DR16" s="630"/>
      <c r="DS16" s="630"/>
      <c r="DT16" s="630"/>
      <c r="DU16" s="630"/>
      <c r="DV16" s="630"/>
      <c r="DW16" s="630"/>
      <c r="DX16" s="630"/>
      <c r="DY16" s="630"/>
      <c r="DZ16" s="630"/>
      <c r="EA16" s="630"/>
      <c r="EB16" s="630"/>
      <c r="EC16" s="670"/>
    </row>
    <row r="17" spans="2:133" ht="11.25" customHeight="1" x14ac:dyDescent="0.2">
      <c r="B17" s="626" t="s">
        <v>264</v>
      </c>
      <c r="C17" s="627"/>
      <c r="D17" s="627"/>
      <c r="E17" s="627"/>
      <c r="F17" s="627"/>
      <c r="G17" s="627"/>
      <c r="H17" s="627"/>
      <c r="I17" s="627"/>
      <c r="J17" s="627"/>
      <c r="K17" s="627"/>
      <c r="L17" s="627"/>
      <c r="M17" s="627"/>
      <c r="N17" s="627"/>
      <c r="O17" s="627"/>
      <c r="P17" s="627"/>
      <c r="Q17" s="628"/>
      <c r="R17" s="629">
        <v>3599656</v>
      </c>
      <c r="S17" s="630"/>
      <c r="T17" s="630"/>
      <c r="U17" s="630"/>
      <c r="V17" s="630"/>
      <c r="W17" s="630"/>
      <c r="X17" s="630"/>
      <c r="Y17" s="631"/>
      <c r="Z17" s="656">
        <v>0.6</v>
      </c>
      <c r="AA17" s="656"/>
      <c r="AB17" s="656"/>
      <c r="AC17" s="656"/>
      <c r="AD17" s="657">
        <v>3599656</v>
      </c>
      <c r="AE17" s="657"/>
      <c r="AF17" s="657"/>
      <c r="AG17" s="657"/>
      <c r="AH17" s="657"/>
      <c r="AI17" s="657"/>
      <c r="AJ17" s="657"/>
      <c r="AK17" s="657"/>
      <c r="AL17" s="632">
        <v>1.3</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v>5400</v>
      </c>
      <c r="BH17" s="630"/>
      <c r="BI17" s="630"/>
      <c r="BJ17" s="630"/>
      <c r="BK17" s="630"/>
      <c r="BL17" s="630"/>
      <c r="BM17" s="630"/>
      <c r="BN17" s="631"/>
      <c r="BO17" s="656">
        <v>0</v>
      </c>
      <c r="BP17" s="656"/>
      <c r="BQ17" s="656"/>
      <c r="BR17" s="656"/>
      <c r="BS17" s="657" t="s">
        <v>128</v>
      </c>
      <c r="BT17" s="657"/>
      <c r="BU17" s="657"/>
      <c r="BV17" s="657"/>
      <c r="BW17" s="657"/>
      <c r="BX17" s="657"/>
      <c r="BY17" s="657"/>
      <c r="BZ17" s="657"/>
      <c r="CA17" s="657"/>
      <c r="CB17" s="724"/>
      <c r="CD17" s="671" t="s">
        <v>266</v>
      </c>
      <c r="CE17" s="668"/>
      <c r="CF17" s="668"/>
      <c r="CG17" s="668"/>
      <c r="CH17" s="668"/>
      <c r="CI17" s="668"/>
      <c r="CJ17" s="668"/>
      <c r="CK17" s="668"/>
      <c r="CL17" s="668"/>
      <c r="CM17" s="668"/>
      <c r="CN17" s="668"/>
      <c r="CO17" s="668"/>
      <c r="CP17" s="668"/>
      <c r="CQ17" s="669"/>
      <c r="CR17" s="629">
        <v>61883766</v>
      </c>
      <c r="CS17" s="630"/>
      <c r="CT17" s="630"/>
      <c r="CU17" s="630"/>
      <c r="CV17" s="630"/>
      <c r="CW17" s="630"/>
      <c r="CX17" s="630"/>
      <c r="CY17" s="631"/>
      <c r="CZ17" s="656">
        <v>9.9</v>
      </c>
      <c r="DA17" s="656"/>
      <c r="DB17" s="656"/>
      <c r="DC17" s="656"/>
      <c r="DD17" s="635" t="s">
        <v>128</v>
      </c>
      <c r="DE17" s="630"/>
      <c r="DF17" s="630"/>
      <c r="DG17" s="630"/>
      <c r="DH17" s="630"/>
      <c r="DI17" s="630"/>
      <c r="DJ17" s="630"/>
      <c r="DK17" s="630"/>
      <c r="DL17" s="630"/>
      <c r="DM17" s="630"/>
      <c r="DN17" s="630"/>
      <c r="DO17" s="630"/>
      <c r="DP17" s="631"/>
      <c r="DQ17" s="635">
        <v>59240557</v>
      </c>
      <c r="DR17" s="630"/>
      <c r="DS17" s="630"/>
      <c r="DT17" s="630"/>
      <c r="DU17" s="630"/>
      <c r="DV17" s="630"/>
      <c r="DW17" s="630"/>
      <c r="DX17" s="630"/>
      <c r="DY17" s="630"/>
      <c r="DZ17" s="630"/>
      <c r="EA17" s="630"/>
      <c r="EB17" s="630"/>
      <c r="EC17" s="670"/>
    </row>
    <row r="18" spans="2:133" ht="11.25" customHeight="1" x14ac:dyDescent="0.2">
      <c r="B18" s="626" t="s">
        <v>267</v>
      </c>
      <c r="C18" s="627"/>
      <c r="D18" s="627"/>
      <c r="E18" s="627"/>
      <c r="F18" s="627"/>
      <c r="G18" s="627"/>
      <c r="H18" s="627"/>
      <c r="I18" s="627"/>
      <c r="J18" s="627"/>
      <c r="K18" s="627"/>
      <c r="L18" s="627"/>
      <c r="M18" s="627"/>
      <c r="N18" s="627"/>
      <c r="O18" s="627"/>
      <c r="P18" s="627"/>
      <c r="Q18" s="628"/>
      <c r="R18" s="629">
        <v>3880273</v>
      </c>
      <c r="S18" s="630"/>
      <c r="T18" s="630"/>
      <c r="U18" s="630"/>
      <c r="V18" s="630"/>
      <c r="W18" s="630"/>
      <c r="X18" s="630"/>
      <c r="Y18" s="631"/>
      <c r="Z18" s="656">
        <v>0.6</v>
      </c>
      <c r="AA18" s="656"/>
      <c r="AB18" s="656"/>
      <c r="AC18" s="656"/>
      <c r="AD18" s="657">
        <v>3581454</v>
      </c>
      <c r="AE18" s="657"/>
      <c r="AF18" s="657"/>
      <c r="AG18" s="657"/>
      <c r="AH18" s="657"/>
      <c r="AI18" s="657"/>
      <c r="AJ18" s="657"/>
      <c r="AK18" s="657"/>
      <c r="AL18" s="632">
        <v>1.2999999523162842</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263</v>
      </c>
      <c r="BT18" s="657"/>
      <c r="BU18" s="657"/>
      <c r="BV18" s="657"/>
      <c r="BW18" s="657"/>
      <c r="BX18" s="657"/>
      <c r="BY18" s="657"/>
      <c r="BZ18" s="657"/>
      <c r="CA18" s="657"/>
      <c r="CB18" s="724"/>
      <c r="CD18" s="671" t="s">
        <v>269</v>
      </c>
      <c r="CE18" s="668"/>
      <c r="CF18" s="668"/>
      <c r="CG18" s="668"/>
      <c r="CH18" s="668"/>
      <c r="CI18" s="668"/>
      <c r="CJ18" s="668"/>
      <c r="CK18" s="668"/>
      <c r="CL18" s="668"/>
      <c r="CM18" s="668"/>
      <c r="CN18" s="668"/>
      <c r="CO18" s="668"/>
      <c r="CP18" s="668"/>
      <c r="CQ18" s="669"/>
      <c r="CR18" s="629">
        <v>4099660</v>
      </c>
      <c r="CS18" s="630"/>
      <c r="CT18" s="630"/>
      <c r="CU18" s="630"/>
      <c r="CV18" s="630"/>
      <c r="CW18" s="630"/>
      <c r="CX18" s="630"/>
      <c r="CY18" s="631"/>
      <c r="CZ18" s="656">
        <v>0.7</v>
      </c>
      <c r="DA18" s="656"/>
      <c r="DB18" s="656"/>
      <c r="DC18" s="656"/>
      <c r="DD18" s="635" t="s">
        <v>128</v>
      </c>
      <c r="DE18" s="630"/>
      <c r="DF18" s="630"/>
      <c r="DG18" s="630"/>
      <c r="DH18" s="630"/>
      <c r="DI18" s="630"/>
      <c r="DJ18" s="630"/>
      <c r="DK18" s="630"/>
      <c r="DL18" s="630"/>
      <c r="DM18" s="630"/>
      <c r="DN18" s="630"/>
      <c r="DO18" s="630"/>
      <c r="DP18" s="631"/>
      <c r="DQ18" s="635">
        <v>3743660</v>
      </c>
      <c r="DR18" s="630"/>
      <c r="DS18" s="630"/>
      <c r="DT18" s="630"/>
      <c r="DU18" s="630"/>
      <c r="DV18" s="630"/>
      <c r="DW18" s="630"/>
      <c r="DX18" s="630"/>
      <c r="DY18" s="630"/>
      <c r="DZ18" s="630"/>
      <c r="EA18" s="630"/>
      <c r="EB18" s="630"/>
      <c r="EC18" s="670"/>
    </row>
    <row r="19" spans="2:133" ht="11.25" customHeight="1" x14ac:dyDescent="0.2">
      <c r="B19" s="626" t="s">
        <v>270</v>
      </c>
      <c r="C19" s="627"/>
      <c r="D19" s="627"/>
      <c r="E19" s="627"/>
      <c r="F19" s="627"/>
      <c r="G19" s="627"/>
      <c r="H19" s="627"/>
      <c r="I19" s="627"/>
      <c r="J19" s="627"/>
      <c r="K19" s="627"/>
      <c r="L19" s="627"/>
      <c r="M19" s="627"/>
      <c r="N19" s="627"/>
      <c r="O19" s="627"/>
      <c r="P19" s="627"/>
      <c r="Q19" s="628"/>
      <c r="R19" s="629">
        <v>1451323</v>
      </c>
      <c r="S19" s="630"/>
      <c r="T19" s="630"/>
      <c r="U19" s="630"/>
      <c r="V19" s="630"/>
      <c r="W19" s="630"/>
      <c r="X19" s="630"/>
      <c r="Y19" s="631"/>
      <c r="Z19" s="656">
        <v>0.2</v>
      </c>
      <c r="AA19" s="656"/>
      <c r="AB19" s="656"/>
      <c r="AC19" s="656"/>
      <c r="AD19" s="657">
        <v>1451323</v>
      </c>
      <c r="AE19" s="657"/>
      <c r="AF19" s="657"/>
      <c r="AG19" s="657"/>
      <c r="AH19" s="657"/>
      <c r="AI19" s="657"/>
      <c r="AJ19" s="657"/>
      <c r="AK19" s="657"/>
      <c r="AL19" s="632">
        <v>0.5</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21346183</v>
      </c>
      <c r="BH19" s="630"/>
      <c r="BI19" s="630"/>
      <c r="BJ19" s="630"/>
      <c r="BK19" s="630"/>
      <c r="BL19" s="630"/>
      <c r="BM19" s="630"/>
      <c r="BN19" s="631"/>
      <c r="BO19" s="656">
        <v>9.8000000000000007</v>
      </c>
      <c r="BP19" s="656"/>
      <c r="BQ19" s="656"/>
      <c r="BR19" s="656"/>
      <c r="BS19" s="657" t="s">
        <v>128</v>
      </c>
      <c r="BT19" s="657"/>
      <c r="BU19" s="657"/>
      <c r="BV19" s="657"/>
      <c r="BW19" s="657"/>
      <c r="BX19" s="657"/>
      <c r="BY19" s="657"/>
      <c r="BZ19" s="657"/>
      <c r="CA19" s="657"/>
      <c r="CB19" s="724"/>
      <c r="CD19" s="671" t="s">
        <v>272</v>
      </c>
      <c r="CE19" s="668"/>
      <c r="CF19" s="668"/>
      <c r="CG19" s="668"/>
      <c r="CH19" s="668"/>
      <c r="CI19" s="668"/>
      <c r="CJ19" s="668"/>
      <c r="CK19" s="668"/>
      <c r="CL19" s="668"/>
      <c r="CM19" s="668"/>
      <c r="CN19" s="668"/>
      <c r="CO19" s="668"/>
      <c r="CP19" s="668"/>
      <c r="CQ19" s="669"/>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2">
      <c r="B20" s="626" t="s">
        <v>273</v>
      </c>
      <c r="C20" s="627"/>
      <c r="D20" s="627"/>
      <c r="E20" s="627"/>
      <c r="F20" s="627"/>
      <c r="G20" s="627"/>
      <c r="H20" s="627"/>
      <c r="I20" s="627"/>
      <c r="J20" s="627"/>
      <c r="K20" s="627"/>
      <c r="L20" s="627"/>
      <c r="M20" s="627"/>
      <c r="N20" s="627"/>
      <c r="O20" s="627"/>
      <c r="P20" s="627"/>
      <c r="Q20" s="628"/>
      <c r="R20" s="629">
        <v>98385</v>
      </c>
      <c r="S20" s="630"/>
      <c r="T20" s="630"/>
      <c r="U20" s="630"/>
      <c r="V20" s="630"/>
      <c r="W20" s="630"/>
      <c r="X20" s="630"/>
      <c r="Y20" s="631"/>
      <c r="Z20" s="656">
        <v>0</v>
      </c>
      <c r="AA20" s="656"/>
      <c r="AB20" s="656"/>
      <c r="AC20" s="656"/>
      <c r="AD20" s="657">
        <v>98385</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21346183</v>
      </c>
      <c r="BH20" s="630"/>
      <c r="BI20" s="630"/>
      <c r="BJ20" s="630"/>
      <c r="BK20" s="630"/>
      <c r="BL20" s="630"/>
      <c r="BM20" s="630"/>
      <c r="BN20" s="631"/>
      <c r="BO20" s="656">
        <v>9.8000000000000007</v>
      </c>
      <c r="BP20" s="656"/>
      <c r="BQ20" s="656"/>
      <c r="BR20" s="656"/>
      <c r="BS20" s="657" t="s">
        <v>128</v>
      </c>
      <c r="BT20" s="657"/>
      <c r="BU20" s="657"/>
      <c r="BV20" s="657"/>
      <c r="BW20" s="657"/>
      <c r="BX20" s="657"/>
      <c r="BY20" s="657"/>
      <c r="BZ20" s="657"/>
      <c r="CA20" s="657"/>
      <c r="CB20" s="724"/>
      <c r="CD20" s="671" t="s">
        <v>275</v>
      </c>
      <c r="CE20" s="668"/>
      <c r="CF20" s="668"/>
      <c r="CG20" s="668"/>
      <c r="CH20" s="668"/>
      <c r="CI20" s="668"/>
      <c r="CJ20" s="668"/>
      <c r="CK20" s="668"/>
      <c r="CL20" s="668"/>
      <c r="CM20" s="668"/>
      <c r="CN20" s="668"/>
      <c r="CO20" s="668"/>
      <c r="CP20" s="668"/>
      <c r="CQ20" s="669"/>
      <c r="CR20" s="629">
        <v>626496644</v>
      </c>
      <c r="CS20" s="630"/>
      <c r="CT20" s="630"/>
      <c r="CU20" s="630"/>
      <c r="CV20" s="630"/>
      <c r="CW20" s="630"/>
      <c r="CX20" s="630"/>
      <c r="CY20" s="631"/>
      <c r="CZ20" s="656">
        <v>100</v>
      </c>
      <c r="DA20" s="656"/>
      <c r="DB20" s="656"/>
      <c r="DC20" s="656"/>
      <c r="DD20" s="635">
        <v>54943945</v>
      </c>
      <c r="DE20" s="630"/>
      <c r="DF20" s="630"/>
      <c r="DG20" s="630"/>
      <c r="DH20" s="630"/>
      <c r="DI20" s="630"/>
      <c r="DJ20" s="630"/>
      <c r="DK20" s="630"/>
      <c r="DL20" s="630"/>
      <c r="DM20" s="630"/>
      <c r="DN20" s="630"/>
      <c r="DO20" s="630"/>
      <c r="DP20" s="631"/>
      <c r="DQ20" s="635">
        <v>346164436</v>
      </c>
      <c r="DR20" s="630"/>
      <c r="DS20" s="630"/>
      <c r="DT20" s="630"/>
      <c r="DU20" s="630"/>
      <c r="DV20" s="630"/>
      <c r="DW20" s="630"/>
      <c r="DX20" s="630"/>
      <c r="DY20" s="630"/>
      <c r="DZ20" s="630"/>
      <c r="EA20" s="630"/>
      <c r="EB20" s="630"/>
      <c r="EC20" s="670"/>
    </row>
    <row r="21" spans="2:133" ht="11.25" customHeight="1" x14ac:dyDescent="0.2">
      <c r="B21" s="626" t="s">
        <v>276</v>
      </c>
      <c r="C21" s="627"/>
      <c r="D21" s="627"/>
      <c r="E21" s="627"/>
      <c r="F21" s="627"/>
      <c r="G21" s="627"/>
      <c r="H21" s="627"/>
      <c r="I21" s="627"/>
      <c r="J21" s="627"/>
      <c r="K21" s="627"/>
      <c r="L21" s="627"/>
      <c r="M21" s="627"/>
      <c r="N21" s="627"/>
      <c r="O21" s="627"/>
      <c r="P21" s="627"/>
      <c r="Q21" s="628"/>
      <c r="R21" s="629">
        <v>27549</v>
      </c>
      <c r="S21" s="630"/>
      <c r="T21" s="630"/>
      <c r="U21" s="630"/>
      <c r="V21" s="630"/>
      <c r="W21" s="630"/>
      <c r="X21" s="630"/>
      <c r="Y21" s="631"/>
      <c r="Z21" s="656">
        <v>0</v>
      </c>
      <c r="AA21" s="656"/>
      <c r="AB21" s="656"/>
      <c r="AC21" s="656"/>
      <c r="AD21" s="657">
        <v>27549</v>
      </c>
      <c r="AE21" s="657"/>
      <c r="AF21" s="657"/>
      <c r="AG21" s="657"/>
      <c r="AH21" s="657"/>
      <c r="AI21" s="657"/>
      <c r="AJ21" s="657"/>
      <c r="AK21" s="657"/>
      <c r="AL21" s="632">
        <v>0</v>
      </c>
      <c r="AM21" s="633"/>
      <c r="AN21" s="633"/>
      <c r="AO21" s="658"/>
      <c r="AP21" s="721" t="s">
        <v>277</v>
      </c>
      <c r="AQ21" s="729"/>
      <c r="AR21" s="729"/>
      <c r="AS21" s="729"/>
      <c r="AT21" s="729"/>
      <c r="AU21" s="729"/>
      <c r="AV21" s="729"/>
      <c r="AW21" s="729"/>
      <c r="AX21" s="729"/>
      <c r="AY21" s="729"/>
      <c r="AZ21" s="729"/>
      <c r="BA21" s="729"/>
      <c r="BB21" s="729"/>
      <c r="BC21" s="729"/>
      <c r="BD21" s="729"/>
      <c r="BE21" s="729"/>
      <c r="BF21" s="723"/>
      <c r="BG21" s="629">
        <v>119710</v>
      </c>
      <c r="BH21" s="630"/>
      <c r="BI21" s="630"/>
      <c r="BJ21" s="630"/>
      <c r="BK21" s="630"/>
      <c r="BL21" s="630"/>
      <c r="BM21" s="630"/>
      <c r="BN21" s="631"/>
      <c r="BO21" s="656">
        <v>0.1</v>
      </c>
      <c r="BP21" s="656"/>
      <c r="BQ21" s="656"/>
      <c r="BR21" s="656"/>
      <c r="BS21" s="657" t="s">
        <v>128</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278</v>
      </c>
      <c r="C22" s="693"/>
      <c r="D22" s="693"/>
      <c r="E22" s="693"/>
      <c r="F22" s="693"/>
      <c r="G22" s="693"/>
      <c r="H22" s="693"/>
      <c r="I22" s="693"/>
      <c r="J22" s="693"/>
      <c r="K22" s="693"/>
      <c r="L22" s="693"/>
      <c r="M22" s="693"/>
      <c r="N22" s="693"/>
      <c r="O22" s="693"/>
      <c r="P22" s="693"/>
      <c r="Q22" s="694"/>
      <c r="R22" s="629">
        <v>2303016</v>
      </c>
      <c r="S22" s="630"/>
      <c r="T22" s="630"/>
      <c r="U22" s="630"/>
      <c r="V22" s="630"/>
      <c r="W22" s="630"/>
      <c r="X22" s="630"/>
      <c r="Y22" s="631"/>
      <c r="Z22" s="656">
        <v>0.4</v>
      </c>
      <c r="AA22" s="656"/>
      <c r="AB22" s="656"/>
      <c r="AC22" s="656"/>
      <c r="AD22" s="657">
        <v>2004197</v>
      </c>
      <c r="AE22" s="657"/>
      <c r="AF22" s="657"/>
      <c r="AG22" s="657"/>
      <c r="AH22" s="657"/>
      <c r="AI22" s="657"/>
      <c r="AJ22" s="657"/>
      <c r="AK22" s="657"/>
      <c r="AL22" s="632">
        <v>0.69999998807907104</v>
      </c>
      <c r="AM22" s="633"/>
      <c r="AN22" s="633"/>
      <c r="AO22" s="658"/>
      <c r="AP22" s="721" t="s">
        <v>279</v>
      </c>
      <c r="AQ22" s="729"/>
      <c r="AR22" s="729"/>
      <c r="AS22" s="729"/>
      <c r="AT22" s="729"/>
      <c r="AU22" s="729"/>
      <c r="AV22" s="729"/>
      <c r="AW22" s="729"/>
      <c r="AX22" s="729"/>
      <c r="AY22" s="729"/>
      <c r="AZ22" s="729"/>
      <c r="BA22" s="729"/>
      <c r="BB22" s="729"/>
      <c r="BC22" s="729"/>
      <c r="BD22" s="729"/>
      <c r="BE22" s="729"/>
      <c r="BF22" s="723"/>
      <c r="BG22" s="629">
        <v>5921452</v>
      </c>
      <c r="BH22" s="630"/>
      <c r="BI22" s="630"/>
      <c r="BJ22" s="630"/>
      <c r="BK22" s="630"/>
      <c r="BL22" s="630"/>
      <c r="BM22" s="630"/>
      <c r="BN22" s="631"/>
      <c r="BO22" s="656">
        <v>2.7</v>
      </c>
      <c r="BP22" s="656"/>
      <c r="BQ22" s="656"/>
      <c r="BR22" s="656"/>
      <c r="BS22" s="657" t="s">
        <v>128</v>
      </c>
      <c r="BT22" s="657"/>
      <c r="BU22" s="657"/>
      <c r="BV22" s="657"/>
      <c r="BW22" s="657"/>
      <c r="BX22" s="657"/>
      <c r="BY22" s="657"/>
      <c r="BZ22" s="657"/>
      <c r="CA22" s="657"/>
      <c r="CB22" s="724"/>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281</v>
      </c>
      <c r="C23" s="627"/>
      <c r="D23" s="627"/>
      <c r="E23" s="627"/>
      <c r="F23" s="627"/>
      <c r="G23" s="627"/>
      <c r="H23" s="627"/>
      <c r="I23" s="627"/>
      <c r="J23" s="627"/>
      <c r="K23" s="627"/>
      <c r="L23" s="627"/>
      <c r="M23" s="627"/>
      <c r="N23" s="627"/>
      <c r="O23" s="627"/>
      <c r="P23" s="627"/>
      <c r="Q23" s="628"/>
      <c r="R23" s="629">
        <v>33114251</v>
      </c>
      <c r="S23" s="630"/>
      <c r="T23" s="630"/>
      <c r="U23" s="630"/>
      <c r="V23" s="630"/>
      <c r="W23" s="630"/>
      <c r="X23" s="630"/>
      <c r="Y23" s="631"/>
      <c r="Z23" s="656">
        <v>5.2</v>
      </c>
      <c r="AA23" s="656"/>
      <c r="AB23" s="656"/>
      <c r="AC23" s="656"/>
      <c r="AD23" s="657">
        <v>29187344</v>
      </c>
      <c r="AE23" s="657"/>
      <c r="AF23" s="657"/>
      <c r="AG23" s="657"/>
      <c r="AH23" s="657"/>
      <c r="AI23" s="657"/>
      <c r="AJ23" s="657"/>
      <c r="AK23" s="657"/>
      <c r="AL23" s="632">
        <v>10.5</v>
      </c>
      <c r="AM23" s="633"/>
      <c r="AN23" s="633"/>
      <c r="AO23" s="658"/>
      <c r="AP23" s="721" t="s">
        <v>282</v>
      </c>
      <c r="AQ23" s="729"/>
      <c r="AR23" s="729"/>
      <c r="AS23" s="729"/>
      <c r="AT23" s="729"/>
      <c r="AU23" s="729"/>
      <c r="AV23" s="729"/>
      <c r="AW23" s="729"/>
      <c r="AX23" s="729"/>
      <c r="AY23" s="729"/>
      <c r="AZ23" s="729"/>
      <c r="BA23" s="729"/>
      <c r="BB23" s="729"/>
      <c r="BC23" s="729"/>
      <c r="BD23" s="729"/>
      <c r="BE23" s="729"/>
      <c r="BF23" s="723"/>
      <c r="BG23" s="629">
        <v>15305021</v>
      </c>
      <c r="BH23" s="630"/>
      <c r="BI23" s="630"/>
      <c r="BJ23" s="630"/>
      <c r="BK23" s="630"/>
      <c r="BL23" s="630"/>
      <c r="BM23" s="630"/>
      <c r="BN23" s="631"/>
      <c r="BO23" s="656">
        <v>7</v>
      </c>
      <c r="BP23" s="656"/>
      <c r="BQ23" s="656"/>
      <c r="BR23" s="656"/>
      <c r="BS23" s="657" t="s">
        <v>128</v>
      </c>
      <c r="BT23" s="657"/>
      <c r="BU23" s="657"/>
      <c r="BV23" s="657"/>
      <c r="BW23" s="657"/>
      <c r="BX23" s="657"/>
      <c r="BY23" s="657"/>
      <c r="BZ23" s="657"/>
      <c r="CA23" s="657"/>
      <c r="CB23" s="724"/>
      <c r="CD23" s="731" t="s">
        <v>221</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40" t="s">
        <v>286</v>
      </c>
      <c r="DM23" s="741"/>
      <c r="DN23" s="741"/>
      <c r="DO23" s="741"/>
      <c r="DP23" s="741"/>
      <c r="DQ23" s="741"/>
      <c r="DR23" s="741"/>
      <c r="DS23" s="741"/>
      <c r="DT23" s="741"/>
      <c r="DU23" s="741"/>
      <c r="DV23" s="742"/>
      <c r="DW23" s="731" t="s">
        <v>287</v>
      </c>
      <c r="DX23" s="732"/>
      <c r="DY23" s="732"/>
      <c r="DZ23" s="732"/>
      <c r="EA23" s="732"/>
      <c r="EB23" s="732"/>
      <c r="EC23" s="733"/>
    </row>
    <row r="24" spans="2:133" ht="11.25" customHeight="1" x14ac:dyDescent="0.2">
      <c r="B24" s="626" t="s">
        <v>288</v>
      </c>
      <c r="C24" s="627"/>
      <c r="D24" s="627"/>
      <c r="E24" s="627"/>
      <c r="F24" s="627"/>
      <c r="G24" s="627"/>
      <c r="H24" s="627"/>
      <c r="I24" s="627"/>
      <c r="J24" s="627"/>
      <c r="K24" s="627"/>
      <c r="L24" s="627"/>
      <c r="M24" s="627"/>
      <c r="N24" s="627"/>
      <c r="O24" s="627"/>
      <c r="P24" s="627"/>
      <c r="Q24" s="628"/>
      <c r="R24" s="629">
        <v>29187344</v>
      </c>
      <c r="S24" s="630"/>
      <c r="T24" s="630"/>
      <c r="U24" s="630"/>
      <c r="V24" s="630"/>
      <c r="W24" s="630"/>
      <c r="X24" s="630"/>
      <c r="Y24" s="631"/>
      <c r="Z24" s="656">
        <v>4.5999999999999996</v>
      </c>
      <c r="AA24" s="656"/>
      <c r="AB24" s="656"/>
      <c r="AC24" s="656"/>
      <c r="AD24" s="657">
        <v>29187344</v>
      </c>
      <c r="AE24" s="657"/>
      <c r="AF24" s="657"/>
      <c r="AG24" s="657"/>
      <c r="AH24" s="657"/>
      <c r="AI24" s="657"/>
      <c r="AJ24" s="657"/>
      <c r="AK24" s="657"/>
      <c r="AL24" s="632">
        <v>10.5</v>
      </c>
      <c r="AM24" s="633"/>
      <c r="AN24" s="633"/>
      <c r="AO24" s="658"/>
      <c r="AP24" s="721" t="s">
        <v>289</v>
      </c>
      <c r="AQ24" s="729"/>
      <c r="AR24" s="729"/>
      <c r="AS24" s="729"/>
      <c r="AT24" s="729"/>
      <c r="AU24" s="729"/>
      <c r="AV24" s="729"/>
      <c r="AW24" s="729"/>
      <c r="AX24" s="729"/>
      <c r="AY24" s="729"/>
      <c r="AZ24" s="729"/>
      <c r="BA24" s="729"/>
      <c r="BB24" s="729"/>
      <c r="BC24" s="729"/>
      <c r="BD24" s="729"/>
      <c r="BE24" s="729"/>
      <c r="BF24" s="723"/>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24"/>
      <c r="CD24" s="685" t="s">
        <v>290</v>
      </c>
      <c r="CE24" s="686"/>
      <c r="CF24" s="686"/>
      <c r="CG24" s="686"/>
      <c r="CH24" s="686"/>
      <c r="CI24" s="686"/>
      <c r="CJ24" s="686"/>
      <c r="CK24" s="686"/>
      <c r="CL24" s="686"/>
      <c r="CM24" s="686"/>
      <c r="CN24" s="686"/>
      <c r="CO24" s="686"/>
      <c r="CP24" s="686"/>
      <c r="CQ24" s="687"/>
      <c r="CR24" s="682">
        <v>327687500</v>
      </c>
      <c r="CS24" s="683"/>
      <c r="CT24" s="683"/>
      <c r="CU24" s="683"/>
      <c r="CV24" s="683"/>
      <c r="CW24" s="683"/>
      <c r="CX24" s="683"/>
      <c r="CY24" s="726"/>
      <c r="CZ24" s="727">
        <v>52.3</v>
      </c>
      <c r="DA24" s="701"/>
      <c r="DB24" s="701"/>
      <c r="DC24" s="730"/>
      <c r="DD24" s="725">
        <v>199525976</v>
      </c>
      <c r="DE24" s="683"/>
      <c r="DF24" s="683"/>
      <c r="DG24" s="683"/>
      <c r="DH24" s="683"/>
      <c r="DI24" s="683"/>
      <c r="DJ24" s="683"/>
      <c r="DK24" s="726"/>
      <c r="DL24" s="725">
        <v>197204930</v>
      </c>
      <c r="DM24" s="683"/>
      <c r="DN24" s="683"/>
      <c r="DO24" s="683"/>
      <c r="DP24" s="683"/>
      <c r="DQ24" s="683"/>
      <c r="DR24" s="683"/>
      <c r="DS24" s="683"/>
      <c r="DT24" s="683"/>
      <c r="DU24" s="683"/>
      <c r="DV24" s="726"/>
      <c r="DW24" s="727">
        <v>65.7</v>
      </c>
      <c r="DX24" s="701"/>
      <c r="DY24" s="701"/>
      <c r="DZ24" s="701"/>
      <c r="EA24" s="701"/>
      <c r="EB24" s="701"/>
      <c r="EC24" s="728"/>
    </row>
    <row r="25" spans="2:133" ht="11.25" customHeight="1" x14ac:dyDescent="0.2">
      <c r="B25" s="626" t="s">
        <v>291</v>
      </c>
      <c r="C25" s="627"/>
      <c r="D25" s="627"/>
      <c r="E25" s="627"/>
      <c r="F25" s="627"/>
      <c r="G25" s="627"/>
      <c r="H25" s="627"/>
      <c r="I25" s="627"/>
      <c r="J25" s="627"/>
      <c r="K25" s="627"/>
      <c r="L25" s="627"/>
      <c r="M25" s="627"/>
      <c r="N25" s="627"/>
      <c r="O25" s="627"/>
      <c r="P25" s="627"/>
      <c r="Q25" s="628"/>
      <c r="R25" s="629">
        <v>1694350</v>
      </c>
      <c r="S25" s="630"/>
      <c r="T25" s="630"/>
      <c r="U25" s="630"/>
      <c r="V25" s="630"/>
      <c r="W25" s="630"/>
      <c r="X25" s="630"/>
      <c r="Y25" s="631"/>
      <c r="Z25" s="656">
        <v>0.3</v>
      </c>
      <c r="AA25" s="656"/>
      <c r="AB25" s="656"/>
      <c r="AC25" s="656"/>
      <c r="AD25" s="657" t="s">
        <v>128</v>
      </c>
      <c r="AE25" s="657"/>
      <c r="AF25" s="657"/>
      <c r="AG25" s="657"/>
      <c r="AH25" s="657"/>
      <c r="AI25" s="657"/>
      <c r="AJ25" s="657"/>
      <c r="AK25" s="657"/>
      <c r="AL25" s="632" t="s">
        <v>128</v>
      </c>
      <c r="AM25" s="633"/>
      <c r="AN25" s="633"/>
      <c r="AO25" s="658"/>
      <c r="AP25" s="721" t="s">
        <v>292</v>
      </c>
      <c r="AQ25" s="729"/>
      <c r="AR25" s="729"/>
      <c r="AS25" s="729"/>
      <c r="AT25" s="729"/>
      <c r="AU25" s="729"/>
      <c r="AV25" s="729"/>
      <c r="AW25" s="729"/>
      <c r="AX25" s="729"/>
      <c r="AY25" s="729"/>
      <c r="AZ25" s="729"/>
      <c r="BA25" s="729"/>
      <c r="BB25" s="729"/>
      <c r="BC25" s="729"/>
      <c r="BD25" s="729"/>
      <c r="BE25" s="729"/>
      <c r="BF25" s="723"/>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24"/>
      <c r="CD25" s="671" t="s">
        <v>293</v>
      </c>
      <c r="CE25" s="668"/>
      <c r="CF25" s="668"/>
      <c r="CG25" s="668"/>
      <c r="CH25" s="668"/>
      <c r="CI25" s="668"/>
      <c r="CJ25" s="668"/>
      <c r="CK25" s="668"/>
      <c r="CL25" s="668"/>
      <c r="CM25" s="668"/>
      <c r="CN25" s="668"/>
      <c r="CO25" s="668"/>
      <c r="CP25" s="668"/>
      <c r="CQ25" s="669"/>
      <c r="CR25" s="629">
        <v>116357893</v>
      </c>
      <c r="CS25" s="640"/>
      <c r="CT25" s="640"/>
      <c r="CU25" s="640"/>
      <c r="CV25" s="640"/>
      <c r="CW25" s="640"/>
      <c r="CX25" s="640"/>
      <c r="CY25" s="641"/>
      <c r="CZ25" s="632">
        <v>18.600000000000001</v>
      </c>
      <c r="DA25" s="642"/>
      <c r="DB25" s="642"/>
      <c r="DC25" s="643"/>
      <c r="DD25" s="635">
        <v>101211963</v>
      </c>
      <c r="DE25" s="640"/>
      <c r="DF25" s="640"/>
      <c r="DG25" s="640"/>
      <c r="DH25" s="640"/>
      <c r="DI25" s="640"/>
      <c r="DJ25" s="640"/>
      <c r="DK25" s="641"/>
      <c r="DL25" s="635">
        <v>101068500</v>
      </c>
      <c r="DM25" s="640"/>
      <c r="DN25" s="640"/>
      <c r="DO25" s="640"/>
      <c r="DP25" s="640"/>
      <c r="DQ25" s="640"/>
      <c r="DR25" s="640"/>
      <c r="DS25" s="640"/>
      <c r="DT25" s="640"/>
      <c r="DU25" s="640"/>
      <c r="DV25" s="641"/>
      <c r="DW25" s="632">
        <v>33.700000000000003</v>
      </c>
      <c r="DX25" s="642"/>
      <c r="DY25" s="642"/>
      <c r="DZ25" s="642"/>
      <c r="EA25" s="642"/>
      <c r="EB25" s="642"/>
      <c r="EC25" s="663"/>
    </row>
    <row r="26" spans="2:133" ht="11.25" customHeight="1" x14ac:dyDescent="0.2">
      <c r="B26" s="626" t="s">
        <v>294</v>
      </c>
      <c r="C26" s="627"/>
      <c r="D26" s="627"/>
      <c r="E26" s="627"/>
      <c r="F26" s="627"/>
      <c r="G26" s="627"/>
      <c r="H26" s="627"/>
      <c r="I26" s="627"/>
      <c r="J26" s="627"/>
      <c r="K26" s="627"/>
      <c r="L26" s="627"/>
      <c r="M26" s="627"/>
      <c r="N26" s="627"/>
      <c r="O26" s="627"/>
      <c r="P26" s="627"/>
      <c r="Q26" s="628"/>
      <c r="R26" s="629">
        <v>2232557</v>
      </c>
      <c r="S26" s="630"/>
      <c r="T26" s="630"/>
      <c r="U26" s="630"/>
      <c r="V26" s="630"/>
      <c r="W26" s="630"/>
      <c r="X26" s="630"/>
      <c r="Y26" s="631"/>
      <c r="Z26" s="656">
        <v>0.4</v>
      </c>
      <c r="AA26" s="656"/>
      <c r="AB26" s="656"/>
      <c r="AC26" s="656"/>
      <c r="AD26" s="657" t="s">
        <v>128</v>
      </c>
      <c r="AE26" s="657"/>
      <c r="AF26" s="657"/>
      <c r="AG26" s="657"/>
      <c r="AH26" s="657"/>
      <c r="AI26" s="657"/>
      <c r="AJ26" s="657"/>
      <c r="AK26" s="657"/>
      <c r="AL26" s="632" t="s">
        <v>128</v>
      </c>
      <c r="AM26" s="633"/>
      <c r="AN26" s="633"/>
      <c r="AO26" s="658"/>
      <c r="AP26" s="721" t="s">
        <v>295</v>
      </c>
      <c r="AQ26" s="722"/>
      <c r="AR26" s="722"/>
      <c r="AS26" s="722"/>
      <c r="AT26" s="722"/>
      <c r="AU26" s="722"/>
      <c r="AV26" s="722"/>
      <c r="AW26" s="722"/>
      <c r="AX26" s="722"/>
      <c r="AY26" s="722"/>
      <c r="AZ26" s="722"/>
      <c r="BA26" s="722"/>
      <c r="BB26" s="722"/>
      <c r="BC26" s="722"/>
      <c r="BD26" s="722"/>
      <c r="BE26" s="722"/>
      <c r="BF26" s="723"/>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24"/>
      <c r="CD26" s="671" t="s">
        <v>296</v>
      </c>
      <c r="CE26" s="668"/>
      <c r="CF26" s="668"/>
      <c r="CG26" s="668"/>
      <c r="CH26" s="668"/>
      <c r="CI26" s="668"/>
      <c r="CJ26" s="668"/>
      <c r="CK26" s="668"/>
      <c r="CL26" s="668"/>
      <c r="CM26" s="668"/>
      <c r="CN26" s="668"/>
      <c r="CO26" s="668"/>
      <c r="CP26" s="668"/>
      <c r="CQ26" s="669"/>
      <c r="CR26" s="629">
        <v>80977176</v>
      </c>
      <c r="CS26" s="630"/>
      <c r="CT26" s="630"/>
      <c r="CU26" s="630"/>
      <c r="CV26" s="630"/>
      <c r="CW26" s="630"/>
      <c r="CX26" s="630"/>
      <c r="CY26" s="631"/>
      <c r="CZ26" s="632">
        <v>12.9</v>
      </c>
      <c r="DA26" s="642"/>
      <c r="DB26" s="642"/>
      <c r="DC26" s="643"/>
      <c r="DD26" s="635">
        <v>66252201</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2">
      <c r="B27" s="626" t="s">
        <v>297</v>
      </c>
      <c r="C27" s="627"/>
      <c r="D27" s="627"/>
      <c r="E27" s="627"/>
      <c r="F27" s="627"/>
      <c r="G27" s="627"/>
      <c r="H27" s="627"/>
      <c r="I27" s="627"/>
      <c r="J27" s="627"/>
      <c r="K27" s="627"/>
      <c r="L27" s="627"/>
      <c r="M27" s="627"/>
      <c r="N27" s="627"/>
      <c r="O27" s="627"/>
      <c r="P27" s="627"/>
      <c r="Q27" s="628"/>
      <c r="R27" s="629">
        <v>298083083</v>
      </c>
      <c r="S27" s="630"/>
      <c r="T27" s="630"/>
      <c r="U27" s="630"/>
      <c r="V27" s="630"/>
      <c r="W27" s="630"/>
      <c r="X27" s="630"/>
      <c r="Y27" s="631"/>
      <c r="Z27" s="656">
        <v>46.8</v>
      </c>
      <c r="AA27" s="656"/>
      <c r="AB27" s="656"/>
      <c r="AC27" s="656"/>
      <c r="AD27" s="657">
        <v>274265124</v>
      </c>
      <c r="AE27" s="657"/>
      <c r="AF27" s="657"/>
      <c r="AG27" s="657"/>
      <c r="AH27" s="657"/>
      <c r="AI27" s="657"/>
      <c r="AJ27" s="657"/>
      <c r="AK27" s="657"/>
      <c r="AL27" s="632">
        <v>98.800003051757813</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218125010</v>
      </c>
      <c r="BH27" s="630"/>
      <c r="BI27" s="630"/>
      <c r="BJ27" s="630"/>
      <c r="BK27" s="630"/>
      <c r="BL27" s="630"/>
      <c r="BM27" s="630"/>
      <c r="BN27" s="631"/>
      <c r="BO27" s="656">
        <v>100</v>
      </c>
      <c r="BP27" s="656"/>
      <c r="BQ27" s="656"/>
      <c r="BR27" s="656"/>
      <c r="BS27" s="657">
        <v>4288567</v>
      </c>
      <c r="BT27" s="657"/>
      <c r="BU27" s="657"/>
      <c r="BV27" s="657"/>
      <c r="BW27" s="657"/>
      <c r="BX27" s="657"/>
      <c r="BY27" s="657"/>
      <c r="BZ27" s="657"/>
      <c r="CA27" s="657"/>
      <c r="CB27" s="724"/>
      <c r="CD27" s="671" t="s">
        <v>299</v>
      </c>
      <c r="CE27" s="668"/>
      <c r="CF27" s="668"/>
      <c r="CG27" s="668"/>
      <c r="CH27" s="668"/>
      <c r="CI27" s="668"/>
      <c r="CJ27" s="668"/>
      <c r="CK27" s="668"/>
      <c r="CL27" s="668"/>
      <c r="CM27" s="668"/>
      <c r="CN27" s="668"/>
      <c r="CO27" s="668"/>
      <c r="CP27" s="668"/>
      <c r="CQ27" s="669"/>
      <c r="CR27" s="629">
        <v>149721841</v>
      </c>
      <c r="CS27" s="640"/>
      <c r="CT27" s="640"/>
      <c r="CU27" s="640"/>
      <c r="CV27" s="640"/>
      <c r="CW27" s="640"/>
      <c r="CX27" s="640"/>
      <c r="CY27" s="641"/>
      <c r="CZ27" s="632">
        <v>23.9</v>
      </c>
      <c r="DA27" s="642"/>
      <c r="DB27" s="642"/>
      <c r="DC27" s="643"/>
      <c r="DD27" s="635">
        <v>39349456</v>
      </c>
      <c r="DE27" s="640"/>
      <c r="DF27" s="640"/>
      <c r="DG27" s="640"/>
      <c r="DH27" s="640"/>
      <c r="DI27" s="640"/>
      <c r="DJ27" s="640"/>
      <c r="DK27" s="641"/>
      <c r="DL27" s="635">
        <v>37178011</v>
      </c>
      <c r="DM27" s="640"/>
      <c r="DN27" s="640"/>
      <c r="DO27" s="640"/>
      <c r="DP27" s="640"/>
      <c r="DQ27" s="640"/>
      <c r="DR27" s="640"/>
      <c r="DS27" s="640"/>
      <c r="DT27" s="640"/>
      <c r="DU27" s="640"/>
      <c r="DV27" s="641"/>
      <c r="DW27" s="632">
        <v>12.4</v>
      </c>
      <c r="DX27" s="642"/>
      <c r="DY27" s="642"/>
      <c r="DZ27" s="642"/>
      <c r="EA27" s="642"/>
      <c r="EB27" s="642"/>
      <c r="EC27" s="663"/>
    </row>
    <row r="28" spans="2:133" ht="11.25" customHeight="1" x14ac:dyDescent="0.2">
      <c r="B28" s="626" t="s">
        <v>300</v>
      </c>
      <c r="C28" s="627"/>
      <c r="D28" s="627"/>
      <c r="E28" s="627"/>
      <c r="F28" s="627"/>
      <c r="G28" s="627"/>
      <c r="H28" s="627"/>
      <c r="I28" s="627"/>
      <c r="J28" s="627"/>
      <c r="K28" s="627"/>
      <c r="L28" s="627"/>
      <c r="M28" s="627"/>
      <c r="N28" s="627"/>
      <c r="O28" s="627"/>
      <c r="P28" s="627"/>
      <c r="Q28" s="628"/>
      <c r="R28" s="629">
        <v>305893</v>
      </c>
      <c r="S28" s="630"/>
      <c r="T28" s="630"/>
      <c r="U28" s="630"/>
      <c r="V28" s="630"/>
      <c r="W28" s="630"/>
      <c r="X28" s="630"/>
      <c r="Y28" s="631"/>
      <c r="Z28" s="656">
        <v>0</v>
      </c>
      <c r="AA28" s="656"/>
      <c r="AB28" s="656"/>
      <c r="AC28" s="656"/>
      <c r="AD28" s="657">
        <v>305893</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301</v>
      </c>
      <c r="CE28" s="668"/>
      <c r="CF28" s="668"/>
      <c r="CG28" s="668"/>
      <c r="CH28" s="668"/>
      <c r="CI28" s="668"/>
      <c r="CJ28" s="668"/>
      <c r="CK28" s="668"/>
      <c r="CL28" s="668"/>
      <c r="CM28" s="668"/>
      <c r="CN28" s="668"/>
      <c r="CO28" s="668"/>
      <c r="CP28" s="668"/>
      <c r="CQ28" s="669"/>
      <c r="CR28" s="629">
        <v>61607766</v>
      </c>
      <c r="CS28" s="630"/>
      <c r="CT28" s="630"/>
      <c r="CU28" s="630"/>
      <c r="CV28" s="630"/>
      <c r="CW28" s="630"/>
      <c r="CX28" s="630"/>
      <c r="CY28" s="631"/>
      <c r="CZ28" s="632">
        <v>9.8000000000000007</v>
      </c>
      <c r="DA28" s="642"/>
      <c r="DB28" s="642"/>
      <c r="DC28" s="643"/>
      <c r="DD28" s="635">
        <v>58964557</v>
      </c>
      <c r="DE28" s="630"/>
      <c r="DF28" s="630"/>
      <c r="DG28" s="630"/>
      <c r="DH28" s="630"/>
      <c r="DI28" s="630"/>
      <c r="DJ28" s="630"/>
      <c r="DK28" s="631"/>
      <c r="DL28" s="635">
        <v>58958419</v>
      </c>
      <c r="DM28" s="630"/>
      <c r="DN28" s="630"/>
      <c r="DO28" s="630"/>
      <c r="DP28" s="630"/>
      <c r="DQ28" s="630"/>
      <c r="DR28" s="630"/>
      <c r="DS28" s="630"/>
      <c r="DT28" s="630"/>
      <c r="DU28" s="630"/>
      <c r="DV28" s="631"/>
      <c r="DW28" s="632">
        <v>19.600000000000001</v>
      </c>
      <c r="DX28" s="642"/>
      <c r="DY28" s="642"/>
      <c r="DZ28" s="642"/>
      <c r="EA28" s="642"/>
      <c r="EB28" s="642"/>
      <c r="EC28" s="663"/>
    </row>
    <row r="29" spans="2:133" ht="11.25" customHeight="1" x14ac:dyDescent="0.2">
      <c r="B29" s="626" t="s">
        <v>302</v>
      </c>
      <c r="C29" s="627"/>
      <c r="D29" s="627"/>
      <c r="E29" s="627"/>
      <c r="F29" s="627"/>
      <c r="G29" s="627"/>
      <c r="H29" s="627"/>
      <c r="I29" s="627"/>
      <c r="J29" s="627"/>
      <c r="K29" s="627"/>
      <c r="L29" s="627"/>
      <c r="M29" s="627"/>
      <c r="N29" s="627"/>
      <c r="O29" s="627"/>
      <c r="P29" s="627"/>
      <c r="Q29" s="628"/>
      <c r="R29" s="629">
        <v>2713422</v>
      </c>
      <c r="S29" s="630"/>
      <c r="T29" s="630"/>
      <c r="U29" s="630"/>
      <c r="V29" s="630"/>
      <c r="W29" s="630"/>
      <c r="X29" s="630"/>
      <c r="Y29" s="631"/>
      <c r="Z29" s="656">
        <v>0.4</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303</v>
      </c>
      <c r="CE29" s="716"/>
      <c r="CF29" s="671" t="s">
        <v>304</v>
      </c>
      <c r="CG29" s="668"/>
      <c r="CH29" s="668"/>
      <c r="CI29" s="668"/>
      <c r="CJ29" s="668"/>
      <c r="CK29" s="668"/>
      <c r="CL29" s="668"/>
      <c r="CM29" s="668"/>
      <c r="CN29" s="668"/>
      <c r="CO29" s="668"/>
      <c r="CP29" s="668"/>
      <c r="CQ29" s="669"/>
      <c r="CR29" s="629">
        <v>61598727</v>
      </c>
      <c r="CS29" s="640"/>
      <c r="CT29" s="640"/>
      <c r="CU29" s="640"/>
      <c r="CV29" s="640"/>
      <c r="CW29" s="640"/>
      <c r="CX29" s="640"/>
      <c r="CY29" s="641"/>
      <c r="CZ29" s="632">
        <v>9.8000000000000007</v>
      </c>
      <c r="DA29" s="642"/>
      <c r="DB29" s="642"/>
      <c r="DC29" s="643"/>
      <c r="DD29" s="635">
        <v>58955518</v>
      </c>
      <c r="DE29" s="640"/>
      <c r="DF29" s="640"/>
      <c r="DG29" s="640"/>
      <c r="DH29" s="640"/>
      <c r="DI29" s="640"/>
      <c r="DJ29" s="640"/>
      <c r="DK29" s="641"/>
      <c r="DL29" s="635">
        <v>58949380</v>
      </c>
      <c r="DM29" s="640"/>
      <c r="DN29" s="640"/>
      <c r="DO29" s="640"/>
      <c r="DP29" s="640"/>
      <c r="DQ29" s="640"/>
      <c r="DR29" s="640"/>
      <c r="DS29" s="640"/>
      <c r="DT29" s="640"/>
      <c r="DU29" s="640"/>
      <c r="DV29" s="641"/>
      <c r="DW29" s="632">
        <v>19.600000000000001</v>
      </c>
      <c r="DX29" s="642"/>
      <c r="DY29" s="642"/>
      <c r="DZ29" s="642"/>
      <c r="EA29" s="642"/>
      <c r="EB29" s="642"/>
      <c r="EC29" s="663"/>
    </row>
    <row r="30" spans="2:133" ht="11.25" customHeight="1" x14ac:dyDescent="0.2">
      <c r="B30" s="626" t="s">
        <v>305</v>
      </c>
      <c r="C30" s="627"/>
      <c r="D30" s="627"/>
      <c r="E30" s="627"/>
      <c r="F30" s="627"/>
      <c r="G30" s="627"/>
      <c r="H30" s="627"/>
      <c r="I30" s="627"/>
      <c r="J30" s="627"/>
      <c r="K30" s="627"/>
      <c r="L30" s="627"/>
      <c r="M30" s="627"/>
      <c r="N30" s="627"/>
      <c r="O30" s="627"/>
      <c r="P30" s="627"/>
      <c r="Q30" s="628"/>
      <c r="R30" s="629">
        <v>7252985</v>
      </c>
      <c r="S30" s="630"/>
      <c r="T30" s="630"/>
      <c r="U30" s="630"/>
      <c r="V30" s="630"/>
      <c r="W30" s="630"/>
      <c r="X30" s="630"/>
      <c r="Y30" s="631"/>
      <c r="Z30" s="656">
        <v>1.1000000000000001</v>
      </c>
      <c r="AA30" s="656"/>
      <c r="AB30" s="656"/>
      <c r="AC30" s="656"/>
      <c r="AD30" s="657">
        <v>1671805</v>
      </c>
      <c r="AE30" s="657"/>
      <c r="AF30" s="657"/>
      <c r="AG30" s="657"/>
      <c r="AH30" s="657"/>
      <c r="AI30" s="657"/>
      <c r="AJ30" s="657"/>
      <c r="AK30" s="657"/>
      <c r="AL30" s="632">
        <v>0.6</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306</v>
      </c>
      <c r="BH30" s="704"/>
      <c r="BI30" s="704"/>
      <c r="BJ30" s="704"/>
      <c r="BK30" s="704"/>
      <c r="BL30" s="704"/>
      <c r="BM30" s="704"/>
      <c r="BN30" s="704"/>
      <c r="BO30" s="704"/>
      <c r="BP30" s="704"/>
      <c r="BQ30" s="705"/>
      <c r="BR30" s="688" t="s">
        <v>307</v>
      </c>
      <c r="BS30" s="704"/>
      <c r="BT30" s="704"/>
      <c r="BU30" s="704"/>
      <c r="BV30" s="704"/>
      <c r="BW30" s="704"/>
      <c r="BX30" s="704"/>
      <c r="BY30" s="704"/>
      <c r="BZ30" s="704"/>
      <c r="CA30" s="704"/>
      <c r="CB30" s="705"/>
      <c r="CD30" s="717"/>
      <c r="CE30" s="718"/>
      <c r="CF30" s="671" t="s">
        <v>308</v>
      </c>
      <c r="CG30" s="668"/>
      <c r="CH30" s="668"/>
      <c r="CI30" s="668"/>
      <c r="CJ30" s="668"/>
      <c r="CK30" s="668"/>
      <c r="CL30" s="668"/>
      <c r="CM30" s="668"/>
      <c r="CN30" s="668"/>
      <c r="CO30" s="668"/>
      <c r="CP30" s="668"/>
      <c r="CQ30" s="669"/>
      <c r="CR30" s="629">
        <v>57293080</v>
      </c>
      <c r="CS30" s="630"/>
      <c r="CT30" s="630"/>
      <c r="CU30" s="630"/>
      <c r="CV30" s="630"/>
      <c r="CW30" s="630"/>
      <c r="CX30" s="630"/>
      <c r="CY30" s="631"/>
      <c r="CZ30" s="632">
        <v>9.1</v>
      </c>
      <c r="DA30" s="642"/>
      <c r="DB30" s="642"/>
      <c r="DC30" s="643"/>
      <c r="DD30" s="635">
        <v>54678030</v>
      </c>
      <c r="DE30" s="630"/>
      <c r="DF30" s="630"/>
      <c r="DG30" s="630"/>
      <c r="DH30" s="630"/>
      <c r="DI30" s="630"/>
      <c r="DJ30" s="630"/>
      <c r="DK30" s="631"/>
      <c r="DL30" s="635">
        <v>54671892</v>
      </c>
      <c r="DM30" s="630"/>
      <c r="DN30" s="630"/>
      <c r="DO30" s="630"/>
      <c r="DP30" s="630"/>
      <c r="DQ30" s="630"/>
      <c r="DR30" s="630"/>
      <c r="DS30" s="630"/>
      <c r="DT30" s="630"/>
      <c r="DU30" s="630"/>
      <c r="DV30" s="631"/>
      <c r="DW30" s="632">
        <v>18.2</v>
      </c>
      <c r="DX30" s="642"/>
      <c r="DY30" s="642"/>
      <c r="DZ30" s="642"/>
      <c r="EA30" s="642"/>
      <c r="EB30" s="642"/>
      <c r="EC30" s="663"/>
    </row>
    <row r="31" spans="2:133" ht="11.25" customHeight="1" x14ac:dyDescent="0.2">
      <c r="B31" s="626" t="s">
        <v>309</v>
      </c>
      <c r="C31" s="627"/>
      <c r="D31" s="627"/>
      <c r="E31" s="627"/>
      <c r="F31" s="627"/>
      <c r="G31" s="627"/>
      <c r="H31" s="627"/>
      <c r="I31" s="627"/>
      <c r="J31" s="627"/>
      <c r="K31" s="627"/>
      <c r="L31" s="627"/>
      <c r="M31" s="627"/>
      <c r="N31" s="627"/>
      <c r="O31" s="627"/>
      <c r="P31" s="627"/>
      <c r="Q31" s="628"/>
      <c r="R31" s="629">
        <v>4379513</v>
      </c>
      <c r="S31" s="630"/>
      <c r="T31" s="630"/>
      <c r="U31" s="630"/>
      <c r="V31" s="630"/>
      <c r="W31" s="630"/>
      <c r="X31" s="630"/>
      <c r="Y31" s="631"/>
      <c r="Z31" s="656">
        <v>0.7</v>
      </c>
      <c r="AA31" s="656"/>
      <c r="AB31" s="656"/>
      <c r="AC31" s="656"/>
      <c r="AD31" s="657" t="s">
        <v>128</v>
      </c>
      <c r="AE31" s="657"/>
      <c r="AF31" s="657"/>
      <c r="AG31" s="657"/>
      <c r="AH31" s="657"/>
      <c r="AI31" s="657"/>
      <c r="AJ31" s="657"/>
      <c r="AK31" s="657"/>
      <c r="AL31" s="632" t="s">
        <v>128</v>
      </c>
      <c r="AM31" s="633"/>
      <c r="AN31" s="633"/>
      <c r="AO31" s="658"/>
      <c r="AP31" s="706" t="s">
        <v>310</v>
      </c>
      <c r="AQ31" s="707"/>
      <c r="AR31" s="707"/>
      <c r="AS31" s="707"/>
      <c r="AT31" s="712" t="s">
        <v>311</v>
      </c>
      <c r="AU31" s="217"/>
      <c r="AV31" s="217"/>
      <c r="AW31" s="217"/>
      <c r="AX31" s="696" t="s">
        <v>187</v>
      </c>
      <c r="AY31" s="697"/>
      <c r="AZ31" s="697"/>
      <c r="BA31" s="697"/>
      <c r="BB31" s="697"/>
      <c r="BC31" s="697"/>
      <c r="BD31" s="697"/>
      <c r="BE31" s="697"/>
      <c r="BF31" s="698"/>
      <c r="BG31" s="699">
        <v>99.4</v>
      </c>
      <c r="BH31" s="700"/>
      <c r="BI31" s="700"/>
      <c r="BJ31" s="700"/>
      <c r="BK31" s="700"/>
      <c r="BL31" s="700"/>
      <c r="BM31" s="701">
        <v>98.7</v>
      </c>
      <c r="BN31" s="700"/>
      <c r="BO31" s="700"/>
      <c r="BP31" s="700"/>
      <c r="BQ31" s="702"/>
      <c r="BR31" s="699">
        <v>98.8</v>
      </c>
      <c r="BS31" s="700"/>
      <c r="BT31" s="700"/>
      <c r="BU31" s="700"/>
      <c r="BV31" s="700"/>
      <c r="BW31" s="700"/>
      <c r="BX31" s="701">
        <v>98</v>
      </c>
      <c r="BY31" s="700"/>
      <c r="BZ31" s="700"/>
      <c r="CA31" s="700"/>
      <c r="CB31" s="702"/>
      <c r="CD31" s="717"/>
      <c r="CE31" s="718"/>
      <c r="CF31" s="671" t="s">
        <v>312</v>
      </c>
      <c r="CG31" s="668"/>
      <c r="CH31" s="668"/>
      <c r="CI31" s="668"/>
      <c r="CJ31" s="668"/>
      <c r="CK31" s="668"/>
      <c r="CL31" s="668"/>
      <c r="CM31" s="668"/>
      <c r="CN31" s="668"/>
      <c r="CO31" s="668"/>
      <c r="CP31" s="668"/>
      <c r="CQ31" s="669"/>
      <c r="CR31" s="629">
        <v>4305647</v>
      </c>
      <c r="CS31" s="640"/>
      <c r="CT31" s="640"/>
      <c r="CU31" s="640"/>
      <c r="CV31" s="640"/>
      <c r="CW31" s="640"/>
      <c r="CX31" s="640"/>
      <c r="CY31" s="641"/>
      <c r="CZ31" s="632">
        <v>0.7</v>
      </c>
      <c r="DA31" s="642"/>
      <c r="DB31" s="642"/>
      <c r="DC31" s="643"/>
      <c r="DD31" s="635">
        <v>4277488</v>
      </c>
      <c r="DE31" s="640"/>
      <c r="DF31" s="640"/>
      <c r="DG31" s="640"/>
      <c r="DH31" s="640"/>
      <c r="DI31" s="640"/>
      <c r="DJ31" s="640"/>
      <c r="DK31" s="641"/>
      <c r="DL31" s="635">
        <v>4277488</v>
      </c>
      <c r="DM31" s="640"/>
      <c r="DN31" s="640"/>
      <c r="DO31" s="640"/>
      <c r="DP31" s="640"/>
      <c r="DQ31" s="640"/>
      <c r="DR31" s="640"/>
      <c r="DS31" s="640"/>
      <c r="DT31" s="640"/>
      <c r="DU31" s="640"/>
      <c r="DV31" s="641"/>
      <c r="DW31" s="632">
        <v>1.4</v>
      </c>
      <c r="DX31" s="642"/>
      <c r="DY31" s="642"/>
      <c r="DZ31" s="642"/>
      <c r="EA31" s="642"/>
      <c r="EB31" s="642"/>
      <c r="EC31" s="663"/>
    </row>
    <row r="32" spans="2:133" ht="11.25" customHeight="1" x14ac:dyDescent="0.2">
      <c r="B32" s="626" t="s">
        <v>313</v>
      </c>
      <c r="C32" s="627"/>
      <c r="D32" s="627"/>
      <c r="E32" s="627"/>
      <c r="F32" s="627"/>
      <c r="G32" s="627"/>
      <c r="H32" s="627"/>
      <c r="I32" s="627"/>
      <c r="J32" s="627"/>
      <c r="K32" s="627"/>
      <c r="L32" s="627"/>
      <c r="M32" s="627"/>
      <c r="N32" s="627"/>
      <c r="O32" s="627"/>
      <c r="P32" s="627"/>
      <c r="Q32" s="628"/>
      <c r="R32" s="629">
        <v>150881457</v>
      </c>
      <c r="S32" s="630"/>
      <c r="T32" s="630"/>
      <c r="U32" s="630"/>
      <c r="V32" s="630"/>
      <c r="W32" s="630"/>
      <c r="X32" s="630"/>
      <c r="Y32" s="631"/>
      <c r="Z32" s="656">
        <v>23.7</v>
      </c>
      <c r="AA32" s="656"/>
      <c r="AB32" s="656"/>
      <c r="AC32" s="656"/>
      <c r="AD32" s="657" t="s">
        <v>128</v>
      </c>
      <c r="AE32" s="657"/>
      <c r="AF32" s="657"/>
      <c r="AG32" s="657"/>
      <c r="AH32" s="657"/>
      <c r="AI32" s="657"/>
      <c r="AJ32" s="657"/>
      <c r="AK32" s="657"/>
      <c r="AL32" s="632" t="s">
        <v>128</v>
      </c>
      <c r="AM32" s="633"/>
      <c r="AN32" s="633"/>
      <c r="AO32" s="658"/>
      <c r="AP32" s="708"/>
      <c r="AQ32" s="709"/>
      <c r="AR32" s="709"/>
      <c r="AS32" s="709"/>
      <c r="AT32" s="713"/>
      <c r="AU32" s="216" t="s">
        <v>314</v>
      </c>
      <c r="AV32" s="216"/>
      <c r="AW32" s="216"/>
      <c r="AX32" s="626" t="s">
        <v>315</v>
      </c>
      <c r="AY32" s="627"/>
      <c r="AZ32" s="627"/>
      <c r="BA32" s="627"/>
      <c r="BB32" s="627"/>
      <c r="BC32" s="627"/>
      <c r="BD32" s="627"/>
      <c r="BE32" s="627"/>
      <c r="BF32" s="628"/>
      <c r="BG32" s="703">
        <v>99.2</v>
      </c>
      <c r="BH32" s="640"/>
      <c r="BI32" s="640"/>
      <c r="BJ32" s="640"/>
      <c r="BK32" s="640"/>
      <c r="BL32" s="640"/>
      <c r="BM32" s="633">
        <v>98.1</v>
      </c>
      <c r="BN32" s="695"/>
      <c r="BO32" s="695"/>
      <c r="BP32" s="695"/>
      <c r="BQ32" s="667"/>
      <c r="BR32" s="703">
        <v>98.8</v>
      </c>
      <c r="BS32" s="640"/>
      <c r="BT32" s="640"/>
      <c r="BU32" s="640"/>
      <c r="BV32" s="640"/>
      <c r="BW32" s="640"/>
      <c r="BX32" s="633">
        <v>97.8</v>
      </c>
      <c r="BY32" s="695"/>
      <c r="BZ32" s="695"/>
      <c r="CA32" s="695"/>
      <c r="CB32" s="667"/>
      <c r="CD32" s="719"/>
      <c r="CE32" s="720"/>
      <c r="CF32" s="671" t="s">
        <v>316</v>
      </c>
      <c r="CG32" s="668"/>
      <c r="CH32" s="668"/>
      <c r="CI32" s="668"/>
      <c r="CJ32" s="668"/>
      <c r="CK32" s="668"/>
      <c r="CL32" s="668"/>
      <c r="CM32" s="668"/>
      <c r="CN32" s="668"/>
      <c r="CO32" s="668"/>
      <c r="CP32" s="668"/>
      <c r="CQ32" s="669"/>
      <c r="CR32" s="629">
        <v>9039</v>
      </c>
      <c r="CS32" s="630"/>
      <c r="CT32" s="630"/>
      <c r="CU32" s="630"/>
      <c r="CV32" s="630"/>
      <c r="CW32" s="630"/>
      <c r="CX32" s="630"/>
      <c r="CY32" s="631"/>
      <c r="CZ32" s="632">
        <v>0</v>
      </c>
      <c r="DA32" s="642"/>
      <c r="DB32" s="642"/>
      <c r="DC32" s="643"/>
      <c r="DD32" s="635">
        <v>9039</v>
      </c>
      <c r="DE32" s="630"/>
      <c r="DF32" s="630"/>
      <c r="DG32" s="630"/>
      <c r="DH32" s="630"/>
      <c r="DI32" s="630"/>
      <c r="DJ32" s="630"/>
      <c r="DK32" s="631"/>
      <c r="DL32" s="635">
        <v>9039</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317</v>
      </c>
      <c r="C33" s="693"/>
      <c r="D33" s="693"/>
      <c r="E33" s="693"/>
      <c r="F33" s="693"/>
      <c r="G33" s="693"/>
      <c r="H33" s="693"/>
      <c r="I33" s="693"/>
      <c r="J33" s="693"/>
      <c r="K33" s="693"/>
      <c r="L33" s="693"/>
      <c r="M33" s="693"/>
      <c r="N33" s="693"/>
      <c r="O33" s="693"/>
      <c r="P33" s="693"/>
      <c r="Q33" s="694"/>
      <c r="R33" s="629">
        <v>243866</v>
      </c>
      <c r="S33" s="630"/>
      <c r="T33" s="630"/>
      <c r="U33" s="630"/>
      <c r="V33" s="630"/>
      <c r="W33" s="630"/>
      <c r="X33" s="630"/>
      <c r="Y33" s="631"/>
      <c r="Z33" s="656">
        <v>0</v>
      </c>
      <c r="AA33" s="656"/>
      <c r="AB33" s="656"/>
      <c r="AC33" s="656"/>
      <c r="AD33" s="657">
        <v>243866</v>
      </c>
      <c r="AE33" s="657"/>
      <c r="AF33" s="657"/>
      <c r="AG33" s="657"/>
      <c r="AH33" s="657"/>
      <c r="AI33" s="657"/>
      <c r="AJ33" s="657"/>
      <c r="AK33" s="657"/>
      <c r="AL33" s="632">
        <v>0.1</v>
      </c>
      <c r="AM33" s="633"/>
      <c r="AN33" s="633"/>
      <c r="AO33" s="658"/>
      <c r="AP33" s="710"/>
      <c r="AQ33" s="711"/>
      <c r="AR33" s="711"/>
      <c r="AS33" s="711"/>
      <c r="AT33" s="714"/>
      <c r="AU33" s="218"/>
      <c r="AV33" s="218"/>
      <c r="AW33" s="218"/>
      <c r="AX33" s="606" t="s">
        <v>318</v>
      </c>
      <c r="AY33" s="607"/>
      <c r="AZ33" s="607"/>
      <c r="BA33" s="607"/>
      <c r="BB33" s="607"/>
      <c r="BC33" s="607"/>
      <c r="BD33" s="607"/>
      <c r="BE33" s="607"/>
      <c r="BF33" s="608"/>
      <c r="BG33" s="691">
        <v>99.7</v>
      </c>
      <c r="BH33" s="610"/>
      <c r="BI33" s="610"/>
      <c r="BJ33" s="610"/>
      <c r="BK33" s="610"/>
      <c r="BL33" s="610"/>
      <c r="BM33" s="648">
        <v>99.3</v>
      </c>
      <c r="BN33" s="610"/>
      <c r="BO33" s="610"/>
      <c r="BP33" s="610"/>
      <c r="BQ33" s="659"/>
      <c r="BR33" s="691">
        <v>98.8</v>
      </c>
      <c r="BS33" s="610"/>
      <c r="BT33" s="610"/>
      <c r="BU33" s="610"/>
      <c r="BV33" s="610"/>
      <c r="BW33" s="610"/>
      <c r="BX33" s="648">
        <v>98.4</v>
      </c>
      <c r="BY33" s="610"/>
      <c r="BZ33" s="610"/>
      <c r="CA33" s="610"/>
      <c r="CB33" s="659"/>
      <c r="CD33" s="671" t="s">
        <v>319</v>
      </c>
      <c r="CE33" s="668"/>
      <c r="CF33" s="668"/>
      <c r="CG33" s="668"/>
      <c r="CH33" s="668"/>
      <c r="CI33" s="668"/>
      <c r="CJ33" s="668"/>
      <c r="CK33" s="668"/>
      <c r="CL33" s="668"/>
      <c r="CM33" s="668"/>
      <c r="CN33" s="668"/>
      <c r="CO33" s="668"/>
      <c r="CP33" s="668"/>
      <c r="CQ33" s="669"/>
      <c r="CR33" s="629">
        <v>242345855</v>
      </c>
      <c r="CS33" s="640"/>
      <c r="CT33" s="640"/>
      <c r="CU33" s="640"/>
      <c r="CV33" s="640"/>
      <c r="CW33" s="640"/>
      <c r="CX33" s="640"/>
      <c r="CY33" s="641"/>
      <c r="CZ33" s="632">
        <v>38.700000000000003</v>
      </c>
      <c r="DA33" s="642"/>
      <c r="DB33" s="642"/>
      <c r="DC33" s="643"/>
      <c r="DD33" s="635">
        <v>136351664</v>
      </c>
      <c r="DE33" s="640"/>
      <c r="DF33" s="640"/>
      <c r="DG33" s="640"/>
      <c r="DH33" s="640"/>
      <c r="DI33" s="640"/>
      <c r="DJ33" s="640"/>
      <c r="DK33" s="641"/>
      <c r="DL33" s="635">
        <v>92892127</v>
      </c>
      <c r="DM33" s="640"/>
      <c r="DN33" s="640"/>
      <c r="DO33" s="640"/>
      <c r="DP33" s="640"/>
      <c r="DQ33" s="640"/>
      <c r="DR33" s="640"/>
      <c r="DS33" s="640"/>
      <c r="DT33" s="640"/>
      <c r="DU33" s="640"/>
      <c r="DV33" s="641"/>
      <c r="DW33" s="632">
        <v>30.9</v>
      </c>
      <c r="DX33" s="642"/>
      <c r="DY33" s="642"/>
      <c r="DZ33" s="642"/>
      <c r="EA33" s="642"/>
      <c r="EB33" s="642"/>
      <c r="EC33" s="663"/>
    </row>
    <row r="34" spans="2:133" ht="11.25" customHeight="1" x14ac:dyDescent="0.2">
      <c r="B34" s="626" t="s">
        <v>320</v>
      </c>
      <c r="C34" s="627"/>
      <c r="D34" s="627"/>
      <c r="E34" s="627"/>
      <c r="F34" s="627"/>
      <c r="G34" s="627"/>
      <c r="H34" s="627"/>
      <c r="I34" s="627"/>
      <c r="J34" s="627"/>
      <c r="K34" s="627"/>
      <c r="L34" s="627"/>
      <c r="M34" s="627"/>
      <c r="N34" s="627"/>
      <c r="O34" s="627"/>
      <c r="P34" s="627"/>
      <c r="Q34" s="628"/>
      <c r="R34" s="629">
        <v>64777324</v>
      </c>
      <c r="S34" s="630"/>
      <c r="T34" s="630"/>
      <c r="U34" s="630"/>
      <c r="V34" s="630"/>
      <c r="W34" s="630"/>
      <c r="X34" s="630"/>
      <c r="Y34" s="631"/>
      <c r="Z34" s="656">
        <v>10.199999999999999</v>
      </c>
      <c r="AA34" s="656"/>
      <c r="AB34" s="656"/>
      <c r="AC34" s="656"/>
      <c r="AD34" s="657" t="s">
        <v>128</v>
      </c>
      <c r="AE34" s="657"/>
      <c r="AF34" s="657"/>
      <c r="AG34" s="657"/>
      <c r="AH34" s="657"/>
      <c r="AI34" s="657"/>
      <c r="AJ34" s="657"/>
      <c r="AK34" s="657"/>
      <c r="AL34" s="632" t="s">
        <v>128</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321</v>
      </c>
      <c r="CE34" s="668"/>
      <c r="CF34" s="668"/>
      <c r="CG34" s="668"/>
      <c r="CH34" s="668"/>
      <c r="CI34" s="668"/>
      <c r="CJ34" s="668"/>
      <c r="CK34" s="668"/>
      <c r="CL34" s="668"/>
      <c r="CM34" s="668"/>
      <c r="CN34" s="668"/>
      <c r="CO34" s="668"/>
      <c r="CP34" s="668"/>
      <c r="CQ34" s="669"/>
      <c r="CR34" s="629">
        <v>90496751</v>
      </c>
      <c r="CS34" s="630"/>
      <c r="CT34" s="630"/>
      <c r="CU34" s="630"/>
      <c r="CV34" s="630"/>
      <c r="CW34" s="630"/>
      <c r="CX34" s="630"/>
      <c r="CY34" s="631"/>
      <c r="CZ34" s="632">
        <v>14.4</v>
      </c>
      <c r="DA34" s="642"/>
      <c r="DB34" s="642"/>
      <c r="DC34" s="643"/>
      <c r="DD34" s="635">
        <v>50306052</v>
      </c>
      <c r="DE34" s="630"/>
      <c r="DF34" s="630"/>
      <c r="DG34" s="630"/>
      <c r="DH34" s="630"/>
      <c r="DI34" s="630"/>
      <c r="DJ34" s="630"/>
      <c r="DK34" s="631"/>
      <c r="DL34" s="635">
        <v>40419966</v>
      </c>
      <c r="DM34" s="630"/>
      <c r="DN34" s="630"/>
      <c r="DO34" s="630"/>
      <c r="DP34" s="630"/>
      <c r="DQ34" s="630"/>
      <c r="DR34" s="630"/>
      <c r="DS34" s="630"/>
      <c r="DT34" s="630"/>
      <c r="DU34" s="630"/>
      <c r="DV34" s="631"/>
      <c r="DW34" s="632">
        <v>13.5</v>
      </c>
      <c r="DX34" s="642"/>
      <c r="DY34" s="642"/>
      <c r="DZ34" s="642"/>
      <c r="EA34" s="642"/>
      <c r="EB34" s="642"/>
      <c r="EC34" s="663"/>
    </row>
    <row r="35" spans="2:133" ht="11.25" customHeight="1" x14ac:dyDescent="0.2">
      <c r="B35" s="626" t="s">
        <v>322</v>
      </c>
      <c r="C35" s="627"/>
      <c r="D35" s="627"/>
      <c r="E35" s="627"/>
      <c r="F35" s="627"/>
      <c r="G35" s="627"/>
      <c r="H35" s="627"/>
      <c r="I35" s="627"/>
      <c r="J35" s="627"/>
      <c r="K35" s="627"/>
      <c r="L35" s="627"/>
      <c r="M35" s="627"/>
      <c r="N35" s="627"/>
      <c r="O35" s="627"/>
      <c r="P35" s="627"/>
      <c r="Q35" s="628"/>
      <c r="R35" s="629">
        <v>5851188</v>
      </c>
      <c r="S35" s="630"/>
      <c r="T35" s="630"/>
      <c r="U35" s="630"/>
      <c r="V35" s="630"/>
      <c r="W35" s="630"/>
      <c r="X35" s="630"/>
      <c r="Y35" s="631"/>
      <c r="Z35" s="656">
        <v>0.9</v>
      </c>
      <c r="AA35" s="656"/>
      <c r="AB35" s="656"/>
      <c r="AC35" s="656"/>
      <c r="AD35" s="657">
        <v>618243</v>
      </c>
      <c r="AE35" s="657"/>
      <c r="AF35" s="657"/>
      <c r="AG35" s="657"/>
      <c r="AH35" s="657"/>
      <c r="AI35" s="657"/>
      <c r="AJ35" s="657"/>
      <c r="AK35" s="657"/>
      <c r="AL35" s="632">
        <v>0.2</v>
      </c>
      <c r="AM35" s="633"/>
      <c r="AN35" s="633"/>
      <c r="AO35" s="658"/>
      <c r="AP35" s="22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325</v>
      </c>
      <c r="CE35" s="668"/>
      <c r="CF35" s="668"/>
      <c r="CG35" s="668"/>
      <c r="CH35" s="668"/>
      <c r="CI35" s="668"/>
      <c r="CJ35" s="668"/>
      <c r="CK35" s="668"/>
      <c r="CL35" s="668"/>
      <c r="CM35" s="668"/>
      <c r="CN35" s="668"/>
      <c r="CO35" s="668"/>
      <c r="CP35" s="668"/>
      <c r="CQ35" s="669"/>
      <c r="CR35" s="629">
        <v>11849991</v>
      </c>
      <c r="CS35" s="640"/>
      <c r="CT35" s="640"/>
      <c r="CU35" s="640"/>
      <c r="CV35" s="640"/>
      <c r="CW35" s="640"/>
      <c r="CX35" s="640"/>
      <c r="CY35" s="641"/>
      <c r="CZ35" s="632">
        <v>1.9</v>
      </c>
      <c r="DA35" s="642"/>
      <c r="DB35" s="642"/>
      <c r="DC35" s="643"/>
      <c r="DD35" s="635">
        <v>10733523</v>
      </c>
      <c r="DE35" s="640"/>
      <c r="DF35" s="640"/>
      <c r="DG35" s="640"/>
      <c r="DH35" s="640"/>
      <c r="DI35" s="640"/>
      <c r="DJ35" s="640"/>
      <c r="DK35" s="641"/>
      <c r="DL35" s="635">
        <v>10733523</v>
      </c>
      <c r="DM35" s="640"/>
      <c r="DN35" s="640"/>
      <c r="DO35" s="640"/>
      <c r="DP35" s="640"/>
      <c r="DQ35" s="640"/>
      <c r="DR35" s="640"/>
      <c r="DS35" s="640"/>
      <c r="DT35" s="640"/>
      <c r="DU35" s="640"/>
      <c r="DV35" s="641"/>
      <c r="DW35" s="632">
        <v>3.6</v>
      </c>
      <c r="DX35" s="642"/>
      <c r="DY35" s="642"/>
      <c r="DZ35" s="642"/>
      <c r="EA35" s="642"/>
      <c r="EB35" s="642"/>
      <c r="EC35" s="663"/>
    </row>
    <row r="36" spans="2:133" ht="11.25" customHeight="1" x14ac:dyDescent="0.2">
      <c r="B36" s="626" t="s">
        <v>326</v>
      </c>
      <c r="C36" s="627"/>
      <c r="D36" s="627"/>
      <c r="E36" s="627"/>
      <c r="F36" s="627"/>
      <c r="G36" s="627"/>
      <c r="H36" s="627"/>
      <c r="I36" s="627"/>
      <c r="J36" s="627"/>
      <c r="K36" s="627"/>
      <c r="L36" s="627"/>
      <c r="M36" s="627"/>
      <c r="N36" s="627"/>
      <c r="O36" s="627"/>
      <c r="P36" s="627"/>
      <c r="Q36" s="628"/>
      <c r="R36" s="629">
        <v>599483</v>
      </c>
      <c r="S36" s="630"/>
      <c r="T36" s="630"/>
      <c r="U36" s="630"/>
      <c r="V36" s="630"/>
      <c r="W36" s="630"/>
      <c r="X36" s="630"/>
      <c r="Y36" s="631"/>
      <c r="Z36" s="656">
        <v>0.1</v>
      </c>
      <c r="AA36" s="656"/>
      <c r="AB36" s="656"/>
      <c r="AC36" s="656"/>
      <c r="AD36" s="657" t="s">
        <v>128</v>
      </c>
      <c r="AE36" s="657"/>
      <c r="AF36" s="657"/>
      <c r="AG36" s="657"/>
      <c r="AH36" s="657"/>
      <c r="AI36" s="657"/>
      <c r="AJ36" s="657"/>
      <c r="AK36" s="657"/>
      <c r="AL36" s="632" t="s">
        <v>128</v>
      </c>
      <c r="AM36" s="633"/>
      <c r="AN36" s="633"/>
      <c r="AO36" s="658"/>
      <c r="AP36" s="221"/>
      <c r="AQ36" s="679" t="s">
        <v>327</v>
      </c>
      <c r="AR36" s="680"/>
      <c r="AS36" s="680"/>
      <c r="AT36" s="680"/>
      <c r="AU36" s="680"/>
      <c r="AV36" s="680"/>
      <c r="AW36" s="680"/>
      <c r="AX36" s="680"/>
      <c r="AY36" s="681"/>
      <c r="AZ36" s="682">
        <v>47624826</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1155198</v>
      </c>
      <c r="BW36" s="683"/>
      <c r="BX36" s="683"/>
      <c r="BY36" s="683"/>
      <c r="BZ36" s="683"/>
      <c r="CA36" s="683"/>
      <c r="CB36" s="684"/>
      <c r="CD36" s="671" t="s">
        <v>329</v>
      </c>
      <c r="CE36" s="668"/>
      <c r="CF36" s="668"/>
      <c r="CG36" s="668"/>
      <c r="CH36" s="668"/>
      <c r="CI36" s="668"/>
      <c r="CJ36" s="668"/>
      <c r="CK36" s="668"/>
      <c r="CL36" s="668"/>
      <c r="CM36" s="668"/>
      <c r="CN36" s="668"/>
      <c r="CO36" s="668"/>
      <c r="CP36" s="668"/>
      <c r="CQ36" s="669"/>
      <c r="CR36" s="629">
        <v>77109122</v>
      </c>
      <c r="CS36" s="630"/>
      <c r="CT36" s="630"/>
      <c r="CU36" s="630"/>
      <c r="CV36" s="630"/>
      <c r="CW36" s="630"/>
      <c r="CX36" s="630"/>
      <c r="CY36" s="631"/>
      <c r="CZ36" s="632">
        <v>12.3</v>
      </c>
      <c r="DA36" s="642"/>
      <c r="DB36" s="642"/>
      <c r="DC36" s="643"/>
      <c r="DD36" s="635">
        <v>37026003</v>
      </c>
      <c r="DE36" s="630"/>
      <c r="DF36" s="630"/>
      <c r="DG36" s="630"/>
      <c r="DH36" s="630"/>
      <c r="DI36" s="630"/>
      <c r="DJ36" s="630"/>
      <c r="DK36" s="631"/>
      <c r="DL36" s="635">
        <v>17231807</v>
      </c>
      <c r="DM36" s="630"/>
      <c r="DN36" s="630"/>
      <c r="DO36" s="630"/>
      <c r="DP36" s="630"/>
      <c r="DQ36" s="630"/>
      <c r="DR36" s="630"/>
      <c r="DS36" s="630"/>
      <c r="DT36" s="630"/>
      <c r="DU36" s="630"/>
      <c r="DV36" s="631"/>
      <c r="DW36" s="632">
        <v>5.7</v>
      </c>
      <c r="DX36" s="642"/>
      <c r="DY36" s="642"/>
      <c r="DZ36" s="642"/>
      <c r="EA36" s="642"/>
      <c r="EB36" s="642"/>
      <c r="EC36" s="663"/>
    </row>
    <row r="37" spans="2:133" ht="11.25" customHeight="1" x14ac:dyDescent="0.2">
      <c r="B37" s="626" t="s">
        <v>330</v>
      </c>
      <c r="C37" s="627"/>
      <c r="D37" s="627"/>
      <c r="E37" s="627"/>
      <c r="F37" s="627"/>
      <c r="G37" s="627"/>
      <c r="H37" s="627"/>
      <c r="I37" s="627"/>
      <c r="J37" s="627"/>
      <c r="K37" s="627"/>
      <c r="L37" s="627"/>
      <c r="M37" s="627"/>
      <c r="N37" s="627"/>
      <c r="O37" s="627"/>
      <c r="P37" s="627"/>
      <c r="Q37" s="628"/>
      <c r="R37" s="629">
        <v>9220948</v>
      </c>
      <c r="S37" s="630"/>
      <c r="T37" s="630"/>
      <c r="U37" s="630"/>
      <c r="V37" s="630"/>
      <c r="W37" s="630"/>
      <c r="X37" s="630"/>
      <c r="Y37" s="631"/>
      <c r="Z37" s="656">
        <v>1.4</v>
      </c>
      <c r="AA37" s="656"/>
      <c r="AB37" s="656"/>
      <c r="AC37" s="656"/>
      <c r="AD37" s="657" t="s">
        <v>263</v>
      </c>
      <c r="AE37" s="657"/>
      <c r="AF37" s="657"/>
      <c r="AG37" s="657"/>
      <c r="AH37" s="657"/>
      <c r="AI37" s="657"/>
      <c r="AJ37" s="657"/>
      <c r="AK37" s="657"/>
      <c r="AL37" s="632" t="s">
        <v>128</v>
      </c>
      <c r="AM37" s="633"/>
      <c r="AN37" s="633"/>
      <c r="AO37" s="658"/>
      <c r="AQ37" s="664" t="s">
        <v>331</v>
      </c>
      <c r="AR37" s="665"/>
      <c r="AS37" s="665"/>
      <c r="AT37" s="665"/>
      <c r="AU37" s="665"/>
      <c r="AV37" s="665"/>
      <c r="AW37" s="665"/>
      <c r="AX37" s="665"/>
      <c r="AY37" s="666"/>
      <c r="AZ37" s="629">
        <v>6987091</v>
      </c>
      <c r="BA37" s="630"/>
      <c r="BB37" s="630"/>
      <c r="BC37" s="630"/>
      <c r="BD37" s="640"/>
      <c r="BE37" s="640"/>
      <c r="BF37" s="667"/>
      <c r="BG37" s="671" t="s">
        <v>332</v>
      </c>
      <c r="BH37" s="668"/>
      <c r="BI37" s="668"/>
      <c r="BJ37" s="668"/>
      <c r="BK37" s="668"/>
      <c r="BL37" s="668"/>
      <c r="BM37" s="668"/>
      <c r="BN37" s="668"/>
      <c r="BO37" s="668"/>
      <c r="BP37" s="668"/>
      <c r="BQ37" s="668"/>
      <c r="BR37" s="668"/>
      <c r="BS37" s="668"/>
      <c r="BT37" s="668"/>
      <c r="BU37" s="669"/>
      <c r="BV37" s="629">
        <v>429673</v>
      </c>
      <c r="BW37" s="630"/>
      <c r="BX37" s="630"/>
      <c r="BY37" s="630"/>
      <c r="BZ37" s="630"/>
      <c r="CA37" s="630"/>
      <c r="CB37" s="670"/>
      <c r="CD37" s="671" t="s">
        <v>333</v>
      </c>
      <c r="CE37" s="668"/>
      <c r="CF37" s="668"/>
      <c r="CG37" s="668"/>
      <c r="CH37" s="668"/>
      <c r="CI37" s="668"/>
      <c r="CJ37" s="668"/>
      <c r="CK37" s="668"/>
      <c r="CL37" s="668"/>
      <c r="CM37" s="668"/>
      <c r="CN37" s="668"/>
      <c r="CO37" s="668"/>
      <c r="CP37" s="668"/>
      <c r="CQ37" s="669"/>
      <c r="CR37" s="629">
        <v>76246</v>
      </c>
      <c r="CS37" s="640"/>
      <c r="CT37" s="640"/>
      <c r="CU37" s="640"/>
      <c r="CV37" s="640"/>
      <c r="CW37" s="640"/>
      <c r="CX37" s="640"/>
      <c r="CY37" s="641"/>
      <c r="CZ37" s="632">
        <v>0</v>
      </c>
      <c r="DA37" s="642"/>
      <c r="DB37" s="642"/>
      <c r="DC37" s="643"/>
      <c r="DD37" s="635">
        <v>76246</v>
      </c>
      <c r="DE37" s="640"/>
      <c r="DF37" s="640"/>
      <c r="DG37" s="640"/>
      <c r="DH37" s="640"/>
      <c r="DI37" s="640"/>
      <c r="DJ37" s="640"/>
      <c r="DK37" s="641"/>
      <c r="DL37" s="635">
        <v>45482</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2">
      <c r="B38" s="626" t="s">
        <v>334</v>
      </c>
      <c r="C38" s="627"/>
      <c r="D38" s="627"/>
      <c r="E38" s="627"/>
      <c r="F38" s="627"/>
      <c r="G38" s="627"/>
      <c r="H38" s="627"/>
      <c r="I38" s="627"/>
      <c r="J38" s="627"/>
      <c r="K38" s="627"/>
      <c r="L38" s="627"/>
      <c r="M38" s="627"/>
      <c r="N38" s="627"/>
      <c r="O38" s="627"/>
      <c r="P38" s="627"/>
      <c r="Q38" s="628"/>
      <c r="R38" s="629">
        <v>7997492</v>
      </c>
      <c r="S38" s="630"/>
      <c r="T38" s="630"/>
      <c r="U38" s="630"/>
      <c r="V38" s="630"/>
      <c r="W38" s="630"/>
      <c r="X38" s="630"/>
      <c r="Y38" s="631"/>
      <c r="Z38" s="656">
        <v>1.3</v>
      </c>
      <c r="AA38" s="656"/>
      <c r="AB38" s="656"/>
      <c r="AC38" s="656"/>
      <c r="AD38" s="657" t="s">
        <v>128</v>
      </c>
      <c r="AE38" s="657"/>
      <c r="AF38" s="657"/>
      <c r="AG38" s="657"/>
      <c r="AH38" s="657"/>
      <c r="AI38" s="657"/>
      <c r="AJ38" s="657"/>
      <c r="AK38" s="657"/>
      <c r="AL38" s="632" t="s">
        <v>128</v>
      </c>
      <c r="AM38" s="633"/>
      <c r="AN38" s="633"/>
      <c r="AO38" s="658"/>
      <c r="AQ38" s="664" t="s">
        <v>335</v>
      </c>
      <c r="AR38" s="665"/>
      <c r="AS38" s="665"/>
      <c r="AT38" s="665"/>
      <c r="AU38" s="665"/>
      <c r="AV38" s="665"/>
      <c r="AW38" s="665"/>
      <c r="AX38" s="665"/>
      <c r="AY38" s="666"/>
      <c r="AZ38" s="629">
        <v>3968109</v>
      </c>
      <c r="BA38" s="630"/>
      <c r="BB38" s="630"/>
      <c r="BC38" s="630"/>
      <c r="BD38" s="640"/>
      <c r="BE38" s="640"/>
      <c r="BF38" s="667"/>
      <c r="BG38" s="671" t="s">
        <v>336</v>
      </c>
      <c r="BH38" s="668"/>
      <c r="BI38" s="668"/>
      <c r="BJ38" s="668"/>
      <c r="BK38" s="668"/>
      <c r="BL38" s="668"/>
      <c r="BM38" s="668"/>
      <c r="BN38" s="668"/>
      <c r="BO38" s="668"/>
      <c r="BP38" s="668"/>
      <c r="BQ38" s="668"/>
      <c r="BR38" s="668"/>
      <c r="BS38" s="668"/>
      <c r="BT38" s="668"/>
      <c r="BU38" s="669"/>
      <c r="BV38" s="629">
        <v>129445</v>
      </c>
      <c r="BW38" s="630"/>
      <c r="BX38" s="630"/>
      <c r="BY38" s="630"/>
      <c r="BZ38" s="630"/>
      <c r="CA38" s="630"/>
      <c r="CB38" s="670"/>
      <c r="CD38" s="671" t="s">
        <v>337</v>
      </c>
      <c r="CE38" s="668"/>
      <c r="CF38" s="668"/>
      <c r="CG38" s="668"/>
      <c r="CH38" s="668"/>
      <c r="CI38" s="668"/>
      <c r="CJ38" s="668"/>
      <c r="CK38" s="668"/>
      <c r="CL38" s="668"/>
      <c r="CM38" s="668"/>
      <c r="CN38" s="668"/>
      <c r="CO38" s="668"/>
      <c r="CP38" s="668"/>
      <c r="CQ38" s="669"/>
      <c r="CR38" s="629">
        <v>32638687</v>
      </c>
      <c r="CS38" s="630"/>
      <c r="CT38" s="630"/>
      <c r="CU38" s="630"/>
      <c r="CV38" s="630"/>
      <c r="CW38" s="630"/>
      <c r="CX38" s="630"/>
      <c r="CY38" s="631"/>
      <c r="CZ38" s="632">
        <v>5.2</v>
      </c>
      <c r="DA38" s="642"/>
      <c r="DB38" s="642"/>
      <c r="DC38" s="643"/>
      <c r="DD38" s="635">
        <v>26587061</v>
      </c>
      <c r="DE38" s="630"/>
      <c r="DF38" s="630"/>
      <c r="DG38" s="630"/>
      <c r="DH38" s="630"/>
      <c r="DI38" s="630"/>
      <c r="DJ38" s="630"/>
      <c r="DK38" s="631"/>
      <c r="DL38" s="635">
        <v>24506831</v>
      </c>
      <c r="DM38" s="630"/>
      <c r="DN38" s="630"/>
      <c r="DO38" s="630"/>
      <c r="DP38" s="630"/>
      <c r="DQ38" s="630"/>
      <c r="DR38" s="630"/>
      <c r="DS38" s="630"/>
      <c r="DT38" s="630"/>
      <c r="DU38" s="630"/>
      <c r="DV38" s="631"/>
      <c r="DW38" s="632">
        <v>8.1999999999999993</v>
      </c>
      <c r="DX38" s="642"/>
      <c r="DY38" s="642"/>
      <c r="DZ38" s="642"/>
      <c r="EA38" s="642"/>
      <c r="EB38" s="642"/>
      <c r="EC38" s="663"/>
    </row>
    <row r="39" spans="2:133" ht="11.25" customHeight="1" x14ac:dyDescent="0.2">
      <c r="B39" s="626" t="s">
        <v>338</v>
      </c>
      <c r="C39" s="627"/>
      <c r="D39" s="627"/>
      <c r="E39" s="627"/>
      <c r="F39" s="627"/>
      <c r="G39" s="627"/>
      <c r="H39" s="627"/>
      <c r="I39" s="627"/>
      <c r="J39" s="627"/>
      <c r="K39" s="627"/>
      <c r="L39" s="627"/>
      <c r="M39" s="627"/>
      <c r="N39" s="627"/>
      <c r="O39" s="627"/>
      <c r="P39" s="627"/>
      <c r="Q39" s="628"/>
      <c r="R39" s="629">
        <v>28894391</v>
      </c>
      <c r="S39" s="630"/>
      <c r="T39" s="630"/>
      <c r="U39" s="630"/>
      <c r="V39" s="630"/>
      <c r="W39" s="630"/>
      <c r="X39" s="630"/>
      <c r="Y39" s="631"/>
      <c r="Z39" s="656">
        <v>4.5</v>
      </c>
      <c r="AA39" s="656"/>
      <c r="AB39" s="656"/>
      <c r="AC39" s="656"/>
      <c r="AD39" s="657">
        <v>467466</v>
      </c>
      <c r="AE39" s="657"/>
      <c r="AF39" s="657"/>
      <c r="AG39" s="657"/>
      <c r="AH39" s="657"/>
      <c r="AI39" s="657"/>
      <c r="AJ39" s="657"/>
      <c r="AK39" s="657"/>
      <c r="AL39" s="632">
        <v>0.2</v>
      </c>
      <c r="AM39" s="633"/>
      <c r="AN39" s="633"/>
      <c r="AO39" s="658"/>
      <c r="AQ39" s="664" t="s">
        <v>339</v>
      </c>
      <c r="AR39" s="665"/>
      <c r="AS39" s="665"/>
      <c r="AT39" s="665"/>
      <c r="AU39" s="665"/>
      <c r="AV39" s="665"/>
      <c r="AW39" s="665"/>
      <c r="AX39" s="665"/>
      <c r="AY39" s="666"/>
      <c r="AZ39" s="629">
        <v>2638766</v>
      </c>
      <c r="BA39" s="630"/>
      <c r="BB39" s="630"/>
      <c r="BC39" s="630"/>
      <c r="BD39" s="640"/>
      <c r="BE39" s="640"/>
      <c r="BF39" s="667"/>
      <c r="BG39" s="671" t="s">
        <v>340</v>
      </c>
      <c r="BH39" s="668"/>
      <c r="BI39" s="668"/>
      <c r="BJ39" s="668"/>
      <c r="BK39" s="668"/>
      <c r="BL39" s="668"/>
      <c r="BM39" s="668"/>
      <c r="BN39" s="668"/>
      <c r="BO39" s="668"/>
      <c r="BP39" s="668"/>
      <c r="BQ39" s="668"/>
      <c r="BR39" s="668"/>
      <c r="BS39" s="668"/>
      <c r="BT39" s="668"/>
      <c r="BU39" s="669"/>
      <c r="BV39" s="629">
        <v>187742</v>
      </c>
      <c r="BW39" s="630"/>
      <c r="BX39" s="630"/>
      <c r="BY39" s="630"/>
      <c r="BZ39" s="630"/>
      <c r="CA39" s="630"/>
      <c r="CB39" s="670"/>
      <c r="CD39" s="671" t="s">
        <v>341</v>
      </c>
      <c r="CE39" s="668"/>
      <c r="CF39" s="668"/>
      <c r="CG39" s="668"/>
      <c r="CH39" s="668"/>
      <c r="CI39" s="668"/>
      <c r="CJ39" s="668"/>
      <c r="CK39" s="668"/>
      <c r="CL39" s="668"/>
      <c r="CM39" s="668"/>
      <c r="CN39" s="668"/>
      <c r="CO39" s="668"/>
      <c r="CP39" s="668"/>
      <c r="CQ39" s="669"/>
      <c r="CR39" s="629">
        <v>11389266</v>
      </c>
      <c r="CS39" s="640"/>
      <c r="CT39" s="640"/>
      <c r="CU39" s="640"/>
      <c r="CV39" s="640"/>
      <c r="CW39" s="640"/>
      <c r="CX39" s="640"/>
      <c r="CY39" s="641"/>
      <c r="CZ39" s="632">
        <v>1.8</v>
      </c>
      <c r="DA39" s="642"/>
      <c r="DB39" s="642"/>
      <c r="DC39" s="643"/>
      <c r="DD39" s="635">
        <v>9902485</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3"/>
    </row>
    <row r="40" spans="2:133" ht="11.25" customHeight="1" x14ac:dyDescent="0.2">
      <c r="B40" s="626" t="s">
        <v>342</v>
      </c>
      <c r="C40" s="627"/>
      <c r="D40" s="627"/>
      <c r="E40" s="627"/>
      <c r="F40" s="627"/>
      <c r="G40" s="627"/>
      <c r="H40" s="627"/>
      <c r="I40" s="627"/>
      <c r="J40" s="627"/>
      <c r="K40" s="627"/>
      <c r="L40" s="627"/>
      <c r="M40" s="627"/>
      <c r="N40" s="627"/>
      <c r="O40" s="627"/>
      <c r="P40" s="627"/>
      <c r="Q40" s="628"/>
      <c r="R40" s="629">
        <v>55771100</v>
      </c>
      <c r="S40" s="630"/>
      <c r="T40" s="630"/>
      <c r="U40" s="630"/>
      <c r="V40" s="630"/>
      <c r="W40" s="630"/>
      <c r="X40" s="630"/>
      <c r="Y40" s="631"/>
      <c r="Z40" s="656">
        <v>8.8000000000000007</v>
      </c>
      <c r="AA40" s="656"/>
      <c r="AB40" s="656"/>
      <c r="AC40" s="656"/>
      <c r="AD40" s="657" t="s">
        <v>128</v>
      </c>
      <c r="AE40" s="657"/>
      <c r="AF40" s="657"/>
      <c r="AG40" s="657"/>
      <c r="AH40" s="657"/>
      <c r="AI40" s="657"/>
      <c r="AJ40" s="657"/>
      <c r="AK40" s="657"/>
      <c r="AL40" s="632" t="s">
        <v>128</v>
      </c>
      <c r="AM40" s="633"/>
      <c r="AN40" s="633"/>
      <c r="AO40" s="658"/>
      <c r="AQ40" s="664" t="s">
        <v>343</v>
      </c>
      <c r="AR40" s="665"/>
      <c r="AS40" s="665"/>
      <c r="AT40" s="665"/>
      <c r="AU40" s="665"/>
      <c r="AV40" s="665"/>
      <c r="AW40" s="665"/>
      <c r="AX40" s="665"/>
      <c r="AY40" s="666"/>
      <c r="AZ40" s="629">
        <v>1260622</v>
      </c>
      <c r="BA40" s="630"/>
      <c r="BB40" s="630"/>
      <c r="BC40" s="630"/>
      <c r="BD40" s="640"/>
      <c r="BE40" s="640"/>
      <c r="BF40" s="667"/>
      <c r="BG40" s="672" t="s">
        <v>344</v>
      </c>
      <c r="BH40" s="673"/>
      <c r="BI40" s="673"/>
      <c r="BJ40" s="673"/>
      <c r="BK40" s="673"/>
      <c r="BL40" s="222"/>
      <c r="BM40" s="668" t="s">
        <v>345</v>
      </c>
      <c r="BN40" s="668"/>
      <c r="BO40" s="668"/>
      <c r="BP40" s="668"/>
      <c r="BQ40" s="668"/>
      <c r="BR40" s="668"/>
      <c r="BS40" s="668"/>
      <c r="BT40" s="668"/>
      <c r="BU40" s="669"/>
      <c r="BV40" s="629">
        <v>90</v>
      </c>
      <c r="BW40" s="630"/>
      <c r="BX40" s="630"/>
      <c r="BY40" s="630"/>
      <c r="BZ40" s="630"/>
      <c r="CA40" s="630"/>
      <c r="CB40" s="670"/>
      <c r="CD40" s="671" t="s">
        <v>346</v>
      </c>
      <c r="CE40" s="668"/>
      <c r="CF40" s="668"/>
      <c r="CG40" s="668"/>
      <c r="CH40" s="668"/>
      <c r="CI40" s="668"/>
      <c r="CJ40" s="668"/>
      <c r="CK40" s="668"/>
      <c r="CL40" s="668"/>
      <c r="CM40" s="668"/>
      <c r="CN40" s="668"/>
      <c r="CO40" s="668"/>
      <c r="CP40" s="668"/>
      <c r="CQ40" s="669"/>
      <c r="CR40" s="629">
        <v>18862038</v>
      </c>
      <c r="CS40" s="630"/>
      <c r="CT40" s="630"/>
      <c r="CU40" s="630"/>
      <c r="CV40" s="630"/>
      <c r="CW40" s="630"/>
      <c r="CX40" s="630"/>
      <c r="CY40" s="631"/>
      <c r="CZ40" s="632">
        <v>3</v>
      </c>
      <c r="DA40" s="642"/>
      <c r="DB40" s="642"/>
      <c r="DC40" s="643"/>
      <c r="DD40" s="635">
        <v>1796540</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3"/>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263</v>
      </c>
      <c r="AE41" s="657"/>
      <c r="AF41" s="657"/>
      <c r="AG41" s="657"/>
      <c r="AH41" s="657"/>
      <c r="AI41" s="657"/>
      <c r="AJ41" s="657"/>
      <c r="AK41" s="657"/>
      <c r="AL41" s="632" t="s">
        <v>128</v>
      </c>
      <c r="AM41" s="633"/>
      <c r="AN41" s="633"/>
      <c r="AO41" s="658"/>
      <c r="AQ41" s="664" t="s">
        <v>348</v>
      </c>
      <c r="AR41" s="665"/>
      <c r="AS41" s="665"/>
      <c r="AT41" s="665"/>
      <c r="AU41" s="665"/>
      <c r="AV41" s="665"/>
      <c r="AW41" s="665"/>
      <c r="AX41" s="665"/>
      <c r="AY41" s="666"/>
      <c r="AZ41" s="629">
        <v>8472746</v>
      </c>
      <c r="BA41" s="630"/>
      <c r="BB41" s="630"/>
      <c r="BC41" s="630"/>
      <c r="BD41" s="640"/>
      <c r="BE41" s="640"/>
      <c r="BF41" s="667"/>
      <c r="BG41" s="672"/>
      <c r="BH41" s="673"/>
      <c r="BI41" s="673"/>
      <c r="BJ41" s="673"/>
      <c r="BK41" s="673"/>
      <c r="BL41" s="222"/>
      <c r="BM41" s="668" t="s">
        <v>349</v>
      </c>
      <c r="BN41" s="668"/>
      <c r="BO41" s="668"/>
      <c r="BP41" s="668"/>
      <c r="BQ41" s="668"/>
      <c r="BR41" s="668"/>
      <c r="BS41" s="668"/>
      <c r="BT41" s="668"/>
      <c r="BU41" s="669"/>
      <c r="BV41" s="629">
        <v>2</v>
      </c>
      <c r="BW41" s="630"/>
      <c r="BX41" s="630"/>
      <c r="BY41" s="630"/>
      <c r="BZ41" s="630"/>
      <c r="CA41" s="630"/>
      <c r="CB41" s="670"/>
      <c r="CD41" s="671" t="s">
        <v>350</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263</v>
      </c>
      <c r="AE42" s="657"/>
      <c r="AF42" s="657"/>
      <c r="AG42" s="657"/>
      <c r="AH42" s="657"/>
      <c r="AI42" s="657"/>
      <c r="AJ42" s="657"/>
      <c r="AK42" s="657"/>
      <c r="AL42" s="632" t="s">
        <v>128</v>
      </c>
      <c r="AM42" s="633"/>
      <c r="AN42" s="633"/>
      <c r="AO42" s="658"/>
      <c r="AQ42" s="676" t="s">
        <v>352</v>
      </c>
      <c r="AR42" s="677"/>
      <c r="AS42" s="677"/>
      <c r="AT42" s="677"/>
      <c r="AU42" s="677"/>
      <c r="AV42" s="677"/>
      <c r="AW42" s="677"/>
      <c r="AX42" s="677"/>
      <c r="AY42" s="678"/>
      <c r="AZ42" s="609">
        <v>24297492</v>
      </c>
      <c r="BA42" s="644"/>
      <c r="BB42" s="644"/>
      <c r="BC42" s="644"/>
      <c r="BD42" s="610"/>
      <c r="BE42" s="610"/>
      <c r="BF42" s="659"/>
      <c r="BG42" s="674"/>
      <c r="BH42" s="675"/>
      <c r="BI42" s="675"/>
      <c r="BJ42" s="675"/>
      <c r="BK42" s="675"/>
      <c r="BL42" s="223"/>
      <c r="BM42" s="660" t="s">
        <v>353</v>
      </c>
      <c r="BN42" s="660"/>
      <c r="BO42" s="660"/>
      <c r="BP42" s="660"/>
      <c r="BQ42" s="660"/>
      <c r="BR42" s="660"/>
      <c r="BS42" s="660"/>
      <c r="BT42" s="660"/>
      <c r="BU42" s="661"/>
      <c r="BV42" s="609">
        <v>337</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56463289</v>
      </c>
      <c r="CS42" s="640"/>
      <c r="CT42" s="640"/>
      <c r="CU42" s="640"/>
      <c r="CV42" s="640"/>
      <c r="CW42" s="640"/>
      <c r="CX42" s="640"/>
      <c r="CY42" s="641"/>
      <c r="CZ42" s="632">
        <v>9</v>
      </c>
      <c r="DA42" s="642"/>
      <c r="DB42" s="642"/>
      <c r="DC42" s="643"/>
      <c r="DD42" s="635">
        <v>10286796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355</v>
      </c>
      <c r="C43" s="627"/>
      <c r="D43" s="627"/>
      <c r="E43" s="627"/>
      <c r="F43" s="627"/>
      <c r="G43" s="627"/>
      <c r="H43" s="627"/>
      <c r="I43" s="627"/>
      <c r="J43" s="627"/>
      <c r="K43" s="627"/>
      <c r="L43" s="627"/>
      <c r="M43" s="627"/>
      <c r="N43" s="627"/>
      <c r="O43" s="627"/>
      <c r="P43" s="627"/>
      <c r="Q43" s="628"/>
      <c r="R43" s="629">
        <v>22647000</v>
      </c>
      <c r="S43" s="630"/>
      <c r="T43" s="630"/>
      <c r="U43" s="630"/>
      <c r="V43" s="630"/>
      <c r="W43" s="630"/>
      <c r="X43" s="630"/>
      <c r="Y43" s="631"/>
      <c r="Z43" s="656">
        <v>3.6</v>
      </c>
      <c r="AA43" s="656"/>
      <c r="AB43" s="656"/>
      <c r="AC43" s="656"/>
      <c r="AD43" s="657" t="s">
        <v>263</v>
      </c>
      <c r="AE43" s="657"/>
      <c r="AF43" s="657"/>
      <c r="AG43" s="657"/>
      <c r="AH43" s="657"/>
      <c r="AI43" s="657"/>
      <c r="AJ43" s="657"/>
      <c r="AK43" s="657"/>
      <c r="AL43" s="632" t="s">
        <v>128</v>
      </c>
      <c r="AM43" s="633"/>
      <c r="AN43" s="633"/>
      <c r="AO43" s="658"/>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1181273</v>
      </c>
      <c r="CS43" s="640"/>
      <c r="CT43" s="640"/>
      <c r="CU43" s="640"/>
      <c r="CV43" s="640"/>
      <c r="CW43" s="640"/>
      <c r="CX43" s="640"/>
      <c r="CY43" s="641"/>
      <c r="CZ43" s="632">
        <v>0.2</v>
      </c>
      <c r="DA43" s="642"/>
      <c r="DB43" s="642"/>
      <c r="DC43" s="643"/>
      <c r="DD43" s="635">
        <v>1120907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357</v>
      </c>
      <c r="C44" s="607"/>
      <c r="D44" s="607"/>
      <c r="E44" s="607"/>
      <c r="F44" s="607"/>
      <c r="G44" s="607"/>
      <c r="H44" s="607"/>
      <c r="I44" s="607"/>
      <c r="J44" s="607"/>
      <c r="K44" s="607"/>
      <c r="L44" s="607"/>
      <c r="M44" s="607"/>
      <c r="N44" s="607"/>
      <c r="O44" s="607"/>
      <c r="P44" s="607"/>
      <c r="Q44" s="608"/>
      <c r="R44" s="609">
        <v>636972145</v>
      </c>
      <c r="S44" s="644"/>
      <c r="T44" s="644"/>
      <c r="U44" s="644"/>
      <c r="V44" s="644"/>
      <c r="W44" s="644"/>
      <c r="X44" s="644"/>
      <c r="Y44" s="645"/>
      <c r="Z44" s="646">
        <v>100</v>
      </c>
      <c r="AA44" s="646"/>
      <c r="AB44" s="646"/>
      <c r="AC44" s="646"/>
      <c r="AD44" s="647">
        <v>277572397</v>
      </c>
      <c r="AE44" s="647"/>
      <c r="AF44" s="647"/>
      <c r="AG44" s="647"/>
      <c r="AH44" s="647"/>
      <c r="AI44" s="647"/>
      <c r="AJ44" s="647"/>
      <c r="AK44" s="647"/>
      <c r="AL44" s="612">
        <v>100</v>
      </c>
      <c r="AM44" s="648"/>
      <c r="AN44" s="648"/>
      <c r="AO44" s="649"/>
      <c r="CD44" s="650" t="s">
        <v>303</v>
      </c>
      <c r="CE44" s="651"/>
      <c r="CF44" s="626" t="s">
        <v>358</v>
      </c>
      <c r="CG44" s="627"/>
      <c r="CH44" s="627"/>
      <c r="CI44" s="627"/>
      <c r="CJ44" s="627"/>
      <c r="CK44" s="627"/>
      <c r="CL44" s="627"/>
      <c r="CM44" s="627"/>
      <c r="CN44" s="627"/>
      <c r="CO44" s="627"/>
      <c r="CP44" s="627"/>
      <c r="CQ44" s="628"/>
      <c r="CR44" s="629">
        <v>54943945</v>
      </c>
      <c r="CS44" s="630"/>
      <c r="CT44" s="630"/>
      <c r="CU44" s="630"/>
      <c r="CV44" s="630"/>
      <c r="CW44" s="630"/>
      <c r="CX44" s="630"/>
      <c r="CY44" s="631"/>
      <c r="CZ44" s="632">
        <v>8.8000000000000007</v>
      </c>
      <c r="DA44" s="633"/>
      <c r="DB44" s="633"/>
      <c r="DC44" s="634"/>
      <c r="DD44" s="635">
        <v>10223430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359</v>
      </c>
      <c r="CG45" s="627"/>
      <c r="CH45" s="627"/>
      <c r="CI45" s="627"/>
      <c r="CJ45" s="627"/>
      <c r="CK45" s="627"/>
      <c r="CL45" s="627"/>
      <c r="CM45" s="627"/>
      <c r="CN45" s="627"/>
      <c r="CO45" s="627"/>
      <c r="CP45" s="627"/>
      <c r="CQ45" s="628"/>
      <c r="CR45" s="629">
        <v>22158566</v>
      </c>
      <c r="CS45" s="640"/>
      <c r="CT45" s="640"/>
      <c r="CU45" s="640"/>
      <c r="CV45" s="640"/>
      <c r="CW45" s="640"/>
      <c r="CX45" s="640"/>
      <c r="CY45" s="641"/>
      <c r="CZ45" s="632">
        <v>3.5</v>
      </c>
      <c r="DA45" s="642"/>
      <c r="DB45" s="642"/>
      <c r="DC45" s="643"/>
      <c r="DD45" s="635">
        <v>567093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361</v>
      </c>
      <c r="CG46" s="627"/>
      <c r="CH46" s="627"/>
      <c r="CI46" s="627"/>
      <c r="CJ46" s="627"/>
      <c r="CK46" s="627"/>
      <c r="CL46" s="627"/>
      <c r="CM46" s="627"/>
      <c r="CN46" s="627"/>
      <c r="CO46" s="627"/>
      <c r="CP46" s="627"/>
      <c r="CQ46" s="628"/>
      <c r="CR46" s="629">
        <v>31372379</v>
      </c>
      <c r="CS46" s="630"/>
      <c r="CT46" s="630"/>
      <c r="CU46" s="630"/>
      <c r="CV46" s="630"/>
      <c r="CW46" s="630"/>
      <c r="CX46" s="630"/>
      <c r="CY46" s="631"/>
      <c r="CZ46" s="632">
        <v>5</v>
      </c>
      <c r="DA46" s="633"/>
      <c r="DB46" s="633"/>
      <c r="DC46" s="634"/>
      <c r="DD46" s="635">
        <v>9545137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v>1519344</v>
      </c>
      <c r="CS47" s="640"/>
      <c r="CT47" s="640"/>
      <c r="CU47" s="640"/>
      <c r="CV47" s="640"/>
      <c r="CW47" s="640"/>
      <c r="CX47" s="640"/>
      <c r="CY47" s="641"/>
      <c r="CZ47" s="632">
        <v>0.2</v>
      </c>
      <c r="DA47" s="642"/>
      <c r="DB47" s="642"/>
      <c r="DC47" s="643"/>
      <c r="DD47" s="635">
        <v>63366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366</v>
      </c>
      <c r="CS48" s="630"/>
      <c r="CT48" s="630"/>
      <c r="CU48" s="630"/>
      <c r="CV48" s="630"/>
      <c r="CW48" s="630"/>
      <c r="CX48" s="630"/>
      <c r="CY48" s="631"/>
      <c r="CZ48" s="632" t="s">
        <v>366</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367</v>
      </c>
      <c r="CE49" s="607"/>
      <c r="CF49" s="607"/>
      <c r="CG49" s="607"/>
      <c r="CH49" s="607"/>
      <c r="CI49" s="607"/>
      <c r="CJ49" s="607"/>
      <c r="CK49" s="607"/>
      <c r="CL49" s="607"/>
      <c r="CM49" s="607"/>
      <c r="CN49" s="607"/>
      <c r="CO49" s="607"/>
      <c r="CP49" s="607"/>
      <c r="CQ49" s="608"/>
      <c r="CR49" s="609">
        <v>626496644</v>
      </c>
      <c r="CS49" s="610"/>
      <c r="CT49" s="610"/>
      <c r="CU49" s="610"/>
      <c r="CV49" s="610"/>
      <c r="CW49" s="610"/>
      <c r="CX49" s="610"/>
      <c r="CY49" s="611"/>
      <c r="CZ49" s="612">
        <v>100</v>
      </c>
      <c r="DA49" s="613"/>
      <c r="DB49" s="613"/>
      <c r="DC49" s="614"/>
      <c r="DD49" s="615">
        <v>346164436</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369</v>
      </c>
      <c r="DK2" s="1121"/>
      <c r="DL2" s="1121"/>
      <c r="DM2" s="1121"/>
      <c r="DN2" s="1121"/>
      <c r="DO2" s="1122"/>
      <c r="DP2" s="231"/>
      <c r="DQ2" s="1120" t="s">
        <v>370</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35"/>
      <c r="BA5" s="235"/>
      <c r="BB5" s="235"/>
      <c r="BC5" s="235"/>
      <c r="BD5" s="235"/>
      <c r="BE5" s="236"/>
      <c r="BF5" s="236"/>
      <c r="BG5" s="236"/>
      <c r="BH5" s="236"/>
      <c r="BI5" s="236"/>
      <c r="BJ5" s="236"/>
      <c r="BK5" s="236"/>
      <c r="BL5" s="236"/>
      <c r="BM5" s="236"/>
      <c r="BN5" s="236"/>
      <c r="BO5" s="236"/>
      <c r="BP5" s="236"/>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390</v>
      </c>
      <c r="C7" s="1077"/>
      <c r="D7" s="1077"/>
      <c r="E7" s="1077"/>
      <c r="F7" s="1077"/>
      <c r="G7" s="1077"/>
      <c r="H7" s="1077"/>
      <c r="I7" s="1077"/>
      <c r="J7" s="1077"/>
      <c r="K7" s="1077"/>
      <c r="L7" s="1077"/>
      <c r="M7" s="1077"/>
      <c r="N7" s="1077"/>
      <c r="O7" s="1077"/>
      <c r="P7" s="1078"/>
      <c r="Q7" s="1131">
        <v>639918</v>
      </c>
      <c r="R7" s="1132"/>
      <c r="S7" s="1132"/>
      <c r="T7" s="1132"/>
      <c r="U7" s="1132"/>
      <c r="V7" s="1132">
        <v>629801</v>
      </c>
      <c r="W7" s="1132"/>
      <c r="X7" s="1132"/>
      <c r="Y7" s="1132"/>
      <c r="Z7" s="1132"/>
      <c r="AA7" s="1132">
        <v>10117</v>
      </c>
      <c r="AB7" s="1132"/>
      <c r="AC7" s="1132"/>
      <c r="AD7" s="1132"/>
      <c r="AE7" s="1133"/>
      <c r="AF7" s="1134">
        <v>6794</v>
      </c>
      <c r="AG7" s="1135"/>
      <c r="AH7" s="1135"/>
      <c r="AI7" s="1135"/>
      <c r="AJ7" s="1136"/>
      <c r="AK7" s="1137">
        <v>7928</v>
      </c>
      <c r="AL7" s="1138"/>
      <c r="AM7" s="1138"/>
      <c r="AN7" s="1138"/>
      <c r="AO7" s="1138"/>
      <c r="AP7" s="1138">
        <v>862411</v>
      </c>
      <c r="AQ7" s="1138"/>
      <c r="AR7" s="1138"/>
      <c r="AS7" s="1138"/>
      <c r="AT7" s="1138"/>
      <c r="AU7" s="1139" t="s">
        <v>595</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601</v>
      </c>
      <c r="BT7" s="1129"/>
      <c r="BU7" s="1129"/>
      <c r="BV7" s="1129"/>
      <c r="BW7" s="1129"/>
      <c r="BX7" s="1129"/>
      <c r="BY7" s="1129"/>
      <c r="BZ7" s="1129"/>
      <c r="CA7" s="1129"/>
      <c r="CB7" s="1129"/>
      <c r="CC7" s="1129"/>
      <c r="CD7" s="1129"/>
      <c r="CE7" s="1129"/>
      <c r="CF7" s="1129"/>
      <c r="CG7" s="1141"/>
      <c r="CH7" s="1125">
        <v>5</v>
      </c>
      <c r="CI7" s="1126"/>
      <c r="CJ7" s="1126"/>
      <c r="CK7" s="1126"/>
      <c r="CL7" s="1127"/>
      <c r="CM7" s="1125">
        <v>413</v>
      </c>
      <c r="CN7" s="1126"/>
      <c r="CO7" s="1126"/>
      <c r="CP7" s="1126"/>
      <c r="CQ7" s="1127"/>
      <c r="CR7" s="1125">
        <v>400</v>
      </c>
      <c r="CS7" s="1126"/>
      <c r="CT7" s="1126"/>
      <c r="CU7" s="1126"/>
      <c r="CV7" s="1127"/>
      <c r="CW7" s="1125">
        <v>104</v>
      </c>
      <c r="CX7" s="1126"/>
      <c r="CY7" s="1126"/>
      <c r="CZ7" s="1126"/>
      <c r="DA7" s="1127"/>
      <c r="DB7" s="1125" t="s">
        <v>526</v>
      </c>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7"/>
    </row>
    <row r="8" spans="1:131" s="238" customFormat="1" ht="26.25" customHeight="1" x14ac:dyDescent="0.2">
      <c r="A8" s="241">
        <v>2</v>
      </c>
      <c r="B8" s="1059" t="s">
        <v>391</v>
      </c>
      <c r="C8" s="1060"/>
      <c r="D8" s="1060"/>
      <c r="E8" s="1060"/>
      <c r="F8" s="1060"/>
      <c r="G8" s="1060"/>
      <c r="H8" s="1060"/>
      <c r="I8" s="1060"/>
      <c r="J8" s="1060"/>
      <c r="K8" s="1060"/>
      <c r="L8" s="1060"/>
      <c r="M8" s="1060"/>
      <c r="N8" s="1060"/>
      <c r="O8" s="1060"/>
      <c r="P8" s="1061"/>
      <c r="Q8" s="1067">
        <v>2798</v>
      </c>
      <c r="R8" s="1068"/>
      <c r="S8" s="1068"/>
      <c r="T8" s="1068"/>
      <c r="U8" s="1068"/>
      <c r="V8" s="1068">
        <v>2798</v>
      </c>
      <c r="W8" s="1068"/>
      <c r="X8" s="1068"/>
      <c r="Y8" s="1068"/>
      <c r="Z8" s="1068"/>
      <c r="AA8" s="1068" t="s">
        <v>526</v>
      </c>
      <c r="AB8" s="1068"/>
      <c r="AC8" s="1068"/>
      <c r="AD8" s="1068"/>
      <c r="AE8" s="1069"/>
      <c r="AF8" s="1064" t="s">
        <v>128</v>
      </c>
      <c r="AG8" s="1065"/>
      <c r="AH8" s="1065"/>
      <c r="AI8" s="1065"/>
      <c r="AJ8" s="1066"/>
      <c r="AK8" s="1109">
        <v>1280</v>
      </c>
      <c r="AL8" s="1110"/>
      <c r="AM8" s="1110"/>
      <c r="AN8" s="1110"/>
      <c r="AO8" s="1110"/>
      <c r="AP8" s="1110">
        <v>14487</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602</v>
      </c>
      <c r="BT8" s="1022"/>
      <c r="BU8" s="1022"/>
      <c r="BV8" s="1022"/>
      <c r="BW8" s="1022"/>
      <c r="BX8" s="1022"/>
      <c r="BY8" s="1022"/>
      <c r="BZ8" s="1022"/>
      <c r="CA8" s="1022"/>
      <c r="CB8" s="1022"/>
      <c r="CC8" s="1022"/>
      <c r="CD8" s="1022"/>
      <c r="CE8" s="1022"/>
      <c r="CF8" s="1022"/>
      <c r="CG8" s="1043"/>
      <c r="CH8" s="1018">
        <v>5</v>
      </c>
      <c r="CI8" s="1019"/>
      <c r="CJ8" s="1019"/>
      <c r="CK8" s="1019"/>
      <c r="CL8" s="1020"/>
      <c r="CM8" s="1018">
        <v>86</v>
      </c>
      <c r="CN8" s="1019"/>
      <c r="CO8" s="1019"/>
      <c r="CP8" s="1019"/>
      <c r="CQ8" s="1020"/>
      <c r="CR8" s="1018">
        <v>3</v>
      </c>
      <c r="CS8" s="1019"/>
      <c r="CT8" s="1019"/>
      <c r="CU8" s="1019"/>
      <c r="CV8" s="1020"/>
      <c r="CW8" s="1018" t="s">
        <v>526</v>
      </c>
      <c r="CX8" s="1019"/>
      <c r="CY8" s="1019"/>
      <c r="CZ8" s="1019"/>
      <c r="DA8" s="1020"/>
      <c r="DB8" s="1018" t="s">
        <v>526</v>
      </c>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x14ac:dyDescent="0.2">
      <c r="A9" s="241">
        <v>3</v>
      </c>
      <c r="B9" s="1059" t="s">
        <v>392</v>
      </c>
      <c r="C9" s="1060"/>
      <c r="D9" s="1060"/>
      <c r="E9" s="1060"/>
      <c r="F9" s="1060"/>
      <c r="G9" s="1060"/>
      <c r="H9" s="1060"/>
      <c r="I9" s="1060"/>
      <c r="J9" s="1060"/>
      <c r="K9" s="1060"/>
      <c r="L9" s="1060"/>
      <c r="M9" s="1060"/>
      <c r="N9" s="1060"/>
      <c r="O9" s="1060"/>
      <c r="P9" s="1061"/>
      <c r="Q9" s="1067">
        <v>947</v>
      </c>
      <c r="R9" s="1068"/>
      <c r="S9" s="1068"/>
      <c r="T9" s="1068"/>
      <c r="U9" s="1068"/>
      <c r="V9" s="1068">
        <v>947</v>
      </c>
      <c r="W9" s="1068"/>
      <c r="X9" s="1068"/>
      <c r="Y9" s="1068"/>
      <c r="Z9" s="1068"/>
      <c r="AA9" s="1068" t="s">
        <v>526</v>
      </c>
      <c r="AB9" s="1068"/>
      <c r="AC9" s="1068"/>
      <c r="AD9" s="1068"/>
      <c r="AE9" s="1069"/>
      <c r="AF9" s="1064" t="s">
        <v>128</v>
      </c>
      <c r="AG9" s="1065"/>
      <c r="AH9" s="1065"/>
      <c r="AI9" s="1065"/>
      <c r="AJ9" s="1066"/>
      <c r="AK9" s="1109">
        <v>919</v>
      </c>
      <c r="AL9" s="1110"/>
      <c r="AM9" s="1110"/>
      <c r="AN9" s="1110"/>
      <c r="AO9" s="1110"/>
      <c r="AP9" s="1110" t="s">
        <v>526</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603</v>
      </c>
      <c r="BT9" s="1022"/>
      <c r="BU9" s="1022"/>
      <c r="BV9" s="1022"/>
      <c r="BW9" s="1022"/>
      <c r="BX9" s="1022"/>
      <c r="BY9" s="1022"/>
      <c r="BZ9" s="1022"/>
      <c r="CA9" s="1022"/>
      <c r="CB9" s="1022"/>
      <c r="CC9" s="1022"/>
      <c r="CD9" s="1022"/>
      <c r="CE9" s="1022"/>
      <c r="CF9" s="1022"/>
      <c r="CG9" s="1043"/>
      <c r="CH9" s="1018">
        <v>-2</v>
      </c>
      <c r="CI9" s="1019"/>
      <c r="CJ9" s="1019"/>
      <c r="CK9" s="1019"/>
      <c r="CL9" s="1020"/>
      <c r="CM9" s="1018">
        <v>189</v>
      </c>
      <c r="CN9" s="1019"/>
      <c r="CO9" s="1019"/>
      <c r="CP9" s="1019"/>
      <c r="CQ9" s="1020"/>
      <c r="CR9" s="1018">
        <v>200</v>
      </c>
      <c r="CS9" s="1019"/>
      <c r="CT9" s="1019"/>
      <c r="CU9" s="1019"/>
      <c r="CV9" s="1020"/>
      <c r="CW9" s="1018">
        <v>41</v>
      </c>
      <c r="CX9" s="1019"/>
      <c r="CY9" s="1019"/>
      <c r="CZ9" s="1019"/>
      <c r="DA9" s="1020"/>
      <c r="DB9" s="1018" t="s">
        <v>526</v>
      </c>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t="s">
        <v>393</v>
      </c>
      <c r="C10" s="1060"/>
      <c r="D10" s="1060"/>
      <c r="E10" s="1060"/>
      <c r="F10" s="1060"/>
      <c r="G10" s="1060"/>
      <c r="H10" s="1060"/>
      <c r="I10" s="1060"/>
      <c r="J10" s="1060"/>
      <c r="K10" s="1060"/>
      <c r="L10" s="1060"/>
      <c r="M10" s="1060"/>
      <c r="N10" s="1060"/>
      <c r="O10" s="1060"/>
      <c r="P10" s="1061"/>
      <c r="Q10" s="1067">
        <v>297</v>
      </c>
      <c r="R10" s="1068"/>
      <c r="S10" s="1068"/>
      <c r="T10" s="1068"/>
      <c r="U10" s="1068"/>
      <c r="V10" s="1068">
        <v>39</v>
      </c>
      <c r="W10" s="1068"/>
      <c r="X10" s="1068"/>
      <c r="Y10" s="1068"/>
      <c r="Z10" s="1068"/>
      <c r="AA10" s="1068">
        <v>258</v>
      </c>
      <c r="AB10" s="1068"/>
      <c r="AC10" s="1068"/>
      <c r="AD10" s="1068"/>
      <c r="AE10" s="1069"/>
      <c r="AF10" s="1064" t="s">
        <v>128</v>
      </c>
      <c r="AG10" s="1065"/>
      <c r="AH10" s="1065"/>
      <c r="AI10" s="1065"/>
      <c r="AJ10" s="1066"/>
      <c r="AK10" s="1109">
        <v>2</v>
      </c>
      <c r="AL10" s="1110"/>
      <c r="AM10" s="1110"/>
      <c r="AN10" s="1110"/>
      <c r="AO10" s="1110"/>
      <c r="AP10" s="1110">
        <v>593</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604</v>
      </c>
      <c r="BT10" s="1022"/>
      <c r="BU10" s="1022"/>
      <c r="BV10" s="1022"/>
      <c r="BW10" s="1022"/>
      <c r="BX10" s="1022"/>
      <c r="BY10" s="1022"/>
      <c r="BZ10" s="1022"/>
      <c r="CA10" s="1022"/>
      <c r="CB10" s="1022"/>
      <c r="CC10" s="1022"/>
      <c r="CD10" s="1022"/>
      <c r="CE10" s="1022"/>
      <c r="CF10" s="1022"/>
      <c r="CG10" s="1043"/>
      <c r="CH10" s="1018">
        <v>-21</v>
      </c>
      <c r="CI10" s="1019"/>
      <c r="CJ10" s="1019"/>
      <c r="CK10" s="1019"/>
      <c r="CL10" s="1020"/>
      <c r="CM10" s="1018">
        <v>884</v>
      </c>
      <c r="CN10" s="1019"/>
      <c r="CO10" s="1019"/>
      <c r="CP10" s="1019"/>
      <c r="CQ10" s="1020"/>
      <c r="CR10" s="1018">
        <v>0</v>
      </c>
      <c r="CS10" s="1019"/>
      <c r="CT10" s="1019"/>
      <c r="CU10" s="1019"/>
      <c r="CV10" s="1020"/>
      <c r="CW10" s="1018">
        <v>601</v>
      </c>
      <c r="CX10" s="1019"/>
      <c r="CY10" s="1019"/>
      <c r="CZ10" s="1019"/>
      <c r="DA10" s="1020"/>
      <c r="DB10" s="1018">
        <v>13</v>
      </c>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t="s">
        <v>394</v>
      </c>
      <c r="C11" s="1060"/>
      <c r="D11" s="1060"/>
      <c r="E11" s="1060"/>
      <c r="F11" s="1060"/>
      <c r="G11" s="1060"/>
      <c r="H11" s="1060"/>
      <c r="I11" s="1060"/>
      <c r="J11" s="1060"/>
      <c r="K11" s="1060"/>
      <c r="L11" s="1060"/>
      <c r="M11" s="1060"/>
      <c r="N11" s="1060"/>
      <c r="O11" s="1060"/>
      <c r="P11" s="1061"/>
      <c r="Q11" s="1067">
        <v>719</v>
      </c>
      <c r="R11" s="1068"/>
      <c r="S11" s="1068"/>
      <c r="T11" s="1068"/>
      <c r="U11" s="1068"/>
      <c r="V11" s="1068">
        <v>618</v>
      </c>
      <c r="W11" s="1068"/>
      <c r="X11" s="1068"/>
      <c r="Y11" s="1068"/>
      <c r="Z11" s="1068"/>
      <c r="AA11" s="1068">
        <v>101</v>
      </c>
      <c r="AB11" s="1068"/>
      <c r="AC11" s="1068"/>
      <c r="AD11" s="1068"/>
      <c r="AE11" s="1069"/>
      <c r="AF11" s="1064">
        <v>101</v>
      </c>
      <c r="AG11" s="1065"/>
      <c r="AH11" s="1065"/>
      <c r="AI11" s="1065"/>
      <c r="AJ11" s="1066"/>
      <c r="AK11" s="1109">
        <v>185</v>
      </c>
      <c r="AL11" s="1110"/>
      <c r="AM11" s="1110"/>
      <c r="AN11" s="1110"/>
      <c r="AO11" s="1110"/>
      <c r="AP11" s="1110">
        <v>4777</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605</v>
      </c>
      <c r="BT11" s="1022"/>
      <c r="BU11" s="1022"/>
      <c r="BV11" s="1022"/>
      <c r="BW11" s="1022"/>
      <c r="BX11" s="1022"/>
      <c r="BY11" s="1022"/>
      <c r="BZ11" s="1022"/>
      <c r="CA11" s="1022"/>
      <c r="CB11" s="1022"/>
      <c r="CC11" s="1022"/>
      <c r="CD11" s="1022"/>
      <c r="CE11" s="1022"/>
      <c r="CF11" s="1022"/>
      <c r="CG11" s="1043"/>
      <c r="CH11" s="1018">
        <v>-2</v>
      </c>
      <c r="CI11" s="1019"/>
      <c r="CJ11" s="1019"/>
      <c r="CK11" s="1019"/>
      <c r="CL11" s="1020"/>
      <c r="CM11" s="1018">
        <v>38</v>
      </c>
      <c r="CN11" s="1019"/>
      <c r="CO11" s="1019"/>
      <c r="CP11" s="1019"/>
      <c r="CQ11" s="1020"/>
      <c r="CR11" s="1018">
        <v>30</v>
      </c>
      <c r="CS11" s="1019"/>
      <c r="CT11" s="1019"/>
      <c r="CU11" s="1019"/>
      <c r="CV11" s="1020"/>
      <c r="CW11" s="1018" t="s">
        <v>526</v>
      </c>
      <c r="CX11" s="1019"/>
      <c r="CY11" s="1019"/>
      <c r="CZ11" s="1019"/>
      <c r="DA11" s="1020"/>
      <c r="DB11" s="1018" t="s">
        <v>526</v>
      </c>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t="s">
        <v>395</v>
      </c>
      <c r="C12" s="1060"/>
      <c r="D12" s="1060"/>
      <c r="E12" s="1060"/>
      <c r="F12" s="1060"/>
      <c r="G12" s="1060"/>
      <c r="H12" s="1060"/>
      <c r="I12" s="1060"/>
      <c r="J12" s="1060"/>
      <c r="K12" s="1060"/>
      <c r="L12" s="1060"/>
      <c r="M12" s="1060"/>
      <c r="N12" s="1060"/>
      <c r="O12" s="1060"/>
      <c r="P12" s="1061"/>
      <c r="Q12" s="1067">
        <v>117260</v>
      </c>
      <c r="R12" s="1068"/>
      <c r="S12" s="1068"/>
      <c r="T12" s="1068"/>
      <c r="U12" s="1068"/>
      <c r="V12" s="1068">
        <v>117260</v>
      </c>
      <c r="W12" s="1068"/>
      <c r="X12" s="1068"/>
      <c r="Y12" s="1068"/>
      <c r="Z12" s="1068"/>
      <c r="AA12" s="1068" t="s">
        <v>526</v>
      </c>
      <c r="AB12" s="1068"/>
      <c r="AC12" s="1068"/>
      <c r="AD12" s="1068"/>
      <c r="AE12" s="1069"/>
      <c r="AF12" s="1064" t="s">
        <v>128</v>
      </c>
      <c r="AG12" s="1065"/>
      <c r="AH12" s="1065"/>
      <c r="AI12" s="1065"/>
      <c r="AJ12" s="1066"/>
      <c r="AK12" s="1109">
        <v>86528</v>
      </c>
      <c r="AL12" s="1110"/>
      <c r="AM12" s="1110"/>
      <c r="AN12" s="1110"/>
      <c r="AO12" s="1110"/>
      <c r="AP12" s="1110" t="s">
        <v>526</v>
      </c>
      <c r="AQ12" s="1110"/>
      <c r="AR12" s="1110"/>
      <c r="AS12" s="1110"/>
      <c r="AT12" s="1110"/>
      <c r="AU12" s="1111" t="s">
        <v>596</v>
      </c>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606</v>
      </c>
      <c r="BT12" s="1022"/>
      <c r="BU12" s="1022"/>
      <c r="BV12" s="1022"/>
      <c r="BW12" s="1022"/>
      <c r="BX12" s="1022"/>
      <c r="BY12" s="1022"/>
      <c r="BZ12" s="1022"/>
      <c r="CA12" s="1022"/>
      <c r="CB12" s="1022"/>
      <c r="CC12" s="1022"/>
      <c r="CD12" s="1022"/>
      <c r="CE12" s="1022"/>
      <c r="CF12" s="1022"/>
      <c r="CG12" s="1043"/>
      <c r="CH12" s="1018">
        <v>-1</v>
      </c>
      <c r="CI12" s="1019"/>
      <c r="CJ12" s="1019"/>
      <c r="CK12" s="1019"/>
      <c r="CL12" s="1020"/>
      <c r="CM12" s="1018">
        <v>204</v>
      </c>
      <c r="CN12" s="1019"/>
      <c r="CO12" s="1019"/>
      <c r="CP12" s="1019"/>
      <c r="CQ12" s="1020"/>
      <c r="CR12" s="1018">
        <v>200</v>
      </c>
      <c r="CS12" s="1019"/>
      <c r="CT12" s="1019"/>
      <c r="CU12" s="1019"/>
      <c r="CV12" s="1020"/>
      <c r="CW12" s="1018">
        <v>175</v>
      </c>
      <c r="CX12" s="1019"/>
      <c r="CY12" s="1019"/>
      <c r="CZ12" s="1019"/>
      <c r="DA12" s="1020"/>
      <c r="DB12" s="1018" t="s">
        <v>526</v>
      </c>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607</v>
      </c>
      <c r="BT13" s="1022"/>
      <c r="BU13" s="1022"/>
      <c r="BV13" s="1022"/>
      <c r="BW13" s="1022"/>
      <c r="BX13" s="1022"/>
      <c r="BY13" s="1022"/>
      <c r="BZ13" s="1022"/>
      <c r="CA13" s="1022"/>
      <c r="CB13" s="1022"/>
      <c r="CC13" s="1022"/>
      <c r="CD13" s="1022"/>
      <c r="CE13" s="1022"/>
      <c r="CF13" s="1022"/>
      <c r="CG13" s="1043"/>
      <c r="CH13" s="1018">
        <v>6</v>
      </c>
      <c r="CI13" s="1019"/>
      <c r="CJ13" s="1019"/>
      <c r="CK13" s="1019"/>
      <c r="CL13" s="1020"/>
      <c r="CM13" s="1018">
        <v>134</v>
      </c>
      <c r="CN13" s="1019"/>
      <c r="CO13" s="1019"/>
      <c r="CP13" s="1019"/>
      <c r="CQ13" s="1020"/>
      <c r="CR13" s="1018" t="s">
        <v>526</v>
      </c>
      <c r="CS13" s="1019"/>
      <c r="CT13" s="1019"/>
      <c r="CU13" s="1019"/>
      <c r="CV13" s="1020"/>
      <c r="CW13" s="1018">
        <v>54</v>
      </c>
      <c r="CX13" s="1019"/>
      <c r="CY13" s="1019"/>
      <c r="CZ13" s="1019"/>
      <c r="DA13" s="1020"/>
      <c r="DB13" s="1018" t="s">
        <v>526</v>
      </c>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608</v>
      </c>
      <c r="BT14" s="1022"/>
      <c r="BU14" s="1022"/>
      <c r="BV14" s="1022"/>
      <c r="BW14" s="1022"/>
      <c r="BX14" s="1022"/>
      <c r="BY14" s="1022"/>
      <c r="BZ14" s="1022"/>
      <c r="CA14" s="1022"/>
      <c r="CB14" s="1022"/>
      <c r="CC14" s="1022"/>
      <c r="CD14" s="1022"/>
      <c r="CE14" s="1022"/>
      <c r="CF14" s="1022"/>
      <c r="CG14" s="1043"/>
      <c r="CH14" s="1018">
        <v>898</v>
      </c>
      <c r="CI14" s="1019"/>
      <c r="CJ14" s="1019"/>
      <c r="CK14" s="1019"/>
      <c r="CL14" s="1020"/>
      <c r="CM14" s="1018">
        <v>6877</v>
      </c>
      <c r="CN14" s="1019"/>
      <c r="CO14" s="1019"/>
      <c r="CP14" s="1019"/>
      <c r="CQ14" s="1020"/>
      <c r="CR14" s="1018">
        <v>6</v>
      </c>
      <c r="CS14" s="1019"/>
      <c r="CT14" s="1019"/>
      <c r="CU14" s="1019"/>
      <c r="CV14" s="1020"/>
      <c r="CW14" s="1018">
        <v>504</v>
      </c>
      <c r="CX14" s="1019"/>
      <c r="CY14" s="1019"/>
      <c r="CZ14" s="1019"/>
      <c r="DA14" s="1020"/>
      <c r="DB14" s="1018" t="s">
        <v>526</v>
      </c>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609</v>
      </c>
      <c r="BT15" s="1022"/>
      <c r="BU15" s="1022"/>
      <c r="BV15" s="1022"/>
      <c r="BW15" s="1022"/>
      <c r="BX15" s="1022"/>
      <c r="BY15" s="1022"/>
      <c r="BZ15" s="1022"/>
      <c r="CA15" s="1022"/>
      <c r="CB15" s="1022"/>
      <c r="CC15" s="1022"/>
      <c r="CD15" s="1022"/>
      <c r="CE15" s="1022"/>
      <c r="CF15" s="1022"/>
      <c r="CG15" s="1043"/>
      <c r="CH15" s="1018">
        <v>-2</v>
      </c>
      <c r="CI15" s="1019"/>
      <c r="CJ15" s="1019"/>
      <c r="CK15" s="1019"/>
      <c r="CL15" s="1020"/>
      <c r="CM15" s="1018">
        <v>18</v>
      </c>
      <c r="CN15" s="1019"/>
      <c r="CO15" s="1019"/>
      <c r="CP15" s="1019"/>
      <c r="CQ15" s="1020"/>
      <c r="CR15" s="1018">
        <v>10</v>
      </c>
      <c r="CS15" s="1019"/>
      <c r="CT15" s="1019"/>
      <c r="CU15" s="1019"/>
      <c r="CV15" s="1020"/>
      <c r="CW15" s="1018">
        <v>1</v>
      </c>
      <c r="CX15" s="1019"/>
      <c r="CY15" s="1019"/>
      <c r="CZ15" s="1019"/>
      <c r="DA15" s="1020"/>
      <c r="DB15" s="1018" t="s">
        <v>526</v>
      </c>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610</v>
      </c>
      <c r="BT16" s="1022"/>
      <c r="BU16" s="1022"/>
      <c r="BV16" s="1022"/>
      <c r="BW16" s="1022"/>
      <c r="BX16" s="1022"/>
      <c r="BY16" s="1022"/>
      <c r="BZ16" s="1022"/>
      <c r="CA16" s="1022"/>
      <c r="CB16" s="1022"/>
      <c r="CC16" s="1022"/>
      <c r="CD16" s="1022"/>
      <c r="CE16" s="1022"/>
      <c r="CF16" s="1022"/>
      <c r="CG16" s="1043"/>
      <c r="CH16" s="1018">
        <v>88</v>
      </c>
      <c r="CI16" s="1019"/>
      <c r="CJ16" s="1019"/>
      <c r="CK16" s="1019"/>
      <c r="CL16" s="1020"/>
      <c r="CM16" s="1018">
        <v>691</v>
      </c>
      <c r="CN16" s="1019"/>
      <c r="CO16" s="1019"/>
      <c r="CP16" s="1019"/>
      <c r="CQ16" s="1020"/>
      <c r="CR16" s="1018">
        <v>50</v>
      </c>
      <c r="CS16" s="1019"/>
      <c r="CT16" s="1019"/>
      <c r="CU16" s="1019"/>
      <c r="CV16" s="1020"/>
      <c r="CW16" s="1018"/>
      <c r="CX16" s="1019"/>
      <c r="CY16" s="1019"/>
      <c r="CZ16" s="1019"/>
      <c r="DA16" s="1020"/>
      <c r="DB16" s="1018" t="s">
        <v>526</v>
      </c>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611</v>
      </c>
      <c r="BT17" s="1022"/>
      <c r="BU17" s="1022"/>
      <c r="BV17" s="1022"/>
      <c r="BW17" s="1022"/>
      <c r="BX17" s="1022"/>
      <c r="BY17" s="1022"/>
      <c r="BZ17" s="1022"/>
      <c r="CA17" s="1022"/>
      <c r="CB17" s="1022"/>
      <c r="CC17" s="1022"/>
      <c r="CD17" s="1022"/>
      <c r="CE17" s="1022"/>
      <c r="CF17" s="1022"/>
      <c r="CG17" s="1043"/>
      <c r="CH17" s="1018">
        <v>-13</v>
      </c>
      <c r="CI17" s="1019"/>
      <c r="CJ17" s="1019"/>
      <c r="CK17" s="1019"/>
      <c r="CL17" s="1020"/>
      <c r="CM17" s="1018">
        <v>224</v>
      </c>
      <c r="CN17" s="1019"/>
      <c r="CO17" s="1019"/>
      <c r="CP17" s="1019"/>
      <c r="CQ17" s="1020"/>
      <c r="CR17" s="1018">
        <v>100</v>
      </c>
      <c r="CS17" s="1019"/>
      <c r="CT17" s="1019"/>
      <c r="CU17" s="1019"/>
      <c r="CV17" s="1020"/>
      <c r="CW17" s="1018">
        <v>532</v>
      </c>
      <c r="CX17" s="1019"/>
      <c r="CY17" s="1019"/>
      <c r="CZ17" s="1019"/>
      <c r="DA17" s="1020"/>
      <c r="DB17" s="1018" t="s">
        <v>526</v>
      </c>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t="s">
        <v>612</v>
      </c>
      <c r="BT18" s="1022"/>
      <c r="BU18" s="1022"/>
      <c r="BV18" s="1022"/>
      <c r="BW18" s="1022"/>
      <c r="BX18" s="1022"/>
      <c r="BY18" s="1022"/>
      <c r="BZ18" s="1022"/>
      <c r="CA18" s="1022"/>
      <c r="CB18" s="1022"/>
      <c r="CC18" s="1022"/>
      <c r="CD18" s="1022"/>
      <c r="CE18" s="1022"/>
      <c r="CF18" s="1022"/>
      <c r="CG18" s="1043"/>
      <c r="CH18" s="1018">
        <v>-16</v>
      </c>
      <c r="CI18" s="1019"/>
      <c r="CJ18" s="1019"/>
      <c r="CK18" s="1019"/>
      <c r="CL18" s="1020"/>
      <c r="CM18" s="1018">
        <v>2353</v>
      </c>
      <c r="CN18" s="1019"/>
      <c r="CO18" s="1019"/>
      <c r="CP18" s="1019"/>
      <c r="CQ18" s="1020"/>
      <c r="CR18" s="1018">
        <v>450</v>
      </c>
      <c r="CS18" s="1019"/>
      <c r="CT18" s="1019"/>
      <c r="CU18" s="1019"/>
      <c r="CV18" s="1020"/>
      <c r="CW18" s="1018" t="s">
        <v>526</v>
      </c>
      <c r="CX18" s="1019"/>
      <c r="CY18" s="1019"/>
      <c r="CZ18" s="1019"/>
      <c r="DA18" s="1020"/>
      <c r="DB18" s="1018" t="s">
        <v>526</v>
      </c>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t="s">
        <v>613</v>
      </c>
      <c r="BT19" s="1022"/>
      <c r="BU19" s="1022"/>
      <c r="BV19" s="1022"/>
      <c r="BW19" s="1022"/>
      <c r="BX19" s="1022"/>
      <c r="BY19" s="1022"/>
      <c r="BZ19" s="1022"/>
      <c r="CA19" s="1022"/>
      <c r="CB19" s="1022"/>
      <c r="CC19" s="1022"/>
      <c r="CD19" s="1022"/>
      <c r="CE19" s="1022"/>
      <c r="CF19" s="1022"/>
      <c r="CG19" s="1043"/>
      <c r="CH19" s="1018">
        <v>25</v>
      </c>
      <c r="CI19" s="1019"/>
      <c r="CJ19" s="1019"/>
      <c r="CK19" s="1019"/>
      <c r="CL19" s="1020"/>
      <c r="CM19" s="1018">
        <v>1385</v>
      </c>
      <c r="CN19" s="1019"/>
      <c r="CO19" s="1019"/>
      <c r="CP19" s="1019"/>
      <c r="CQ19" s="1020"/>
      <c r="CR19" s="1018">
        <v>710</v>
      </c>
      <c r="CS19" s="1019"/>
      <c r="CT19" s="1019"/>
      <c r="CU19" s="1019"/>
      <c r="CV19" s="1020"/>
      <c r="CW19" s="1018" t="s">
        <v>526</v>
      </c>
      <c r="CX19" s="1019"/>
      <c r="CY19" s="1019"/>
      <c r="CZ19" s="1019"/>
      <c r="DA19" s="1020"/>
      <c r="DB19" s="1018" t="s">
        <v>526</v>
      </c>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t="s">
        <v>614</v>
      </c>
      <c r="BT20" s="1022"/>
      <c r="BU20" s="1022"/>
      <c r="BV20" s="1022"/>
      <c r="BW20" s="1022"/>
      <c r="BX20" s="1022"/>
      <c r="BY20" s="1022"/>
      <c r="BZ20" s="1022"/>
      <c r="CA20" s="1022"/>
      <c r="CB20" s="1022"/>
      <c r="CC20" s="1022"/>
      <c r="CD20" s="1022"/>
      <c r="CE20" s="1022"/>
      <c r="CF20" s="1022"/>
      <c r="CG20" s="1043"/>
      <c r="CH20" s="1018">
        <v>0</v>
      </c>
      <c r="CI20" s="1019"/>
      <c r="CJ20" s="1019"/>
      <c r="CK20" s="1019"/>
      <c r="CL20" s="1020"/>
      <c r="CM20" s="1018">
        <v>391</v>
      </c>
      <c r="CN20" s="1019"/>
      <c r="CO20" s="1019"/>
      <c r="CP20" s="1019"/>
      <c r="CQ20" s="1020"/>
      <c r="CR20" s="1018">
        <v>180</v>
      </c>
      <c r="CS20" s="1019"/>
      <c r="CT20" s="1019"/>
      <c r="CU20" s="1019"/>
      <c r="CV20" s="1020"/>
      <c r="CW20" s="1018">
        <v>446</v>
      </c>
      <c r="CX20" s="1019"/>
      <c r="CY20" s="1019"/>
      <c r="CZ20" s="1019"/>
      <c r="DA20" s="1020"/>
      <c r="DB20" s="1018">
        <v>6</v>
      </c>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t="s">
        <v>615</v>
      </c>
      <c r="BT21" s="1022"/>
      <c r="BU21" s="1022"/>
      <c r="BV21" s="1022"/>
      <c r="BW21" s="1022"/>
      <c r="BX21" s="1022"/>
      <c r="BY21" s="1022"/>
      <c r="BZ21" s="1022"/>
      <c r="CA21" s="1022"/>
      <c r="CB21" s="1022"/>
      <c r="CC21" s="1022"/>
      <c r="CD21" s="1022"/>
      <c r="CE21" s="1022"/>
      <c r="CF21" s="1022"/>
      <c r="CG21" s="1043"/>
      <c r="CH21" s="1018">
        <v>-23</v>
      </c>
      <c r="CI21" s="1019"/>
      <c r="CJ21" s="1019"/>
      <c r="CK21" s="1019"/>
      <c r="CL21" s="1020"/>
      <c r="CM21" s="1018">
        <v>1125</v>
      </c>
      <c r="CN21" s="1019"/>
      <c r="CO21" s="1019"/>
      <c r="CP21" s="1019"/>
      <c r="CQ21" s="1020"/>
      <c r="CR21" s="1018">
        <v>583</v>
      </c>
      <c r="CS21" s="1019"/>
      <c r="CT21" s="1019"/>
      <c r="CU21" s="1019"/>
      <c r="CV21" s="1020"/>
      <c r="CW21" s="1018" t="s">
        <v>526</v>
      </c>
      <c r="CX21" s="1019"/>
      <c r="CY21" s="1019"/>
      <c r="CZ21" s="1019"/>
      <c r="DA21" s="1020"/>
      <c r="DB21" s="1018" t="s">
        <v>526</v>
      </c>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396</v>
      </c>
      <c r="BA22" s="1057"/>
      <c r="BB22" s="1057"/>
      <c r="BC22" s="1057"/>
      <c r="BD22" s="1058"/>
      <c r="BE22" s="236"/>
      <c r="BF22" s="236"/>
      <c r="BG22" s="236"/>
      <c r="BH22" s="236"/>
      <c r="BI22" s="236"/>
      <c r="BJ22" s="236"/>
      <c r="BK22" s="236"/>
      <c r="BL22" s="236"/>
      <c r="BM22" s="236"/>
      <c r="BN22" s="236"/>
      <c r="BO22" s="236"/>
      <c r="BP22" s="236"/>
      <c r="BQ22" s="241">
        <v>16</v>
      </c>
      <c r="BR22" s="242"/>
      <c r="BS22" s="1021" t="s">
        <v>616</v>
      </c>
      <c r="BT22" s="1022"/>
      <c r="BU22" s="1022"/>
      <c r="BV22" s="1022"/>
      <c r="BW22" s="1022"/>
      <c r="BX22" s="1022"/>
      <c r="BY22" s="1022"/>
      <c r="BZ22" s="1022"/>
      <c r="CA22" s="1022"/>
      <c r="CB22" s="1022"/>
      <c r="CC22" s="1022"/>
      <c r="CD22" s="1022"/>
      <c r="CE22" s="1022"/>
      <c r="CF22" s="1022"/>
      <c r="CG22" s="1043"/>
      <c r="CH22" s="1018">
        <v>33</v>
      </c>
      <c r="CI22" s="1019"/>
      <c r="CJ22" s="1019"/>
      <c r="CK22" s="1019"/>
      <c r="CL22" s="1020"/>
      <c r="CM22" s="1018">
        <v>473</v>
      </c>
      <c r="CN22" s="1019"/>
      <c r="CO22" s="1019"/>
      <c r="CP22" s="1019"/>
      <c r="CQ22" s="1020"/>
      <c r="CR22" s="1018">
        <v>100</v>
      </c>
      <c r="CS22" s="1019"/>
      <c r="CT22" s="1019"/>
      <c r="CU22" s="1019"/>
      <c r="CV22" s="1020"/>
      <c r="CW22" s="1018">
        <v>182</v>
      </c>
      <c r="CX22" s="1019"/>
      <c r="CY22" s="1019"/>
      <c r="CZ22" s="1019"/>
      <c r="DA22" s="1020"/>
      <c r="DB22" s="1018" t="s">
        <v>526</v>
      </c>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397</v>
      </c>
      <c r="B23" s="966" t="s">
        <v>398</v>
      </c>
      <c r="C23" s="967"/>
      <c r="D23" s="967"/>
      <c r="E23" s="967"/>
      <c r="F23" s="967"/>
      <c r="G23" s="967"/>
      <c r="H23" s="967"/>
      <c r="I23" s="967"/>
      <c r="J23" s="967"/>
      <c r="K23" s="967"/>
      <c r="L23" s="967"/>
      <c r="M23" s="967"/>
      <c r="N23" s="967"/>
      <c r="O23" s="967"/>
      <c r="P23" s="977"/>
      <c r="Q23" s="1096">
        <v>690628</v>
      </c>
      <c r="R23" s="1090"/>
      <c r="S23" s="1090"/>
      <c r="T23" s="1090"/>
      <c r="U23" s="1090"/>
      <c r="V23" s="1090">
        <v>680153</v>
      </c>
      <c r="W23" s="1090"/>
      <c r="X23" s="1090"/>
      <c r="Y23" s="1090"/>
      <c r="Z23" s="1090"/>
      <c r="AA23" s="1090">
        <v>10476</v>
      </c>
      <c r="AB23" s="1090"/>
      <c r="AC23" s="1090"/>
      <c r="AD23" s="1090"/>
      <c r="AE23" s="1097"/>
      <c r="AF23" s="1098">
        <v>6895</v>
      </c>
      <c r="AG23" s="1090"/>
      <c r="AH23" s="1090"/>
      <c r="AI23" s="1090"/>
      <c r="AJ23" s="1099"/>
      <c r="AK23" s="1100"/>
      <c r="AL23" s="1101"/>
      <c r="AM23" s="1101"/>
      <c r="AN23" s="1101"/>
      <c r="AO23" s="1101"/>
      <c r="AP23" s="1090">
        <v>882267</v>
      </c>
      <c r="AQ23" s="1090"/>
      <c r="AR23" s="1090"/>
      <c r="AS23" s="1090"/>
      <c r="AT23" s="1090"/>
      <c r="AU23" s="1091"/>
      <c r="AV23" s="1091"/>
      <c r="AW23" s="1091"/>
      <c r="AX23" s="1091"/>
      <c r="AY23" s="1092"/>
      <c r="AZ23" s="1093" t="s">
        <v>399</v>
      </c>
      <c r="BA23" s="1094"/>
      <c r="BB23" s="1094"/>
      <c r="BC23" s="1094"/>
      <c r="BD23" s="1095"/>
      <c r="BE23" s="236"/>
      <c r="BF23" s="236"/>
      <c r="BG23" s="236"/>
      <c r="BH23" s="236"/>
      <c r="BI23" s="236"/>
      <c r="BJ23" s="236"/>
      <c r="BK23" s="236"/>
      <c r="BL23" s="236"/>
      <c r="BM23" s="236"/>
      <c r="BN23" s="236"/>
      <c r="BO23" s="236"/>
      <c r="BP23" s="236"/>
      <c r="BQ23" s="241">
        <v>17</v>
      </c>
      <c r="BR23" s="242"/>
      <c r="BS23" s="1021" t="s">
        <v>617</v>
      </c>
      <c r="BT23" s="1022"/>
      <c r="BU23" s="1022"/>
      <c r="BV23" s="1022"/>
      <c r="BW23" s="1022"/>
      <c r="BX23" s="1022"/>
      <c r="BY23" s="1022"/>
      <c r="BZ23" s="1022"/>
      <c r="CA23" s="1022"/>
      <c r="CB23" s="1022"/>
      <c r="CC23" s="1022"/>
      <c r="CD23" s="1022"/>
      <c r="CE23" s="1022"/>
      <c r="CF23" s="1022"/>
      <c r="CG23" s="1043"/>
      <c r="CH23" s="1018">
        <v>17</v>
      </c>
      <c r="CI23" s="1019"/>
      <c r="CJ23" s="1019"/>
      <c r="CK23" s="1019"/>
      <c r="CL23" s="1020"/>
      <c r="CM23" s="1018">
        <v>1162</v>
      </c>
      <c r="CN23" s="1019"/>
      <c r="CO23" s="1019"/>
      <c r="CP23" s="1019"/>
      <c r="CQ23" s="1020"/>
      <c r="CR23" s="1018">
        <v>1000</v>
      </c>
      <c r="CS23" s="1019"/>
      <c r="CT23" s="1019"/>
      <c r="CU23" s="1019"/>
      <c r="CV23" s="1020"/>
      <c r="CW23" s="1018">
        <v>773</v>
      </c>
      <c r="CX23" s="1019"/>
      <c r="CY23" s="1019"/>
      <c r="CZ23" s="1019"/>
      <c r="DA23" s="1020"/>
      <c r="DB23" s="1018" t="s">
        <v>526</v>
      </c>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400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t="s">
        <v>618</v>
      </c>
      <c r="BT24" s="1022"/>
      <c r="BU24" s="1022"/>
      <c r="BV24" s="1022"/>
      <c r="BW24" s="1022"/>
      <c r="BX24" s="1022"/>
      <c r="BY24" s="1022"/>
      <c r="BZ24" s="1022"/>
      <c r="CA24" s="1022"/>
      <c r="CB24" s="1022"/>
      <c r="CC24" s="1022"/>
      <c r="CD24" s="1022"/>
      <c r="CE24" s="1022"/>
      <c r="CF24" s="1022"/>
      <c r="CG24" s="1043"/>
      <c r="CH24" s="1018">
        <v>13</v>
      </c>
      <c r="CI24" s="1019"/>
      <c r="CJ24" s="1019"/>
      <c r="CK24" s="1019"/>
      <c r="CL24" s="1020"/>
      <c r="CM24" s="1018">
        <v>1290</v>
      </c>
      <c r="CN24" s="1019"/>
      <c r="CO24" s="1019"/>
      <c r="CP24" s="1019"/>
      <c r="CQ24" s="1020"/>
      <c r="CR24" s="1018">
        <v>1000</v>
      </c>
      <c r="CS24" s="1019"/>
      <c r="CT24" s="1019"/>
      <c r="CU24" s="1019"/>
      <c r="CV24" s="1020"/>
      <c r="CW24" s="1018">
        <v>317</v>
      </c>
      <c r="CX24" s="1019"/>
      <c r="CY24" s="1019"/>
      <c r="CZ24" s="1019"/>
      <c r="DA24" s="1020"/>
      <c r="DB24" s="1018" t="s">
        <v>526</v>
      </c>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401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t="s">
        <v>633</v>
      </c>
      <c r="BS25" s="1021" t="s">
        <v>619</v>
      </c>
      <c r="BT25" s="1022"/>
      <c r="BU25" s="1022"/>
      <c r="BV25" s="1022"/>
      <c r="BW25" s="1022"/>
      <c r="BX25" s="1022"/>
      <c r="BY25" s="1022"/>
      <c r="BZ25" s="1022"/>
      <c r="CA25" s="1022"/>
      <c r="CB25" s="1022"/>
      <c r="CC25" s="1022"/>
      <c r="CD25" s="1022"/>
      <c r="CE25" s="1022"/>
      <c r="CF25" s="1022"/>
      <c r="CG25" s="1043"/>
      <c r="CH25" s="1018">
        <v>3</v>
      </c>
      <c r="CI25" s="1019"/>
      <c r="CJ25" s="1019"/>
      <c r="CK25" s="1019"/>
      <c r="CL25" s="1020"/>
      <c r="CM25" s="1018">
        <v>665</v>
      </c>
      <c r="CN25" s="1019"/>
      <c r="CO25" s="1019"/>
      <c r="CP25" s="1019"/>
      <c r="CQ25" s="1020"/>
      <c r="CR25" s="1018">
        <v>50</v>
      </c>
      <c r="CS25" s="1019"/>
      <c r="CT25" s="1019"/>
      <c r="CU25" s="1019"/>
      <c r="CV25" s="1020"/>
      <c r="CW25" s="1018">
        <v>20</v>
      </c>
      <c r="CX25" s="1019"/>
      <c r="CY25" s="1019"/>
      <c r="CZ25" s="1019"/>
      <c r="DA25" s="1020"/>
      <c r="DB25" s="1018" t="s">
        <v>526</v>
      </c>
      <c r="DC25" s="1019"/>
      <c r="DD25" s="1019"/>
      <c r="DE25" s="1019"/>
      <c r="DF25" s="1020"/>
      <c r="DG25" s="1018">
        <v>58</v>
      </c>
      <c r="DH25" s="1019"/>
      <c r="DI25" s="1019"/>
      <c r="DJ25" s="1019"/>
      <c r="DK25" s="1020"/>
      <c r="DL25" s="1018">
        <v>6</v>
      </c>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373</v>
      </c>
      <c r="B26" s="1025"/>
      <c r="C26" s="1025"/>
      <c r="D26" s="1025"/>
      <c r="E26" s="1025"/>
      <c r="F26" s="1025"/>
      <c r="G26" s="1025"/>
      <c r="H26" s="1025"/>
      <c r="I26" s="1025"/>
      <c r="J26" s="1025"/>
      <c r="K26" s="1025"/>
      <c r="L26" s="1025"/>
      <c r="M26" s="1025"/>
      <c r="N26" s="1025"/>
      <c r="O26" s="1025"/>
      <c r="P26" s="1026"/>
      <c r="Q26" s="1030" t="s">
        <v>402</v>
      </c>
      <c r="R26" s="1031"/>
      <c r="S26" s="1031"/>
      <c r="T26" s="1031"/>
      <c r="U26" s="1032"/>
      <c r="V26" s="1030" t="s">
        <v>403</v>
      </c>
      <c r="W26" s="1031"/>
      <c r="X26" s="1031"/>
      <c r="Y26" s="1031"/>
      <c r="Z26" s="1032"/>
      <c r="AA26" s="1030" t="s">
        <v>404</v>
      </c>
      <c r="AB26" s="1031"/>
      <c r="AC26" s="1031"/>
      <c r="AD26" s="1031"/>
      <c r="AE26" s="1031"/>
      <c r="AF26" s="1084" t="s">
        <v>405</v>
      </c>
      <c r="AG26" s="1037"/>
      <c r="AH26" s="1037"/>
      <c r="AI26" s="1037"/>
      <c r="AJ26" s="1085"/>
      <c r="AK26" s="1031" t="s">
        <v>406</v>
      </c>
      <c r="AL26" s="1031"/>
      <c r="AM26" s="1031"/>
      <c r="AN26" s="1031"/>
      <c r="AO26" s="1032"/>
      <c r="AP26" s="1030" t="s">
        <v>407</v>
      </c>
      <c r="AQ26" s="1031"/>
      <c r="AR26" s="1031"/>
      <c r="AS26" s="1031"/>
      <c r="AT26" s="1032"/>
      <c r="AU26" s="1030" t="s">
        <v>408</v>
      </c>
      <c r="AV26" s="1031"/>
      <c r="AW26" s="1031"/>
      <c r="AX26" s="1031"/>
      <c r="AY26" s="1032"/>
      <c r="AZ26" s="1030" t="s">
        <v>409</v>
      </c>
      <c r="BA26" s="1031"/>
      <c r="BB26" s="1031"/>
      <c r="BC26" s="1031"/>
      <c r="BD26" s="1032"/>
      <c r="BE26" s="1030" t="s">
        <v>380</v>
      </c>
      <c r="BF26" s="1031"/>
      <c r="BG26" s="1031"/>
      <c r="BH26" s="1031"/>
      <c r="BI26" s="1044"/>
      <c r="BJ26" s="235"/>
      <c r="BK26" s="235"/>
      <c r="BL26" s="235"/>
      <c r="BM26" s="235"/>
      <c r="BN26" s="235"/>
      <c r="BO26" s="244"/>
      <c r="BP26" s="244"/>
      <c r="BQ26" s="241">
        <v>20</v>
      </c>
      <c r="BR26" s="242"/>
      <c r="BS26" s="1021" t="s">
        <v>620</v>
      </c>
      <c r="BT26" s="1022"/>
      <c r="BU26" s="1022"/>
      <c r="BV26" s="1022"/>
      <c r="BW26" s="1022"/>
      <c r="BX26" s="1022"/>
      <c r="BY26" s="1022"/>
      <c r="BZ26" s="1022"/>
      <c r="CA26" s="1022"/>
      <c r="CB26" s="1022"/>
      <c r="CC26" s="1022"/>
      <c r="CD26" s="1022"/>
      <c r="CE26" s="1022"/>
      <c r="CF26" s="1022"/>
      <c r="CG26" s="1043"/>
      <c r="CH26" s="1018">
        <v>-14</v>
      </c>
      <c r="CI26" s="1019"/>
      <c r="CJ26" s="1019"/>
      <c r="CK26" s="1019"/>
      <c r="CL26" s="1020"/>
      <c r="CM26" s="1018">
        <v>175</v>
      </c>
      <c r="CN26" s="1019"/>
      <c r="CO26" s="1019"/>
      <c r="CP26" s="1019"/>
      <c r="CQ26" s="1020"/>
      <c r="CR26" s="1018">
        <v>59</v>
      </c>
      <c r="CS26" s="1019"/>
      <c r="CT26" s="1019"/>
      <c r="CU26" s="1019"/>
      <c r="CV26" s="1020"/>
      <c r="CW26" s="1018">
        <v>14</v>
      </c>
      <c r="CX26" s="1019"/>
      <c r="CY26" s="1019"/>
      <c r="CZ26" s="1019"/>
      <c r="DA26" s="1020"/>
      <c r="DB26" s="1018" t="s">
        <v>526</v>
      </c>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t="s">
        <v>621</v>
      </c>
      <c r="BT27" s="1022"/>
      <c r="BU27" s="1022"/>
      <c r="BV27" s="1022"/>
      <c r="BW27" s="1022"/>
      <c r="BX27" s="1022"/>
      <c r="BY27" s="1022"/>
      <c r="BZ27" s="1022"/>
      <c r="CA27" s="1022"/>
      <c r="CB27" s="1022"/>
      <c r="CC27" s="1022"/>
      <c r="CD27" s="1022"/>
      <c r="CE27" s="1022"/>
      <c r="CF27" s="1022"/>
      <c r="CG27" s="1043"/>
      <c r="CH27" s="1018">
        <v>5</v>
      </c>
      <c r="CI27" s="1019"/>
      <c r="CJ27" s="1019"/>
      <c r="CK27" s="1019"/>
      <c r="CL27" s="1020"/>
      <c r="CM27" s="1018">
        <v>74</v>
      </c>
      <c r="CN27" s="1019"/>
      <c r="CO27" s="1019"/>
      <c r="CP27" s="1019"/>
      <c r="CQ27" s="1020"/>
      <c r="CR27" s="1018" t="s">
        <v>526</v>
      </c>
      <c r="CS27" s="1019"/>
      <c r="CT27" s="1019"/>
      <c r="CU27" s="1019"/>
      <c r="CV27" s="1020"/>
      <c r="CW27" s="1018" t="s">
        <v>526</v>
      </c>
      <c r="CX27" s="1019"/>
      <c r="CY27" s="1019"/>
      <c r="CZ27" s="1019"/>
      <c r="DA27" s="1020"/>
      <c r="DB27" s="1018" t="s">
        <v>526</v>
      </c>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410</v>
      </c>
      <c r="C28" s="1077"/>
      <c r="D28" s="1077"/>
      <c r="E28" s="1077"/>
      <c r="F28" s="1077"/>
      <c r="G28" s="1077"/>
      <c r="H28" s="1077"/>
      <c r="I28" s="1077"/>
      <c r="J28" s="1077"/>
      <c r="K28" s="1077"/>
      <c r="L28" s="1077"/>
      <c r="M28" s="1077"/>
      <c r="N28" s="1077"/>
      <c r="O28" s="1077"/>
      <c r="P28" s="1078"/>
      <c r="Q28" s="1079">
        <v>92671</v>
      </c>
      <c r="R28" s="1080"/>
      <c r="S28" s="1080"/>
      <c r="T28" s="1080"/>
      <c r="U28" s="1080"/>
      <c r="V28" s="1080">
        <v>91516</v>
      </c>
      <c r="W28" s="1080"/>
      <c r="X28" s="1080"/>
      <c r="Y28" s="1080"/>
      <c r="Z28" s="1080"/>
      <c r="AA28" s="1080">
        <v>1155</v>
      </c>
      <c r="AB28" s="1080"/>
      <c r="AC28" s="1080"/>
      <c r="AD28" s="1080"/>
      <c r="AE28" s="1081"/>
      <c r="AF28" s="1082">
        <v>1155</v>
      </c>
      <c r="AG28" s="1080"/>
      <c r="AH28" s="1080"/>
      <c r="AI28" s="1080"/>
      <c r="AJ28" s="1083"/>
      <c r="AK28" s="1071">
        <v>9336</v>
      </c>
      <c r="AL28" s="1072"/>
      <c r="AM28" s="1072"/>
      <c r="AN28" s="1072"/>
      <c r="AO28" s="1072"/>
      <c r="AP28" s="1072" t="s">
        <v>526</v>
      </c>
      <c r="AQ28" s="1072"/>
      <c r="AR28" s="1072"/>
      <c r="AS28" s="1072"/>
      <c r="AT28" s="1072"/>
      <c r="AU28" s="1072" t="s">
        <v>526</v>
      </c>
      <c r="AV28" s="1072"/>
      <c r="AW28" s="1072"/>
      <c r="AX28" s="1072"/>
      <c r="AY28" s="1072"/>
      <c r="AZ28" s="1073" t="s">
        <v>526</v>
      </c>
      <c r="BA28" s="1073"/>
      <c r="BB28" s="1073"/>
      <c r="BC28" s="1073"/>
      <c r="BD28" s="1073"/>
      <c r="BE28" s="1074" t="s">
        <v>598</v>
      </c>
      <c r="BF28" s="1074"/>
      <c r="BG28" s="1074"/>
      <c r="BH28" s="1074"/>
      <c r="BI28" s="1075"/>
      <c r="BJ28" s="235"/>
      <c r="BK28" s="235"/>
      <c r="BL28" s="235"/>
      <c r="BM28" s="235"/>
      <c r="BN28" s="235"/>
      <c r="BO28" s="244"/>
      <c r="BP28" s="244"/>
      <c r="BQ28" s="241">
        <v>22</v>
      </c>
      <c r="BR28" s="242"/>
      <c r="BS28" s="1021" t="s">
        <v>622</v>
      </c>
      <c r="BT28" s="1022"/>
      <c r="BU28" s="1022"/>
      <c r="BV28" s="1022"/>
      <c r="BW28" s="1022"/>
      <c r="BX28" s="1022"/>
      <c r="BY28" s="1022"/>
      <c r="BZ28" s="1022"/>
      <c r="CA28" s="1022"/>
      <c r="CB28" s="1022"/>
      <c r="CC28" s="1022"/>
      <c r="CD28" s="1022"/>
      <c r="CE28" s="1022"/>
      <c r="CF28" s="1022"/>
      <c r="CG28" s="1043"/>
      <c r="CH28" s="1018">
        <v>-5</v>
      </c>
      <c r="CI28" s="1019"/>
      <c r="CJ28" s="1019"/>
      <c r="CK28" s="1019"/>
      <c r="CL28" s="1020"/>
      <c r="CM28" s="1018">
        <v>421</v>
      </c>
      <c r="CN28" s="1019"/>
      <c r="CO28" s="1019"/>
      <c r="CP28" s="1019"/>
      <c r="CQ28" s="1020"/>
      <c r="CR28" s="1018">
        <v>50</v>
      </c>
      <c r="CS28" s="1019"/>
      <c r="CT28" s="1019"/>
      <c r="CU28" s="1019"/>
      <c r="CV28" s="1020"/>
      <c r="CW28" s="1018" t="s">
        <v>526</v>
      </c>
      <c r="CX28" s="1019"/>
      <c r="CY28" s="1019"/>
      <c r="CZ28" s="1019"/>
      <c r="DA28" s="1020"/>
      <c r="DB28" s="1018" t="s">
        <v>526</v>
      </c>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411</v>
      </c>
      <c r="C29" s="1060"/>
      <c r="D29" s="1060"/>
      <c r="E29" s="1060"/>
      <c r="F29" s="1060"/>
      <c r="G29" s="1060"/>
      <c r="H29" s="1060"/>
      <c r="I29" s="1060"/>
      <c r="J29" s="1060"/>
      <c r="K29" s="1060"/>
      <c r="L29" s="1060"/>
      <c r="M29" s="1060"/>
      <c r="N29" s="1060"/>
      <c r="O29" s="1060"/>
      <c r="P29" s="1061"/>
      <c r="Q29" s="1067">
        <v>183</v>
      </c>
      <c r="R29" s="1068"/>
      <c r="S29" s="1068"/>
      <c r="T29" s="1068"/>
      <c r="U29" s="1068"/>
      <c r="V29" s="1068">
        <v>166</v>
      </c>
      <c r="W29" s="1068"/>
      <c r="X29" s="1068"/>
      <c r="Y29" s="1068"/>
      <c r="Z29" s="1068"/>
      <c r="AA29" s="1068">
        <v>17</v>
      </c>
      <c r="AB29" s="1068"/>
      <c r="AC29" s="1068"/>
      <c r="AD29" s="1068"/>
      <c r="AE29" s="1069"/>
      <c r="AF29" s="1064">
        <v>12</v>
      </c>
      <c r="AG29" s="1065"/>
      <c r="AH29" s="1065"/>
      <c r="AI29" s="1065"/>
      <c r="AJ29" s="1066"/>
      <c r="AK29" s="1009" t="s">
        <v>526</v>
      </c>
      <c r="AL29" s="1000"/>
      <c r="AM29" s="1000"/>
      <c r="AN29" s="1000"/>
      <c r="AO29" s="1000"/>
      <c r="AP29" s="1000" t="s">
        <v>526</v>
      </c>
      <c r="AQ29" s="1000"/>
      <c r="AR29" s="1000"/>
      <c r="AS29" s="1000"/>
      <c r="AT29" s="1000"/>
      <c r="AU29" s="1000" t="s">
        <v>526</v>
      </c>
      <c r="AV29" s="1000"/>
      <c r="AW29" s="1000"/>
      <c r="AX29" s="1000"/>
      <c r="AY29" s="1000"/>
      <c r="AZ29" s="1070" t="s">
        <v>526</v>
      </c>
      <c r="BA29" s="1070"/>
      <c r="BB29" s="1070"/>
      <c r="BC29" s="1070"/>
      <c r="BD29" s="1070"/>
      <c r="BE29" s="1001" t="s">
        <v>425</v>
      </c>
      <c r="BF29" s="1001"/>
      <c r="BG29" s="1001"/>
      <c r="BH29" s="1001"/>
      <c r="BI29" s="1002"/>
      <c r="BJ29" s="235"/>
      <c r="BK29" s="235"/>
      <c r="BL29" s="235"/>
      <c r="BM29" s="235"/>
      <c r="BN29" s="235"/>
      <c r="BO29" s="244"/>
      <c r="BP29" s="244"/>
      <c r="BQ29" s="241">
        <v>23</v>
      </c>
      <c r="BR29" s="242"/>
      <c r="BS29" s="1021" t="s">
        <v>623</v>
      </c>
      <c r="BT29" s="1022"/>
      <c r="BU29" s="1022"/>
      <c r="BV29" s="1022"/>
      <c r="BW29" s="1022"/>
      <c r="BX29" s="1022"/>
      <c r="BY29" s="1022"/>
      <c r="BZ29" s="1022"/>
      <c r="CA29" s="1022"/>
      <c r="CB29" s="1022"/>
      <c r="CC29" s="1022"/>
      <c r="CD29" s="1022"/>
      <c r="CE29" s="1022"/>
      <c r="CF29" s="1022"/>
      <c r="CG29" s="1043"/>
      <c r="CH29" s="1018">
        <v>50</v>
      </c>
      <c r="CI29" s="1019"/>
      <c r="CJ29" s="1019"/>
      <c r="CK29" s="1019"/>
      <c r="CL29" s="1020"/>
      <c r="CM29" s="1018">
        <v>602</v>
      </c>
      <c r="CN29" s="1019"/>
      <c r="CO29" s="1019"/>
      <c r="CP29" s="1019"/>
      <c r="CQ29" s="1020"/>
      <c r="CR29" s="1018">
        <v>75</v>
      </c>
      <c r="CS29" s="1019"/>
      <c r="CT29" s="1019"/>
      <c r="CU29" s="1019"/>
      <c r="CV29" s="1020"/>
      <c r="CW29" s="1018" t="s">
        <v>526</v>
      </c>
      <c r="CX29" s="1019"/>
      <c r="CY29" s="1019"/>
      <c r="CZ29" s="1019"/>
      <c r="DA29" s="1020"/>
      <c r="DB29" s="1018" t="s">
        <v>526</v>
      </c>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412</v>
      </c>
      <c r="C30" s="1060"/>
      <c r="D30" s="1060"/>
      <c r="E30" s="1060"/>
      <c r="F30" s="1060"/>
      <c r="G30" s="1060"/>
      <c r="H30" s="1060"/>
      <c r="I30" s="1060"/>
      <c r="J30" s="1060"/>
      <c r="K30" s="1060"/>
      <c r="L30" s="1060"/>
      <c r="M30" s="1060"/>
      <c r="N30" s="1060"/>
      <c r="O30" s="1060"/>
      <c r="P30" s="1061"/>
      <c r="Q30" s="1067">
        <v>81879</v>
      </c>
      <c r="R30" s="1068"/>
      <c r="S30" s="1068"/>
      <c r="T30" s="1068"/>
      <c r="U30" s="1068"/>
      <c r="V30" s="1068">
        <v>79194</v>
      </c>
      <c r="W30" s="1068"/>
      <c r="X30" s="1068"/>
      <c r="Y30" s="1068"/>
      <c r="Z30" s="1068"/>
      <c r="AA30" s="1068">
        <v>2685</v>
      </c>
      <c r="AB30" s="1068"/>
      <c r="AC30" s="1068"/>
      <c r="AD30" s="1068"/>
      <c r="AE30" s="1069"/>
      <c r="AF30" s="1064">
        <v>2685</v>
      </c>
      <c r="AG30" s="1065"/>
      <c r="AH30" s="1065"/>
      <c r="AI30" s="1065"/>
      <c r="AJ30" s="1066"/>
      <c r="AK30" s="1009">
        <v>13271</v>
      </c>
      <c r="AL30" s="1000"/>
      <c r="AM30" s="1000"/>
      <c r="AN30" s="1000"/>
      <c r="AO30" s="1000"/>
      <c r="AP30" s="1000" t="s">
        <v>526</v>
      </c>
      <c r="AQ30" s="1000"/>
      <c r="AR30" s="1000"/>
      <c r="AS30" s="1000"/>
      <c r="AT30" s="1000"/>
      <c r="AU30" s="1000" t="s">
        <v>526</v>
      </c>
      <c r="AV30" s="1000"/>
      <c r="AW30" s="1000"/>
      <c r="AX30" s="1000"/>
      <c r="AY30" s="1000"/>
      <c r="AZ30" s="1070" t="s">
        <v>526</v>
      </c>
      <c r="BA30" s="1070"/>
      <c r="BB30" s="1070"/>
      <c r="BC30" s="1070"/>
      <c r="BD30" s="1070"/>
      <c r="BE30" s="1001" t="s">
        <v>597</v>
      </c>
      <c r="BF30" s="1001"/>
      <c r="BG30" s="1001"/>
      <c r="BH30" s="1001"/>
      <c r="BI30" s="1002"/>
      <c r="BJ30" s="235"/>
      <c r="BK30" s="235"/>
      <c r="BL30" s="235"/>
      <c r="BM30" s="235"/>
      <c r="BN30" s="235"/>
      <c r="BO30" s="244"/>
      <c r="BP30" s="244"/>
      <c r="BQ30" s="241">
        <v>24</v>
      </c>
      <c r="BR30" s="242"/>
      <c r="BS30" s="1021" t="s">
        <v>624</v>
      </c>
      <c r="BT30" s="1022"/>
      <c r="BU30" s="1022"/>
      <c r="BV30" s="1022"/>
      <c r="BW30" s="1022"/>
      <c r="BX30" s="1022"/>
      <c r="BY30" s="1022"/>
      <c r="BZ30" s="1022"/>
      <c r="CA30" s="1022"/>
      <c r="CB30" s="1022"/>
      <c r="CC30" s="1022"/>
      <c r="CD30" s="1022"/>
      <c r="CE30" s="1022"/>
      <c r="CF30" s="1022"/>
      <c r="CG30" s="1043"/>
      <c r="CH30" s="1018">
        <v>13</v>
      </c>
      <c r="CI30" s="1019"/>
      <c r="CJ30" s="1019"/>
      <c r="CK30" s="1019"/>
      <c r="CL30" s="1020"/>
      <c r="CM30" s="1018">
        <v>307</v>
      </c>
      <c r="CN30" s="1019"/>
      <c r="CO30" s="1019"/>
      <c r="CP30" s="1019"/>
      <c r="CQ30" s="1020"/>
      <c r="CR30" s="1018">
        <v>10</v>
      </c>
      <c r="CS30" s="1019"/>
      <c r="CT30" s="1019"/>
      <c r="CU30" s="1019"/>
      <c r="CV30" s="1020"/>
      <c r="CW30" s="1018" t="s">
        <v>526</v>
      </c>
      <c r="CX30" s="1019"/>
      <c r="CY30" s="1019"/>
      <c r="CZ30" s="1019"/>
      <c r="DA30" s="1020"/>
      <c r="DB30" s="1018" t="s">
        <v>526</v>
      </c>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413</v>
      </c>
      <c r="C31" s="1060"/>
      <c r="D31" s="1060"/>
      <c r="E31" s="1060"/>
      <c r="F31" s="1060"/>
      <c r="G31" s="1060"/>
      <c r="H31" s="1060"/>
      <c r="I31" s="1060"/>
      <c r="J31" s="1060"/>
      <c r="K31" s="1060"/>
      <c r="L31" s="1060"/>
      <c r="M31" s="1060"/>
      <c r="N31" s="1060"/>
      <c r="O31" s="1060"/>
      <c r="P31" s="1061"/>
      <c r="Q31" s="1067">
        <v>12385</v>
      </c>
      <c r="R31" s="1068"/>
      <c r="S31" s="1068"/>
      <c r="T31" s="1068"/>
      <c r="U31" s="1068"/>
      <c r="V31" s="1068">
        <v>12337</v>
      </c>
      <c r="W31" s="1068"/>
      <c r="X31" s="1068"/>
      <c r="Y31" s="1068"/>
      <c r="Z31" s="1068"/>
      <c r="AA31" s="1068">
        <v>48</v>
      </c>
      <c r="AB31" s="1068"/>
      <c r="AC31" s="1068"/>
      <c r="AD31" s="1068"/>
      <c r="AE31" s="1069"/>
      <c r="AF31" s="1064">
        <v>48</v>
      </c>
      <c r="AG31" s="1065"/>
      <c r="AH31" s="1065"/>
      <c r="AI31" s="1065"/>
      <c r="AJ31" s="1066"/>
      <c r="AK31" s="1009">
        <v>2283</v>
      </c>
      <c r="AL31" s="1000"/>
      <c r="AM31" s="1000"/>
      <c r="AN31" s="1000"/>
      <c r="AO31" s="1000"/>
      <c r="AP31" s="1000" t="s">
        <v>526</v>
      </c>
      <c r="AQ31" s="1000"/>
      <c r="AR31" s="1000"/>
      <c r="AS31" s="1000"/>
      <c r="AT31" s="1000"/>
      <c r="AU31" s="1000" t="s">
        <v>526</v>
      </c>
      <c r="AV31" s="1000"/>
      <c r="AW31" s="1000"/>
      <c r="AX31" s="1000"/>
      <c r="AY31" s="1000"/>
      <c r="AZ31" s="1070" t="s">
        <v>526</v>
      </c>
      <c r="BA31" s="1070"/>
      <c r="BB31" s="1070"/>
      <c r="BC31" s="1070"/>
      <c r="BD31" s="1070"/>
      <c r="BE31" s="1001" t="s">
        <v>425</v>
      </c>
      <c r="BF31" s="1001"/>
      <c r="BG31" s="1001"/>
      <c r="BH31" s="1001"/>
      <c r="BI31" s="1002"/>
      <c r="BJ31" s="235"/>
      <c r="BK31" s="235"/>
      <c r="BL31" s="235"/>
      <c r="BM31" s="235"/>
      <c r="BN31" s="235"/>
      <c r="BO31" s="244"/>
      <c r="BP31" s="244"/>
      <c r="BQ31" s="241">
        <v>25</v>
      </c>
      <c r="BR31" s="242"/>
      <c r="BS31" s="1021" t="s">
        <v>625</v>
      </c>
      <c r="BT31" s="1022"/>
      <c r="BU31" s="1022"/>
      <c r="BV31" s="1022"/>
      <c r="BW31" s="1022"/>
      <c r="BX31" s="1022"/>
      <c r="BY31" s="1022"/>
      <c r="BZ31" s="1022"/>
      <c r="CA31" s="1022"/>
      <c r="CB31" s="1022"/>
      <c r="CC31" s="1022"/>
      <c r="CD31" s="1022"/>
      <c r="CE31" s="1022"/>
      <c r="CF31" s="1022"/>
      <c r="CG31" s="1043"/>
      <c r="CH31" s="1018">
        <v>99</v>
      </c>
      <c r="CI31" s="1019"/>
      <c r="CJ31" s="1019"/>
      <c r="CK31" s="1019"/>
      <c r="CL31" s="1020"/>
      <c r="CM31" s="1018">
        <v>1096</v>
      </c>
      <c r="CN31" s="1019"/>
      <c r="CO31" s="1019"/>
      <c r="CP31" s="1019"/>
      <c r="CQ31" s="1020"/>
      <c r="CR31" s="1018">
        <v>250</v>
      </c>
      <c r="CS31" s="1019"/>
      <c r="CT31" s="1019"/>
      <c r="CU31" s="1019"/>
      <c r="CV31" s="1020"/>
      <c r="CW31" s="1018" t="s">
        <v>526</v>
      </c>
      <c r="CX31" s="1019"/>
      <c r="CY31" s="1019"/>
      <c r="CZ31" s="1019"/>
      <c r="DA31" s="1020"/>
      <c r="DB31" s="1018" t="s">
        <v>526</v>
      </c>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414</v>
      </c>
      <c r="C32" s="1060"/>
      <c r="D32" s="1060"/>
      <c r="E32" s="1060"/>
      <c r="F32" s="1060"/>
      <c r="G32" s="1060"/>
      <c r="H32" s="1060"/>
      <c r="I32" s="1060"/>
      <c r="J32" s="1060"/>
      <c r="K32" s="1060"/>
      <c r="L32" s="1060"/>
      <c r="M32" s="1060"/>
      <c r="N32" s="1060"/>
      <c r="O32" s="1060"/>
      <c r="P32" s="1061"/>
      <c r="Q32" s="1067">
        <v>34426</v>
      </c>
      <c r="R32" s="1068"/>
      <c r="S32" s="1068"/>
      <c r="T32" s="1068"/>
      <c r="U32" s="1068"/>
      <c r="V32" s="1068">
        <v>32069</v>
      </c>
      <c r="W32" s="1068"/>
      <c r="X32" s="1068"/>
      <c r="Y32" s="1068"/>
      <c r="Z32" s="1068"/>
      <c r="AA32" s="1068">
        <v>2357</v>
      </c>
      <c r="AB32" s="1068"/>
      <c r="AC32" s="1068"/>
      <c r="AD32" s="1068"/>
      <c r="AE32" s="1069"/>
      <c r="AF32" s="1064">
        <v>4834</v>
      </c>
      <c r="AG32" s="1065"/>
      <c r="AH32" s="1065"/>
      <c r="AI32" s="1065"/>
      <c r="AJ32" s="1066"/>
      <c r="AK32" s="1009">
        <v>6987</v>
      </c>
      <c r="AL32" s="1000"/>
      <c r="AM32" s="1000"/>
      <c r="AN32" s="1000"/>
      <c r="AO32" s="1000"/>
      <c r="AP32" s="1000">
        <v>176996</v>
      </c>
      <c r="AQ32" s="1000"/>
      <c r="AR32" s="1000"/>
      <c r="AS32" s="1000"/>
      <c r="AT32" s="1000"/>
      <c r="AU32" s="1000">
        <v>56108</v>
      </c>
      <c r="AV32" s="1000"/>
      <c r="AW32" s="1000"/>
      <c r="AX32" s="1000"/>
      <c r="AY32" s="1000"/>
      <c r="AZ32" s="1070" t="s">
        <v>526</v>
      </c>
      <c r="BA32" s="1070"/>
      <c r="BB32" s="1070"/>
      <c r="BC32" s="1070"/>
      <c r="BD32" s="1070"/>
      <c r="BE32" s="1001" t="s">
        <v>415</v>
      </c>
      <c r="BF32" s="1001"/>
      <c r="BG32" s="1001"/>
      <c r="BH32" s="1001"/>
      <c r="BI32" s="1002"/>
      <c r="BJ32" s="235"/>
      <c r="BK32" s="235"/>
      <c r="BL32" s="235"/>
      <c r="BM32" s="235"/>
      <c r="BN32" s="235"/>
      <c r="BO32" s="244"/>
      <c r="BP32" s="244"/>
      <c r="BQ32" s="241">
        <v>26</v>
      </c>
      <c r="BR32" s="242"/>
      <c r="BS32" s="1021" t="s">
        <v>626</v>
      </c>
      <c r="BT32" s="1022"/>
      <c r="BU32" s="1022"/>
      <c r="BV32" s="1022"/>
      <c r="BW32" s="1022"/>
      <c r="BX32" s="1022"/>
      <c r="BY32" s="1022"/>
      <c r="BZ32" s="1022"/>
      <c r="CA32" s="1022"/>
      <c r="CB32" s="1022"/>
      <c r="CC32" s="1022"/>
      <c r="CD32" s="1022"/>
      <c r="CE32" s="1022"/>
      <c r="CF32" s="1022"/>
      <c r="CG32" s="1043"/>
      <c r="CH32" s="1018">
        <v>10</v>
      </c>
      <c r="CI32" s="1019"/>
      <c r="CJ32" s="1019"/>
      <c r="CK32" s="1019"/>
      <c r="CL32" s="1020"/>
      <c r="CM32" s="1018">
        <v>291</v>
      </c>
      <c r="CN32" s="1019"/>
      <c r="CO32" s="1019"/>
      <c r="CP32" s="1019"/>
      <c r="CQ32" s="1020"/>
      <c r="CR32" s="1018">
        <v>24</v>
      </c>
      <c r="CS32" s="1019"/>
      <c r="CT32" s="1019"/>
      <c r="CU32" s="1019"/>
      <c r="CV32" s="1020"/>
      <c r="CW32" s="1018" t="s">
        <v>526</v>
      </c>
      <c r="CX32" s="1019"/>
      <c r="CY32" s="1019"/>
      <c r="CZ32" s="1019"/>
      <c r="DA32" s="1020"/>
      <c r="DB32" s="1018" t="s">
        <v>526</v>
      </c>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416</v>
      </c>
      <c r="C33" s="1060"/>
      <c r="D33" s="1060"/>
      <c r="E33" s="1060"/>
      <c r="F33" s="1060"/>
      <c r="G33" s="1060"/>
      <c r="H33" s="1060"/>
      <c r="I33" s="1060"/>
      <c r="J33" s="1060"/>
      <c r="K33" s="1060"/>
      <c r="L33" s="1060"/>
      <c r="M33" s="1060"/>
      <c r="N33" s="1060"/>
      <c r="O33" s="1060"/>
      <c r="P33" s="1061"/>
      <c r="Q33" s="1067">
        <v>8758</v>
      </c>
      <c r="R33" s="1068"/>
      <c r="S33" s="1068"/>
      <c r="T33" s="1068"/>
      <c r="U33" s="1068"/>
      <c r="V33" s="1068">
        <v>9647</v>
      </c>
      <c r="W33" s="1068"/>
      <c r="X33" s="1068"/>
      <c r="Y33" s="1068"/>
      <c r="Z33" s="1068"/>
      <c r="AA33" s="1068">
        <v>-889</v>
      </c>
      <c r="AB33" s="1068"/>
      <c r="AC33" s="1068"/>
      <c r="AD33" s="1068"/>
      <c r="AE33" s="1069"/>
      <c r="AF33" s="1064">
        <v>-300</v>
      </c>
      <c r="AG33" s="1065"/>
      <c r="AH33" s="1065"/>
      <c r="AI33" s="1065"/>
      <c r="AJ33" s="1066"/>
      <c r="AK33" s="1009">
        <v>3655</v>
      </c>
      <c r="AL33" s="1000"/>
      <c r="AM33" s="1000"/>
      <c r="AN33" s="1000"/>
      <c r="AO33" s="1000"/>
      <c r="AP33" s="1000">
        <v>4507</v>
      </c>
      <c r="AQ33" s="1000"/>
      <c r="AR33" s="1000"/>
      <c r="AS33" s="1000"/>
      <c r="AT33" s="1000"/>
      <c r="AU33" s="1000">
        <v>1253</v>
      </c>
      <c r="AV33" s="1000"/>
      <c r="AW33" s="1000"/>
      <c r="AX33" s="1000"/>
      <c r="AY33" s="1000"/>
      <c r="AZ33" s="1070">
        <v>5.6</v>
      </c>
      <c r="BA33" s="1070"/>
      <c r="BB33" s="1070"/>
      <c r="BC33" s="1070"/>
      <c r="BD33" s="1070"/>
      <c r="BE33" s="1001" t="s">
        <v>417</v>
      </c>
      <c r="BF33" s="1001"/>
      <c r="BG33" s="1001"/>
      <c r="BH33" s="1001"/>
      <c r="BI33" s="1002"/>
      <c r="BJ33" s="235"/>
      <c r="BK33" s="235"/>
      <c r="BL33" s="235"/>
      <c r="BM33" s="235"/>
      <c r="BN33" s="235"/>
      <c r="BO33" s="244"/>
      <c r="BP33" s="244"/>
      <c r="BQ33" s="241">
        <v>27</v>
      </c>
      <c r="BR33" s="242"/>
      <c r="BS33" s="1021" t="s">
        <v>627</v>
      </c>
      <c r="BT33" s="1022"/>
      <c r="BU33" s="1022"/>
      <c r="BV33" s="1022"/>
      <c r="BW33" s="1022"/>
      <c r="BX33" s="1022"/>
      <c r="BY33" s="1022"/>
      <c r="BZ33" s="1022"/>
      <c r="CA33" s="1022"/>
      <c r="CB33" s="1022"/>
      <c r="CC33" s="1022"/>
      <c r="CD33" s="1022"/>
      <c r="CE33" s="1022"/>
      <c r="CF33" s="1022"/>
      <c r="CG33" s="1043"/>
      <c r="CH33" s="1018">
        <v>8</v>
      </c>
      <c r="CI33" s="1019"/>
      <c r="CJ33" s="1019"/>
      <c r="CK33" s="1019"/>
      <c r="CL33" s="1020"/>
      <c r="CM33" s="1018">
        <v>135</v>
      </c>
      <c r="CN33" s="1019"/>
      <c r="CO33" s="1019"/>
      <c r="CP33" s="1019"/>
      <c r="CQ33" s="1020"/>
      <c r="CR33" s="1018">
        <v>14</v>
      </c>
      <c r="CS33" s="1019"/>
      <c r="CT33" s="1019"/>
      <c r="CU33" s="1019"/>
      <c r="CV33" s="1020"/>
      <c r="CW33" s="1018" t="s">
        <v>526</v>
      </c>
      <c r="CX33" s="1019"/>
      <c r="CY33" s="1019"/>
      <c r="CZ33" s="1019"/>
      <c r="DA33" s="1020"/>
      <c r="DB33" s="1018" t="s">
        <v>526</v>
      </c>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418</v>
      </c>
      <c r="C34" s="1060"/>
      <c r="D34" s="1060"/>
      <c r="E34" s="1060"/>
      <c r="F34" s="1060"/>
      <c r="G34" s="1060"/>
      <c r="H34" s="1060"/>
      <c r="I34" s="1060"/>
      <c r="J34" s="1060"/>
      <c r="K34" s="1060"/>
      <c r="L34" s="1060"/>
      <c r="M34" s="1060"/>
      <c r="N34" s="1060"/>
      <c r="O34" s="1060"/>
      <c r="P34" s="1061"/>
      <c r="Q34" s="1067">
        <v>18784</v>
      </c>
      <c r="R34" s="1068"/>
      <c r="S34" s="1068"/>
      <c r="T34" s="1068"/>
      <c r="U34" s="1068"/>
      <c r="V34" s="1068">
        <v>21616</v>
      </c>
      <c r="W34" s="1068"/>
      <c r="X34" s="1068"/>
      <c r="Y34" s="1068"/>
      <c r="Z34" s="1068"/>
      <c r="AA34" s="1068">
        <v>-2832</v>
      </c>
      <c r="AB34" s="1068"/>
      <c r="AC34" s="1068"/>
      <c r="AD34" s="1068"/>
      <c r="AE34" s="1069"/>
      <c r="AF34" s="1064" t="s">
        <v>399</v>
      </c>
      <c r="AG34" s="1065"/>
      <c r="AH34" s="1065"/>
      <c r="AI34" s="1065"/>
      <c r="AJ34" s="1066"/>
      <c r="AK34" s="1009">
        <v>935</v>
      </c>
      <c r="AL34" s="1000"/>
      <c r="AM34" s="1000"/>
      <c r="AN34" s="1000"/>
      <c r="AO34" s="1000"/>
      <c r="AP34" s="1000">
        <v>122081</v>
      </c>
      <c r="AQ34" s="1000"/>
      <c r="AR34" s="1000"/>
      <c r="AS34" s="1000"/>
      <c r="AT34" s="1000"/>
      <c r="AU34" s="1000">
        <v>6348</v>
      </c>
      <c r="AV34" s="1000"/>
      <c r="AW34" s="1000"/>
      <c r="AX34" s="1000"/>
      <c r="AY34" s="1000"/>
      <c r="AZ34" s="1070" t="s">
        <v>526</v>
      </c>
      <c r="BA34" s="1070"/>
      <c r="BB34" s="1070"/>
      <c r="BC34" s="1070"/>
      <c r="BD34" s="1070"/>
      <c r="BE34" s="1001" t="s">
        <v>419</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420</v>
      </c>
      <c r="C35" s="1060"/>
      <c r="D35" s="1060"/>
      <c r="E35" s="1060"/>
      <c r="F35" s="1060"/>
      <c r="G35" s="1060"/>
      <c r="H35" s="1060"/>
      <c r="I35" s="1060"/>
      <c r="J35" s="1060"/>
      <c r="K35" s="1060"/>
      <c r="L35" s="1060"/>
      <c r="M35" s="1060"/>
      <c r="N35" s="1060"/>
      <c r="O35" s="1060"/>
      <c r="P35" s="1061"/>
      <c r="Q35" s="1067">
        <v>27509</v>
      </c>
      <c r="R35" s="1068"/>
      <c r="S35" s="1068"/>
      <c r="T35" s="1068"/>
      <c r="U35" s="1068"/>
      <c r="V35" s="1068">
        <v>23187</v>
      </c>
      <c r="W35" s="1068"/>
      <c r="X35" s="1068"/>
      <c r="Y35" s="1068"/>
      <c r="Z35" s="1068"/>
      <c r="AA35" s="1068">
        <v>4322</v>
      </c>
      <c r="AB35" s="1068"/>
      <c r="AC35" s="1068"/>
      <c r="AD35" s="1068"/>
      <c r="AE35" s="1069"/>
      <c r="AF35" s="1064">
        <v>17243</v>
      </c>
      <c r="AG35" s="1065"/>
      <c r="AH35" s="1065"/>
      <c r="AI35" s="1065"/>
      <c r="AJ35" s="1066"/>
      <c r="AK35" s="1009">
        <v>1261</v>
      </c>
      <c r="AL35" s="1000"/>
      <c r="AM35" s="1000"/>
      <c r="AN35" s="1000"/>
      <c r="AO35" s="1000"/>
      <c r="AP35" s="1000">
        <v>56461</v>
      </c>
      <c r="AQ35" s="1000"/>
      <c r="AR35" s="1000"/>
      <c r="AS35" s="1000"/>
      <c r="AT35" s="1000"/>
      <c r="AU35" s="1000">
        <v>2767</v>
      </c>
      <c r="AV35" s="1000"/>
      <c r="AW35" s="1000"/>
      <c r="AX35" s="1000"/>
      <c r="AY35" s="1000"/>
      <c r="AZ35" s="1070" t="s">
        <v>526</v>
      </c>
      <c r="BA35" s="1070"/>
      <c r="BB35" s="1070"/>
      <c r="BC35" s="1070"/>
      <c r="BD35" s="1070"/>
      <c r="BE35" s="1001" t="s">
        <v>421</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422</v>
      </c>
      <c r="C36" s="1060"/>
      <c r="D36" s="1060"/>
      <c r="E36" s="1060"/>
      <c r="F36" s="1060"/>
      <c r="G36" s="1060"/>
      <c r="H36" s="1060"/>
      <c r="I36" s="1060"/>
      <c r="J36" s="1060"/>
      <c r="K36" s="1060"/>
      <c r="L36" s="1060"/>
      <c r="M36" s="1060"/>
      <c r="N36" s="1060"/>
      <c r="O36" s="1060"/>
      <c r="P36" s="1061"/>
      <c r="Q36" s="1067">
        <v>34390</v>
      </c>
      <c r="R36" s="1068"/>
      <c r="S36" s="1068"/>
      <c r="T36" s="1068"/>
      <c r="U36" s="1068"/>
      <c r="V36" s="1068">
        <v>29993</v>
      </c>
      <c r="W36" s="1068"/>
      <c r="X36" s="1068"/>
      <c r="Y36" s="1068"/>
      <c r="Z36" s="1068"/>
      <c r="AA36" s="1068">
        <v>4397</v>
      </c>
      <c r="AB36" s="1068"/>
      <c r="AC36" s="1068"/>
      <c r="AD36" s="1068"/>
      <c r="AE36" s="1069"/>
      <c r="AF36" s="1064">
        <v>10079</v>
      </c>
      <c r="AG36" s="1065"/>
      <c r="AH36" s="1065"/>
      <c r="AI36" s="1065"/>
      <c r="AJ36" s="1066"/>
      <c r="AK36" s="1009">
        <v>132</v>
      </c>
      <c r="AL36" s="1000"/>
      <c r="AM36" s="1000"/>
      <c r="AN36" s="1000"/>
      <c r="AO36" s="1000"/>
      <c r="AP36" s="1000">
        <v>28589</v>
      </c>
      <c r="AQ36" s="1000"/>
      <c r="AR36" s="1000"/>
      <c r="AS36" s="1000"/>
      <c r="AT36" s="1000"/>
      <c r="AU36" s="1000" t="s">
        <v>526</v>
      </c>
      <c r="AV36" s="1000"/>
      <c r="AW36" s="1000"/>
      <c r="AX36" s="1000"/>
      <c r="AY36" s="1000"/>
      <c r="AZ36" s="1070" t="s">
        <v>526</v>
      </c>
      <c r="BA36" s="1070"/>
      <c r="BB36" s="1070"/>
      <c r="BC36" s="1070"/>
      <c r="BD36" s="1070"/>
      <c r="BE36" s="1001" t="s">
        <v>415</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t="s">
        <v>423</v>
      </c>
      <c r="C37" s="1060"/>
      <c r="D37" s="1060"/>
      <c r="E37" s="1060"/>
      <c r="F37" s="1060"/>
      <c r="G37" s="1060"/>
      <c r="H37" s="1060"/>
      <c r="I37" s="1060"/>
      <c r="J37" s="1060"/>
      <c r="K37" s="1060"/>
      <c r="L37" s="1060"/>
      <c r="M37" s="1060"/>
      <c r="N37" s="1060"/>
      <c r="O37" s="1060"/>
      <c r="P37" s="1061"/>
      <c r="Q37" s="1067">
        <v>20671</v>
      </c>
      <c r="R37" s="1068"/>
      <c r="S37" s="1068"/>
      <c r="T37" s="1068"/>
      <c r="U37" s="1068"/>
      <c r="V37" s="1068">
        <v>18737</v>
      </c>
      <c r="W37" s="1068"/>
      <c r="X37" s="1068"/>
      <c r="Y37" s="1068"/>
      <c r="Z37" s="1068"/>
      <c r="AA37" s="1068">
        <v>1934</v>
      </c>
      <c r="AB37" s="1068"/>
      <c r="AC37" s="1068"/>
      <c r="AD37" s="1068"/>
      <c r="AE37" s="1069"/>
      <c r="AF37" s="1064">
        <v>7369</v>
      </c>
      <c r="AG37" s="1065"/>
      <c r="AH37" s="1065"/>
      <c r="AI37" s="1065"/>
      <c r="AJ37" s="1066"/>
      <c r="AK37" s="1009">
        <v>2639</v>
      </c>
      <c r="AL37" s="1000"/>
      <c r="AM37" s="1000"/>
      <c r="AN37" s="1000"/>
      <c r="AO37" s="1000"/>
      <c r="AP37" s="1000">
        <v>22270</v>
      </c>
      <c r="AQ37" s="1000"/>
      <c r="AR37" s="1000"/>
      <c r="AS37" s="1000"/>
      <c r="AT37" s="1000"/>
      <c r="AU37" s="1000">
        <v>9955</v>
      </c>
      <c r="AV37" s="1000"/>
      <c r="AW37" s="1000"/>
      <c r="AX37" s="1000"/>
      <c r="AY37" s="1000"/>
      <c r="AZ37" s="1070" t="s">
        <v>526</v>
      </c>
      <c r="BA37" s="1070"/>
      <c r="BB37" s="1070"/>
      <c r="BC37" s="1070"/>
      <c r="BD37" s="1070"/>
      <c r="BE37" s="1001" t="s">
        <v>415</v>
      </c>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t="s">
        <v>424</v>
      </c>
      <c r="C38" s="1060"/>
      <c r="D38" s="1060"/>
      <c r="E38" s="1060"/>
      <c r="F38" s="1060"/>
      <c r="G38" s="1060"/>
      <c r="H38" s="1060"/>
      <c r="I38" s="1060"/>
      <c r="J38" s="1060"/>
      <c r="K38" s="1060"/>
      <c r="L38" s="1060"/>
      <c r="M38" s="1060"/>
      <c r="N38" s="1060"/>
      <c r="O38" s="1060"/>
      <c r="P38" s="1061"/>
      <c r="Q38" s="1067">
        <v>3738</v>
      </c>
      <c r="R38" s="1068"/>
      <c r="S38" s="1068"/>
      <c r="T38" s="1068"/>
      <c r="U38" s="1068"/>
      <c r="V38" s="1068">
        <v>3737</v>
      </c>
      <c r="W38" s="1068"/>
      <c r="X38" s="1068"/>
      <c r="Y38" s="1068"/>
      <c r="Z38" s="1068"/>
      <c r="AA38" s="1068">
        <v>1</v>
      </c>
      <c r="AB38" s="1068"/>
      <c r="AC38" s="1068"/>
      <c r="AD38" s="1068"/>
      <c r="AE38" s="1069"/>
      <c r="AF38" s="1064" t="s">
        <v>128</v>
      </c>
      <c r="AG38" s="1065"/>
      <c r="AH38" s="1065"/>
      <c r="AI38" s="1065"/>
      <c r="AJ38" s="1066"/>
      <c r="AK38" s="1009">
        <v>578</v>
      </c>
      <c r="AL38" s="1000"/>
      <c r="AM38" s="1000"/>
      <c r="AN38" s="1000"/>
      <c r="AO38" s="1000"/>
      <c r="AP38" s="1000">
        <v>11252</v>
      </c>
      <c r="AQ38" s="1000"/>
      <c r="AR38" s="1000"/>
      <c r="AS38" s="1000"/>
      <c r="AT38" s="1000"/>
      <c r="AU38" s="1000">
        <v>5600</v>
      </c>
      <c r="AV38" s="1000"/>
      <c r="AW38" s="1000"/>
      <c r="AX38" s="1000"/>
      <c r="AY38" s="1000"/>
      <c r="AZ38" s="1070" t="s">
        <v>526</v>
      </c>
      <c r="BA38" s="1070"/>
      <c r="BB38" s="1070"/>
      <c r="BC38" s="1070"/>
      <c r="BD38" s="1070"/>
      <c r="BE38" s="1001" t="s">
        <v>425</v>
      </c>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426</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397</v>
      </c>
      <c r="B63" s="966" t="s">
        <v>427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43124</v>
      </c>
      <c r="AG63" s="988"/>
      <c r="AH63" s="988"/>
      <c r="AI63" s="988"/>
      <c r="AJ63" s="1051"/>
      <c r="AK63" s="1052"/>
      <c r="AL63" s="992"/>
      <c r="AM63" s="992"/>
      <c r="AN63" s="992"/>
      <c r="AO63" s="992"/>
      <c r="AP63" s="988">
        <v>422156</v>
      </c>
      <c r="AQ63" s="988"/>
      <c r="AR63" s="988"/>
      <c r="AS63" s="988"/>
      <c r="AT63" s="988"/>
      <c r="AU63" s="988">
        <v>82031</v>
      </c>
      <c r="AV63" s="988"/>
      <c r="AW63" s="988"/>
      <c r="AX63" s="988"/>
      <c r="AY63" s="988"/>
      <c r="AZ63" s="1046"/>
      <c r="BA63" s="1046"/>
      <c r="BB63" s="1046"/>
      <c r="BC63" s="1046"/>
      <c r="BD63" s="1046"/>
      <c r="BE63" s="989"/>
      <c r="BF63" s="989"/>
      <c r="BG63" s="989"/>
      <c r="BH63" s="989"/>
      <c r="BI63" s="990"/>
      <c r="BJ63" s="1047" t="s">
        <v>399</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429</v>
      </c>
      <c r="B66" s="1025"/>
      <c r="C66" s="1025"/>
      <c r="D66" s="1025"/>
      <c r="E66" s="1025"/>
      <c r="F66" s="1025"/>
      <c r="G66" s="1025"/>
      <c r="H66" s="1025"/>
      <c r="I66" s="1025"/>
      <c r="J66" s="1025"/>
      <c r="K66" s="1025"/>
      <c r="L66" s="1025"/>
      <c r="M66" s="1025"/>
      <c r="N66" s="1025"/>
      <c r="O66" s="1025"/>
      <c r="P66" s="1026"/>
      <c r="Q66" s="1030" t="s">
        <v>430</v>
      </c>
      <c r="R66" s="1031"/>
      <c r="S66" s="1031"/>
      <c r="T66" s="1031"/>
      <c r="U66" s="1032"/>
      <c r="V66" s="1030" t="s">
        <v>431</v>
      </c>
      <c r="W66" s="1031"/>
      <c r="X66" s="1031"/>
      <c r="Y66" s="1031"/>
      <c r="Z66" s="1032"/>
      <c r="AA66" s="1030" t="s">
        <v>432</v>
      </c>
      <c r="AB66" s="1031"/>
      <c r="AC66" s="1031"/>
      <c r="AD66" s="1031"/>
      <c r="AE66" s="1032"/>
      <c r="AF66" s="1036" t="s">
        <v>405</v>
      </c>
      <c r="AG66" s="1037"/>
      <c r="AH66" s="1037"/>
      <c r="AI66" s="1037"/>
      <c r="AJ66" s="1038"/>
      <c r="AK66" s="1030" t="s">
        <v>433</v>
      </c>
      <c r="AL66" s="1025"/>
      <c r="AM66" s="1025"/>
      <c r="AN66" s="1025"/>
      <c r="AO66" s="1026"/>
      <c r="AP66" s="1030" t="s">
        <v>434</v>
      </c>
      <c r="AQ66" s="1031"/>
      <c r="AR66" s="1031"/>
      <c r="AS66" s="1031"/>
      <c r="AT66" s="1032"/>
      <c r="AU66" s="1030" t="s">
        <v>435</v>
      </c>
      <c r="AV66" s="1031"/>
      <c r="AW66" s="1031"/>
      <c r="AX66" s="1031"/>
      <c r="AY66" s="1032"/>
      <c r="AZ66" s="1030" t="s">
        <v>380</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599</v>
      </c>
      <c r="C68" s="1015"/>
      <c r="D68" s="1015"/>
      <c r="E68" s="1015"/>
      <c r="F68" s="1015"/>
      <c r="G68" s="1015"/>
      <c r="H68" s="1015"/>
      <c r="I68" s="1015"/>
      <c r="J68" s="1015"/>
      <c r="K68" s="1015"/>
      <c r="L68" s="1015"/>
      <c r="M68" s="1015"/>
      <c r="N68" s="1015"/>
      <c r="O68" s="1015"/>
      <c r="P68" s="1016"/>
      <c r="Q68" s="1017">
        <v>273533</v>
      </c>
      <c r="R68" s="1011"/>
      <c r="S68" s="1011"/>
      <c r="T68" s="1011"/>
      <c r="U68" s="1011"/>
      <c r="V68" s="1011">
        <v>266612</v>
      </c>
      <c r="W68" s="1011"/>
      <c r="X68" s="1011"/>
      <c r="Y68" s="1011"/>
      <c r="Z68" s="1011"/>
      <c r="AA68" s="1011">
        <v>6921</v>
      </c>
      <c r="AB68" s="1011"/>
      <c r="AC68" s="1011"/>
      <c r="AD68" s="1011"/>
      <c r="AE68" s="1011"/>
      <c r="AF68" s="1011">
        <v>6921</v>
      </c>
      <c r="AG68" s="1011"/>
      <c r="AH68" s="1011"/>
      <c r="AI68" s="1011"/>
      <c r="AJ68" s="1011"/>
      <c r="AK68" s="1011">
        <v>11003</v>
      </c>
      <c r="AL68" s="1011"/>
      <c r="AM68" s="1011"/>
      <c r="AN68" s="1011"/>
      <c r="AO68" s="1011"/>
      <c r="AP68" s="1011" t="s">
        <v>526</v>
      </c>
      <c r="AQ68" s="1011"/>
      <c r="AR68" s="1011"/>
      <c r="AS68" s="1011"/>
      <c r="AT68" s="1011"/>
      <c r="AU68" s="1011" t="s">
        <v>526</v>
      </c>
      <c r="AV68" s="1011"/>
      <c r="AW68" s="1011"/>
      <c r="AX68" s="1011"/>
      <c r="AY68" s="1011"/>
      <c r="AZ68" s="1012" t="s">
        <v>600</v>
      </c>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397</v>
      </c>
      <c r="B88" s="966" t="s">
        <v>436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6921</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6" t="s">
        <v>437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444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445</v>
      </c>
      <c r="AB109" s="925"/>
      <c r="AC109" s="925"/>
      <c r="AD109" s="925"/>
      <c r="AE109" s="926"/>
      <c r="AF109" s="927" t="s">
        <v>446</v>
      </c>
      <c r="AG109" s="925"/>
      <c r="AH109" s="925"/>
      <c r="AI109" s="925"/>
      <c r="AJ109" s="926"/>
      <c r="AK109" s="927" t="s">
        <v>306</v>
      </c>
      <c r="AL109" s="925"/>
      <c r="AM109" s="925"/>
      <c r="AN109" s="925"/>
      <c r="AO109" s="926"/>
      <c r="AP109" s="927" t="s">
        <v>447</v>
      </c>
      <c r="AQ109" s="925"/>
      <c r="AR109" s="925"/>
      <c r="AS109" s="925"/>
      <c r="AT109" s="958"/>
      <c r="AU109" s="924" t="s">
        <v>444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445</v>
      </c>
      <c r="BR109" s="925"/>
      <c r="BS109" s="925"/>
      <c r="BT109" s="925"/>
      <c r="BU109" s="926"/>
      <c r="BV109" s="927" t="s">
        <v>446</v>
      </c>
      <c r="BW109" s="925"/>
      <c r="BX109" s="925"/>
      <c r="BY109" s="925"/>
      <c r="BZ109" s="926"/>
      <c r="CA109" s="927" t="s">
        <v>306</v>
      </c>
      <c r="CB109" s="925"/>
      <c r="CC109" s="925"/>
      <c r="CD109" s="925"/>
      <c r="CE109" s="926"/>
      <c r="CF109" s="965" t="s">
        <v>447</v>
      </c>
      <c r="CG109" s="965"/>
      <c r="CH109" s="965"/>
      <c r="CI109" s="965"/>
      <c r="CJ109" s="965"/>
      <c r="CK109" s="927" t="s">
        <v>448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445</v>
      </c>
      <c r="DH109" s="925"/>
      <c r="DI109" s="925"/>
      <c r="DJ109" s="925"/>
      <c r="DK109" s="926"/>
      <c r="DL109" s="927" t="s">
        <v>446</v>
      </c>
      <c r="DM109" s="925"/>
      <c r="DN109" s="925"/>
      <c r="DO109" s="925"/>
      <c r="DP109" s="926"/>
      <c r="DQ109" s="927" t="s">
        <v>306</v>
      </c>
      <c r="DR109" s="925"/>
      <c r="DS109" s="925"/>
      <c r="DT109" s="925"/>
      <c r="DU109" s="926"/>
      <c r="DV109" s="927" t="s">
        <v>447</v>
      </c>
      <c r="DW109" s="925"/>
      <c r="DX109" s="925"/>
      <c r="DY109" s="925"/>
      <c r="DZ109" s="958"/>
    </row>
    <row r="110" spans="1:131" s="233" customFormat="1" ht="26.25" customHeight="1" x14ac:dyDescent="0.2">
      <c r="A110" s="836" t="s">
        <v>449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33937594</v>
      </c>
      <c r="AB110" s="918"/>
      <c r="AC110" s="918"/>
      <c r="AD110" s="918"/>
      <c r="AE110" s="919"/>
      <c r="AF110" s="920">
        <v>33402696</v>
      </c>
      <c r="AG110" s="918"/>
      <c r="AH110" s="918"/>
      <c r="AI110" s="918"/>
      <c r="AJ110" s="919"/>
      <c r="AK110" s="920">
        <v>37060149</v>
      </c>
      <c r="AL110" s="918"/>
      <c r="AM110" s="918"/>
      <c r="AN110" s="918"/>
      <c r="AO110" s="919"/>
      <c r="AP110" s="921">
        <v>14.1</v>
      </c>
      <c r="AQ110" s="922"/>
      <c r="AR110" s="922"/>
      <c r="AS110" s="922"/>
      <c r="AT110" s="923"/>
      <c r="AU110" s="959" t="s">
        <v>73</v>
      </c>
      <c r="AV110" s="960"/>
      <c r="AW110" s="960"/>
      <c r="AX110" s="960"/>
      <c r="AY110" s="960"/>
      <c r="AZ110" s="889" t="s">
        <v>450</v>
      </c>
      <c r="BA110" s="837"/>
      <c r="BB110" s="837"/>
      <c r="BC110" s="837"/>
      <c r="BD110" s="837"/>
      <c r="BE110" s="837"/>
      <c r="BF110" s="837"/>
      <c r="BG110" s="837"/>
      <c r="BH110" s="837"/>
      <c r="BI110" s="837"/>
      <c r="BJ110" s="837"/>
      <c r="BK110" s="837"/>
      <c r="BL110" s="837"/>
      <c r="BM110" s="837"/>
      <c r="BN110" s="837"/>
      <c r="BO110" s="837"/>
      <c r="BP110" s="838"/>
      <c r="BQ110" s="890">
        <v>873396536</v>
      </c>
      <c r="BR110" s="871"/>
      <c r="BS110" s="871"/>
      <c r="BT110" s="871"/>
      <c r="BU110" s="871"/>
      <c r="BV110" s="871">
        <v>880082521</v>
      </c>
      <c r="BW110" s="871"/>
      <c r="BX110" s="871"/>
      <c r="BY110" s="871"/>
      <c r="BZ110" s="871"/>
      <c r="CA110" s="871">
        <v>882267130</v>
      </c>
      <c r="CB110" s="871"/>
      <c r="CC110" s="871"/>
      <c r="CD110" s="871"/>
      <c r="CE110" s="871"/>
      <c r="CF110" s="895">
        <v>336.7</v>
      </c>
      <c r="CG110" s="896"/>
      <c r="CH110" s="896"/>
      <c r="CI110" s="896"/>
      <c r="CJ110" s="896"/>
      <c r="CK110" s="955" t="s">
        <v>451</v>
      </c>
      <c r="CL110" s="848"/>
      <c r="CM110" s="889" t="s">
        <v>452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8622359</v>
      </c>
      <c r="DH110" s="871"/>
      <c r="DI110" s="871"/>
      <c r="DJ110" s="871"/>
      <c r="DK110" s="871"/>
      <c r="DL110" s="871">
        <v>7651948</v>
      </c>
      <c r="DM110" s="871"/>
      <c r="DN110" s="871"/>
      <c r="DO110" s="871"/>
      <c r="DP110" s="871"/>
      <c r="DQ110" s="871">
        <v>6721359</v>
      </c>
      <c r="DR110" s="871"/>
      <c r="DS110" s="871"/>
      <c r="DT110" s="871"/>
      <c r="DU110" s="871"/>
      <c r="DV110" s="872">
        <v>2.6</v>
      </c>
      <c r="DW110" s="872"/>
      <c r="DX110" s="872"/>
      <c r="DY110" s="872"/>
      <c r="DZ110" s="873"/>
    </row>
    <row r="111" spans="1:131" s="233" customFormat="1" ht="26.25" customHeight="1" x14ac:dyDescent="0.2">
      <c r="A111" s="803" t="s">
        <v>453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128</v>
      </c>
      <c r="AB111" s="948"/>
      <c r="AC111" s="948"/>
      <c r="AD111" s="948"/>
      <c r="AE111" s="949"/>
      <c r="AF111" s="950" t="s">
        <v>128</v>
      </c>
      <c r="AG111" s="948"/>
      <c r="AH111" s="948"/>
      <c r="AI111" s="948"/>
      <c r="AJ111" s="949"/>
      <c r="AK111" s="950" t="s">
        <v>399</v>
      </c>
      <c r="AL111" s="948"/>
      <c r="AM111" s="948"/>
      <c r="AN111" s="948"/>
      <c r="AO111" s="949"/>
      <c r="AP111" s="951" t="s">
        <v>128</v>
      </c>
      <c r="AQ111" s="952"/>
      <c r="AR111" s="952"/>
      <c r="AS111" s="952"/>
      <c r="AT111" s="953"/>
      <c r="AU111" s="961"/>
      <c r="AV111" s="962"/>
      <c r="AW111" s="962"/>
      <c r="AX111" s="962"/>
      <c r="AY111" s="962"/>
      <c r="AZ111" s="844" t="s">
        <v>454</v>
      </c>
      <c r="BA111" s="781"/>
      <c r="BB111" s="781"/>
      <c r="BC111" s="781"/>
      <c r="BD111" s="781"/>
      <c r="BE111" s="781"/>
      <c r="BF111" s="781"/>
      <c r="BG111" s="781"/>
      <c r="BH111" s="781"/>
      <c r="BI111" s="781"/>
      <c r="BJ111" s="781"/>
      <c r="BK111" s="781"/>
      <c r="BL111" s="781"/>
      <c r="BM111" s="781"/>
      <c r="BN111" s="781"/>
      <c r="BO111" s="781"/>
      <c r="BP111" s="782"/>
      <c r="BQ111" s="845">
        <v>16071717</v>
      </c>
      <c r="BR111" s="846"/>
      <c r="BS111" s="846"/>
      <c r="BT111" s="846"/>
      <c r="BU111" s="846"/>
      <c r="BV111" s="846">
        <v>14450516</v>
      </c>
      <c r="BW111" s="846"/>
      <c r="BX111" s="846"/>
      <c r="BY111" s="846"/>
      <c r="BZ111" s="846"/>
      <c r="CA111" s="846">
        <v>12876672</v>
      </c>
      <c r="CB111" s="846"/>
      <c r="CC111" s="846"/>
      <c r="CD111" s="846"/>
      <c r="CE111" s="846"/>
      <c r="CF111" s="904">
        <v>4.9000000000000004</v>
      </c>
      <c r="CG111" s="905"/>
      <c r="CH111" s="905"/>
      <c r="CI111" s="905"/>
      <c r="CJ111" s="905"/>
      <c r="CK111" s="956"/>
      <c r="CL111" s="850"/>
      <c r="CM111" s="844" t="s">
        <v>455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v>2872226</v>
      </c>
      <c r="DH111" s="846"/>
      <c r="DI111" s="846"/>
      <c r="DJ111" s="846"/>
      <c r="DK111" s="846"/>
      <c r="DL111" s="846">
        <v>2484157</v>
      </c>
      <c r="DM111" s="846"/>
      <c r="DN111" s="846"/>
      <c r="DO111" s="846"/>
      <c r="DP111" s="846"/>
      <c r="DQ111" s="846">
        <v>2103621</v>
      </c>
      <c r="DR111" s="846"/>
      <c r="DS111" s="846"/>
      <c r="DT111" s="846"/>
      <c r="DU111" s="846"/>
      <c r="DV111" s="823">
        <v>0.8</v>
      </c>
      <c r="DW111" s="823"/>
      <c r="DX111" s="823"/>
      <c r="DY111" s="823"/>
      <c r="DZ111" s="824"/>
    </row>
    <row r="112" spans="1:131" s="233" customFormat="1" ht="26.25" customHeight="1" x14ac:dyDescent="0.2">
      <c r="A112" s="941" t="s">
        <v>456</v>
      </c>
      <c r="B112" s="942"/>
      <c r="C112" s="781" t="s">
        <v>457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23959314</v>
      </c>
      <c r="AB112" s="809"/>
      <c r="AC112" s="809"/>
      <c r="AD112" s="809"/>
      <c r="AE112" s="810"/>
      <c r="AF112" s="811">
        <v>23949549</v>
      </c>
      <c r="AG112" s="809"/>
      <c r="AH112" s="809"/>
      <c r="AI112" s="809"/>
      <c r="AJ112" s="810"/>
      <c r="AK112" s="811">
        <v>23954493</v>
      </c>
      <c r="AL112" s="809"/>
      <c r="AM112" s="809"/>
      <c r="AN112" s="809"/>
      <c r="AO112" s="810"/>
      <c r="AP112" s="853">
        <v>9.1</v>
      </c>
      <c r="AQ112" s="854"/>
      <c r="AR112" s="854"/>
      <c r="AS112" s="854"/>
      <c r="AT112" s="855"/>
      <c r="AU112" s="961"/>
      <c r="AV112" s="962"/>
      <c r="AW112" s="962"/>
      <c r="AX112" s="962"/>
      <c r="AY112" s="962"/>
      <c r="AZ112" s="844" t="s">
        <v>458</v>
      </c>
      <c r="BA112" s="781"/>
      <c r="BB112" s="781"/>
      <c r="BC112" s="781"/>
      <c r="BD112" s="781"/>
      <c r="BE112" s="781"/>
      <c r="BF112" s="781"/>
      <c r="BG112" s="781"/>
      <c r="BH112" s="781"/>
      <c r="BI112" s="781"/>
      <c r="BJ112" s="781"/>
      <c r="BK112" s="781"/>
      <c r="BL112" s="781"/>
      <c r="BM112" s="781"/>
      <c r="BN112" s="781"/>
      <c r="BO112" s="781"/>
      <c r="BP112" s="782"/>
      <c r="BQ112" s="845">
        <v>92930473</v>
      </c>
      <c r="BR112" s="846"/>
      <c r="BS112" s="846"/>
      <c r="BT112" s="846"/>
      <c r="BU112" s="846"/>
      <c r="BV112" s="846">
        <v>85703500</v>
      </c>
      <c r="BW112" s="846"/>
      <c r="BX112" s="846"/>
      <c r="BY112" s="846"/>
      <c r="BZ112" s="846"/>
      <c r="CA112" s="846">
        <v>82029521</v>
      </c>
      <c r="CB112" s="846"/>
      <c r="CC112" s="846"/>
      <c r="CD112" s="846"/>
      <c r="CE112" s="846"/>
      <c r="CF112" s="904">
        <v>31.3</v>
      </c>
      <c r="CG112" s="905"/>
      <c r="CH112" s="905"/>
      <c r="CI112" s="905"/>
      <c r="CJ112" s="905"/>
      <c r="CK112" s="956"/>
      <c r="CL112" s="850"/>
      <c r="CM112" s="844" t="s">
        <v>459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399</v>
      </c>
      <c r="DH112" s="846"/>
      <c r="DI112" s="846"/>
      <c r="DJ112" s="846"/>
      <c r="DK112" s="846"/>
      <c r="DL112" s="846" t="s">
        <v>128</v>
      </c>
      <c r="DM112" s="846"/>
      <c r="DN112" s="846"/>
      <c r="DO112" s="846"/>
      <c r="DP112" s="846"/>
      <c r="DQ112" s="846" t="s">
        <v>128</v>
      </c>
      <c r="DR112" s="846"/>
      <c r="DS112" s="846"/>
      <c r="DT112" s="846"/>
      <c r="DU112" s="846"/>
      <c r="DV112" s="823" t="s">
        <v>128</v>
      </c>
      <c r="DW112" s="823"/>
      <c r="DX112" s="823"/>
      <c r="DY112" s="823"/>
      <c r="DZ112" s="824"/>
    </row>
    <row r="113" spans="1:130" s="233" customFormat="1" ht="26.25" customHeight="1" x14ac:dyDescent="0.2">
      <c r="A113" s="943"/>
      <c r="B113" s="944"/>
      <c r="C113" s="781" t="s">
        <v>460</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7521086</v>
      </c>
      <c r="AB113" s="948"/>
      <c r="AC113" s="948"/>
      <c r="AD113" s="948"/>
      <c r="AE113" s="949"/>
      <c r="AF113" s="950">
        <v>7258366</v>
      </c>
      <c r="AG113" s="948"/>
      <c r="AH113" s="948"/>
      <c r="AI113" s="948"/>
      <c r="AJ113" s="949"/>
      <c r="AK113" s="950">
        <v>6782843</v>
      </c>
      <c r="AL113" s="948"/>
      <c r="AM113" s="948"/>
      <c r="AN113" s="948"/>
      <c r="AO113" s="949"/>
      <c r="AP113" s="951">
        <v>2.6</v>
      </c>
      <c r="AQ113" s="952"/>
      <c r="AR113" s="952"/>
      <c r="AS113" s="952"/>
      <c r="AT113" s="953"/>
      <c r="AU113" s="961"/>
      <c r="AV113" s="962"/>
      <c r="AW113" s="962"/>
      <c r="AX113" s="962"/>
      <c r="AY113" s="962"/>
      <c r="AZ113" s="844" t="s">
        <v>461</v>
      </c>
      <c r="BA113" s="781"/>
      <c r="BB113" s="781"/>
      <c r="BC113" s="781"/>
      <c r="BD113" s="781"/>
      <c r="BE113" s="781"/>
      <c r="BF113" s="781"/>
      <c r="BG113" s="781"/>
      <c r="BH113" s="781"/>
      <c r="BI113" s="781"/>
      <c r="BJ113" s="781"/>
      <c r="BK113" s="781"/>
      <c r="BL113" s="781"/>
      <c r="BM113" s="781"/>
      <c r="BN113" s="781"/>
      <c r="BO113" s="781"/>
      <c r="BP113" s="782"/>
      <c r="BQ113" s="845" t="s">
        <v>128</v>
      </c>
      <c r="BR113" s="846"/>
      <c r="BS113" s="846"/>
      <c r="BT113" s="846"/>
      <c r="BU113" s="846"/>
      <c r="BV113" s="846" t="s">
        <v>399</v>
      </c>
      <c r="BW113" s="846"/>
      <c r="BX113" s="846"/>
      <c r="BY113" s="846"/>
      <c r="BZ113" s="846"/>
      <c r="CA113" s="846" t="s">
        <v>128</v>
      </c>
      <c r="CB113" s="846"/>
      <c r="CC113" s="846"/>
      <c r="CD113" s="846"/>
      <c r="CE113" s="846"/>
      <c r="CF113" s="904" t="s">
        <v>128</v>
      </c>
      <c r="CG113" s="905"/>
      <c r="CH113" s="905"/>
      <c r="CI113" s="905"/>
      <c r="CJ113" s="905"/>
      <c r="CK113" s="956"/>
      <c r="CL113" s="850"/>
      <c r="CM113" s="844" t="s">
        <v>462</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128</v>
      </c>
      <c r="DH113" s="809"/>
      <c r="DI113" s="809"/>
      <c r="DJ113" s="809"/>
      <c r="DK113" s="810"/>
      <c r="DL113" s="811" t="s">
        <v>128</v>
      </c>
      <c r="DM113" s="809"/>
      <c r="DN113" s="809"/>
      <c r="DO113" s="809"/>
      <c r="DP113" s="810"/>
      <c r="DQ113" s="811" t="s">
        <v>128</v>
      </c>
      <c r="DR113" s="809"/>
      <c r="DS113" s="809"/>
      <c r="DT113" s="809"/>
      <c r="DU113" s="810"/>
      <c r="DV113" s="853" t="s">
        <v>128</v>
      </c>
      <c r="DW113" s="854"/>
      <c r="DX113" s="854"/>
      <c r="DY113" s="854"/>
      <c r="DZ113" s="855"/>
    </row>
    <row r="114" spans="1:130" s="233" customFormat="1" ht="26.25" customHeight="1" x14ac:dyDescent="0.2">
      <c r="A114" s="943"/>
      <c r="B114" s="944"/>
      <c r="C114" s="781" t="s">
        <v>463</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128</v>
      </c>
      <c r="AB114" s="809"/>
      <c r="AC114" s="809"/>
      <c r="AD114" s="809"/>
      <c r="AE114" s="810"/>
      <c r="AF114" s="811" t="s">
        <v>128</v>
      </c>
      <c r="AG114" s="809"/>
      <c r="AH114" s="809"/>
      <c r="AI114" s="809"/>
      <c r="AJ114" s="810"/>
      <c r="AK114" s="811" t="s">
        <v>128</v>
      </c>
      <c r="AL114" s="809"/>
      <c r="AM114" s="809"/>
      <c r="AN114" s="809"/>
      <c r="AO114" s="810"/>
      <c r="AP114" s="853" t="s">
        <v>128</v>
      </c>
      <c r="AQ114" s="854"/>
      <c r="AR114" s="854"/>
      <c r="AS114" s="854"/>
      <c r="AT114" s="855"/>
      <c r="AU114" s="961"/>
      <c r="AV114" s="962"/>
      <c r="AW114" s="962"/>
      <c r="AX114" s="962"/>
      <c r="AY114" s="962"/>
      <c r="AZ114" s="844" t="s">
        <v>464</v>
      </c>
      <c r="BA114" s="781"/>
      <c r="BB114" s="781"/>
      <c r="BC114" s="781"/>
      <c r="BD114" s="781"/>
      <c r="BE114" s="781"/>
      <c r="BF114" s="781"/>
      <c r="BG114" s="781"/>
      <c r="BH114" s="781"/>
      <c r="BI114" s="781"/>
      <c r="BJ114" s="781"/>
      <c r="BK114" s="781"/>
      <c r="BL114" s="781"/>
      <c r="BM114" s="781"/>
      <c r="BN114" s="781"/>
      <c r="BO114" s="781"/>
      <c r="BP114" s="782"/>
      <c r="BQ114" s="845">
        <v>86149411</v>
      </c>
      <c r="BR114" s="846"/>
      <c r="BS114" s="846"/>
      <c r="BT114" s="846"/>
      <c r="BU114" s="846"/>
      <c r="BV114" s="846">
        <v>81647202</v>
      </c>
      <c r="BW114" s="846"/>
      <c r="BX114" s="846"/>
      <c r="BY114" s="846"/>
      <c r="BZ114" s="846"/>
      <c r="CA114" s="846">
        <v>82830116</v>
      </c>
      <c r="CB114" s="846"/>
      <c r="CC114" s="846"/>
      <c r="CD114" s="846"/>
      <c r="CE114" s="846"/>
      <c r="CF114" s="904">
        <v>31.6</v>
      </c>
      <c r="CG114" s="905"/>
      <c r="CH114" s="905"/>
      <c r="CI114" s="905"/>
      <c r="CJ114" s="905"/>
      <c r="CK114" s="956"/>
      <c r="CL114" s="850"/>
      <c r="CM114" s="844" t="s">
        <v>465</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128</v>
      </c>
      <c r="DH114" s="809"/>
      <c r="DI114" s="809"/>
      <c r="DJ114" s="809"/>
      <c r="DK114" s="810"/>
      <c r="DL114" s="811" t="s">
        <v>128</v>
      </c>
      <c r="DM114" s="809"/>
      <c r="DN114" s="809"/>
      <c r="DO114" s="809"/>
      <c r="DP114" s="810"/>
      <c r="DQ114" s="811" t="s">
        <v>128</v>
      </c>
      <c r="DR114" s="809"/>
      <c r="DS114" s="809"/>
      <c r="DT114" s="809"/>
      <c r="DU114" s="810"/>
      <c r="DV114" s="853" t="s">
        <v>128</v>
      </c>
      <c r="DW114" s="854"/>
      <c r="DX114" s="854"/>
      <c r="DY114" s="854"/>
      <c r="DZ114" s="855"/>
    </row>
    <row r="115" spans="1:130" s="233" customFormat="1" ht="26.25" customHeight="1" x14ac:dyDescent="0.2">
      <c r="A115" s="943"/>
      <c r="B115" s="944"/>
      <c r="C115" s="781" t="s">
        <v>466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1522732</v>
      </c>
      <c r="AB115" s="948"/>
      <c r="AC115" s="948"/>
      <c r="AD115" s="948"/>
      <c r="AE115" s="949"/>
      <c r="AF115" s="950">
        <v>1577587</v>
      </c>
      <c r="AG115" s="948"/>
      <c r="AH115" s="948"/>
      <c r="AI115" s="948"/>
      <c r="AJ115" s="949"/>
      <c r="AK115" s="950">
        <v>1613114</v>
      </c>
      <c r="AL115" s="948"/>
      <c r="AM115" s="948"/>
      <c r="AN115" s="948"/>
      <c r="AO115" s="949"/>
      <c r="AP115" s="951">
        <v>0.6</v>
      </c>
      <c r="AQ115" s="952"/>
      <c r="AR115" s="952"/>
      <c r="AS115" s="952"/>
      <c r="AT115" s="953"/>
      <c r="AU115" s="961"/>
      <c r="AV115" s="962"/>
      <c r="AW115" s="962"/>
      <c r="AX115" s="962"/>
      <c r="AY115" s="962"/>
      <c r="AZ115" s="844" t="s">
        <v>467</v>
      </c>
      <c r="BA115" s="781"/>
      <c r="BB115" s="781"/>
      <c r="BC115" s="781"/>
      <c r="BD115" s="781"/>
      <c r="BE115" s="781"/>
      <c r="BF115" s="781"/>
      <c r="BG115" s="781"/>
      <c r="BH115" s="781"/>
      <c r="BI115" s="781"/>
      <c r="BJ115" s="781"/>
      <c r="BK115" s="781"/>
      <c r="BL115" s="781"/>
      <c r="BM115" s="781"/>
      <c r="BN115" s="781"/>
      <c r="BO115" s="781"/>
      <c r="BP115" s="782"/>
      <c r="BQ115" s="845">
        <v>515618</v>
      </c>
      <c r="BR115" s="846"/>
      <c r="BS115" s="846"/>
      <c r="BT115" s="846"/>
      <c r="BU115" s="846"/>
      <c r="BV115" s="846">
        <v>650259</v>
      </c>
      <c r="BW115" s="846"/>
      <c r="BX115" s="846"/>
      <c r="BY115" s="846"/>
      <c r="BZ115" s="846"/>
      <c r="CA115" s="846">
        <v>326175</v>
      </c>
      <c r="CB115" s="846"/>
      <c r="CC115" s="846"/>
      <c r="CD115" s="846"/>
      <c r="CE115" s="846"/>
      <c r="CF115" s="904">
        <v>0.1</v>
      </c>
      <c r="CG115" s="905"/>
      <c r="CH115" s="905"/>
      <c r="CI115" s="905"/>
      <c r="CJ115" s="905"/>
      <c r="CK115" s="956"/>
      <c r="CL115" s="850"/>
      <c r="CM115" s="844" t="s">
        <v>468</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128</v>
      </c>
      <c r="DH115" s="809"/>
      <c r="DI115" s="809"/>
      <c r="DJ115" s="809"/>
      <c r="DK115" s="810"/>
      <c r="DL115" s="811" t="s">
        <v>469</v>
      </c>
      <c r="DM115" s="809"/>
      <c r="DN115" s="809"/>
      <c r="DO115" s="809"/>
      <c r="DP115" s="810"/>
      <c r="DQ115" s="811" t="s">
        <v>128</v>
      </c>
      <c r="DR115" s="809"/>
      <c r="DS115" s="809"/>
      <c r="DT115" s="809"/>
      <c r="DU115" s="810"/>
      <c r="DV115" s="853" t="s">
        <v>128</v>
      </c>
      <c r="DW115" s="854"/>
      <c r="DX115" s="854"/>
      <c r="DY115" s="854"/>
      <c r="DZ115" s="855"/>
    </row>
    <row r="116" spans="1:130" s="233" customFormat="1" ht="26.25" customHeight="1" x14ac:dyDescent="0.2">
      <c r="A116" s="945"/>
      <c r="B116" s="946"/>
      <c r="C116" s="868" t="s">
        <v>470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7</v>
      </c>
      <c r="AB116" s="809"/>
      <c r="AC116" s="809"/>
      <c r="AD116" s="809"/>
      <c r="AE116" s="810"/>
      <c r="AF116" s="811">
        <v>2954</v>
      </c>
      <c r="AG116" s="809"/>
      <c r="AH116" s="809"/>
      <c r="AI116" s="809"/>
      <c r="AJ116" s="810"/>
      <c r="AK116" s="811">
        <v>159</v>
      </c>
      <c r="AL116" s="809"/>
      <c r="AM116" s="809"/>
      <c r="AN116" s="809"/>
      <c r="AO116" s="810"/>
      <c r="AP116" s="853">
        <v>0</v>
      </c>
      <c r="AQ116" s="854"/>
      <c r="AR116" s="854"/>
      <c r="AS116" s="854"/>
      <c r="AT116" s="855"/>
      <c r="AU116" s="961"/>
      <c r="AV116" s="962"/>
      <c r="AW116" s="962"/>
      <c r="AX116" s="962"/>
      <c r="AY116" s="962"/>
      <c r="AZ116" s="938" t="s">
        <v>471</v>
      </c>
      <c r="BA116" s="939"/>
      <c r="BB116" s="939"/>
      <c r="BC116" s="939"/>
      <c r="BD116" s="939"/>
      <c r="BE116" s="939"/>
      <c r="BF116" s="939"/>
      <c r="BG116" s="939"/>
      <c r="BH116" s="939"/>
      <c r="BI116" s="939"/>
      <c r="BJ116" s="939"/>
      <c r="BK116" s="939"/>
      <c r="BL116" s="939"/>
      <c r="BM116" s="939"/>
      <c r="BN116" s="939"/>
      <c r="BO116" s="939"/>
      <c r="BP116" s="940"/>
      <c r="BQ116" s="845" t="s">
        <v>128</v>
      </c>
      <c r="BR116" s="846"/>
      <c r="BS116" s="846"/>
      <c r="BT116" s="846"/>
      <c r="BU116" s="846"/>
      <c r="BV116" s="846" t="s">
        <v>128</v>
      </c>
      <c r="BW116" s="846"/>
      <c r="BX116" s="846"/>
      <c r="BY116" s="846"/>
      <c r="BZ116" s="846"/>
      <c r="CA116" s="846" t="s">
        <v>399</v>
      </c>
      <c r="CB116" s="846"/>
      <c r="CC116" s="846"/>
      <c r="CD116" s="846"/>
      <c r="CE116" s="846"/>
      <c r="CF116" s="904" t="s">
        <v>469</v>
      </c>
      <c r="CG116" s="905"/>
      <c r="CH116" s="905"/>
      <c r="CI116" s="905"/>
      <c r="CJ116" s="905"/>
      <c r="CK116" s="956"/>
      <c r="CL116" s="850"/>
      <c r="CM116" s="844" t="s">
        <v>472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128</v>
      </c>
      <c r="DH116" s="809"/>
      <c r="DI116" s="809"/>
      <c r="DJ116" s="809"/>
      <c r="DK116" s="810"/>
      <c r="DL116" s="811" t="s">
        <v>399</v>
      </c>
      <c r="DM116" s="809"/>
      <c r="DN116" s="809"/>
      <c r="DO116" s="809"/>
      <c r="DP116" s="810"/>
      <c r="DQ116" s="811" t="s">
        <v>128</v>
      </c>
      <c r="DR116" s="809"/>
      <c r="DS116" s="809"/>
      <c r="DT116" s="809"/>
      <c r="DU116" s="810"/>
      <c r="DV116" s="853" t="s">
        <v>128</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473</v>
      </c>
      <c r="Z117" s="926"/>
      <c r="AA117" s="931">
        <v>66940733</v>
      </c>
      <c r="AB117" s="932"/>
      <c r="AC117" s="932"/>
      <c r="AD117" s="932"/>
      <c r="AE117" s="933"/>
      <c r="AF117" s="934">
        <v>66191152</v>
      </c>
      <c r="AG117" s="932"/>
      <c r="AH117" s="932"/>
      <c r="AI117" s="932"/>
      <c r="AJ117" s="933"/>
      <c r="AK117" s="934">
        <v>69410758</v>
      </c>
      <c r="AL117" s="932"/>
      <c r="AM117" s="932"/>
      <c r="AN117" s="932"/>
      <c r="AO117" s="933"/>
      <c r="AP117" s="935"/>
      <c r="AQ117" s="936"/>
      <c r="AR117" s="936"/>
      <c r="AS117" s="936"/>
      <c r="AT117" s="937"/>
      <c r="AU117" s="961"/>
      <c r="AV117" s="962"/>
      <c r="AW117" s="962"/>
      <c r="AX117" s="962"/>
      <c r="AY117" s="962"/>
      <c r="AZ117" s="892" t="s">
        <v>474</v>
      </c>
      <c r="BA117" s="893"/>
      <c r="BB117" s="893"/>
      <c r="BC117" s="893"/>
      <c r="BD117" s="893"/>
      <c r="BE117" s="893"/>
      <c r="BF117" s="893"/>
      <c r="BG117" s="893"/>
      <c r="BH117" s="893"/>
      <c r="BI117" s="893"/>
      <c r="BJ117" s="893"/>
      <c r="BK117" s="893"/>
      <c r="BL117" s="893"/>
      <c r="BM117" s="893"/>
      <c r="BN117" s="893"/>
      <c r="BO117" s="893"/>
      <c r="BP117" s="894"/>
      <c r="BQ117" s="845" t="s">
        <v>128</v>
      </c>
      <c r="BR117" s="846"/>
      <c r="BS117" s="846"/>
      <c r="BT117" s="846"/>
      <c r="BU117" s="846"/>
      <c r="BV117" s="846" t="s">
        <v>469</v>
      </c>
      <c r="BW117" s="846"/>
      <c r="BX117" s="846"/>
      <c r="BY117" s="846"/>
      <c r="BZ117" s="846"/>
      <c r="CA117" s="846" t="s">
        <v>128</v>
      </c>
      <c r="CB117" s="846"/>
      <c r="CC117" s="846"/>
      <c r="CD117" s="846"/>
      <c r="CE117" s="846"/>
      <c r="CF117" s="904" t="s">
        <v>128</v>
      </c>
      <c r="CG117" s="905"/>
      <c r="CH117" s="905"/>
      <c r="CI117" s="905"/>
      <c r="CJ117" s="905"/>
      <c r="CK117" s="956"/>
      <c r="CL117" s="850"/>
      <c r="CM117" s="844" t="s">
        <v>475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399</v>
      </c>
      <c r="DM117" s="809"/>
      <c r="DN117" s="809"/>
      <c r="DO117" s="809"/>
      <c r="DP117" s="810"/>
      <c r="DQ117" s="811" t="s">
        <v>128</v>
      </c>
      <c r="DR117" s="809"/>
      <c r="DS117" s="809"/>
      <c r="DT117" s="809"/>
      <c r="DU117" s="810"/>
      <c r="DV117" s="853" t="s">
        <v>399</v>
      </c>
      <c r="DW117" s="854"/>
      <c r="DX117" s="854"/>
      <c r="DY117" s="854"/>
      <c r="DZ117" s="855"/>
    </row>
    <row r="118" spans="1:130" s="233" customFormat="1" ht="26.25" customHeight="1" x14ac:dyDescent="0.2">
      <c r="A118" s="924" t="s">
        <v>448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445</v>
      </c>
      <c r="AB118" s="925"/>
      <c r="AC118" s="925"/>
      <c r="AD118" s="925"/>
      <c r="AE118" s="926"/>
      <c r="AF118" s="927" t="s">
        <v>446</v>
      </c>
      <c r="AG118" s="925"/>
      <c r="AH118" s="925"/>
      <c r="AI118" s="925"/>
      <c r="AJ118" s="926"/>
      <c r="AK118" s="927" t="s">
        <v>306</v>
      </c>
      <c r="AL118" s="925"/>
      <c r="AM118" s="925"/>
      <c r="AN118" s="925"/>
      <c r="AO118" s="926"/>
      <c r="AP118" s="928" t="s">
        <v>447</v>
      </c>
      <c r="AQ118" s="929"/>
      <c r="AR118" s="929"/>
      <c r="AS118" s="929"/>
      <c r="AT118" s="930"/>
      <c r="AU118" s="961"/>
      <c r="AV118" s="962"/>
      <c r="AW118" s="962"/>
      <c r="AX118" s="962"/>
      <c r="AY118" s="962"/>
      <c r="AZ118" s="867" t="s">
        <v>476</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128</v>
      </c>
      <c r="BW118" s="874"/>
      <c r="BX118" s="874"/>
      <c r="BY118" s="874"/>
      <c r="BZ118" s="874"/>
      <c r="CA118" s="874" t="s">
        <v>128</v>
      </c>
      <c r="CB118" s="874"/>
      <c r="CC118" s="874"/>
      <c r="CD118" s="874"/>
      <c r="CE118" s="874"/>
      <c r="CF118" s="904" t="s">
        <v>128</v>
      </c>
      <c r="CG118" s="905"/>
      <c r="CH118" s="905"/>
      <c r="CI118" s="905"/>
      <c r="CJ118" s="905"/>
      <c r="CK118" s="956"/>
      <c r="CL118" s="850"/>
      <c r="CM118" s="844" t="s">
        <v>477</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399</v>
      </c>
      <c r="DM118" s="809"/>
      <c r="DN118" s="809"/>
      <c r="DO118" s="809"/>
      <c r="DP118" s="810"/>
      <c r="DQ118" s="811" t="s">
        <v>128</v>
      </c>
      <c r="DR118" s="809"/>
      <c r="DS118" s="809"/>
      <c r="DT118" s="809"/>
      <c r="DU118" s="810"/>
      <c r="DV118" s="853" t="s">
        <v>469</v>
      </c>
      <c r="DW118" s="854"/>
      <c r="DX118" s="854"/>
      <c r="DY118" s="854"/>
      <c r="DZ118" s="855"/>
    </row>
    <row r="119" spans="1:130" s="233" customFormat="1" ht="26.25" customHeight="1" x14ac:dyDescent="0.2">
      <c r="A119" s="847" t="s">
        <v>451</v>
      </c>
      <c r="B119" s="848"/>
      <c r="C119" s="889" t="s">
        <v>452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919487</v>
      </c>
      <c r="AB119" s="918"/>
      <c r="AC119" s="918"/>
      <c r="AD119" s="918"/>
      <c r="AE119" s="919"/>
      <c r="AF119" s="920">
        <v>917408</v>
      </c>
      <c r="AG119" s="918"/>
      <c r="AH119" s="918"/>
      <c r="AI119" s="918"/>
      <c r="AJ119" s="919"/>
      <c r="AK119" s="920">
        <v>919003</v>
      </c>
      <c r="AL119" s="918"/>
      <c r="AM119" s="918"/>
      <c r="AN119" s="918"/>
      <c r="AO119" s="919"/>
      <c r="AP119" s="921">
        <v>0.4</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478</v>
      </c>
      <c r="BP119" s="907"/>
      <c r="BQ119" s="908">
        <v>1069063755</v>
      </c>
      <c r="BR119" s="874"/>
      <c r="BS119" s="874"/>
      <c r="BT119" s="874"/>
      <c r="BU119" s="874"/>
      <c r="BV119" s="874">
        <v>1062533998</v>
      </c>
      <c r="BW119" s="874"/>
      <c r="BX119" s="874"/>
      <c r="BY119" s="874"/>
      <c r="BZ119" s="874"/>
      <c r="CA119" s="874">
        <v>1060329614</v>
      </c>
      <c r="CB119" s="874"/>
      <c r="CC119" s="874"/>
      <c r="CD119" s="874"/>
      <c r="CE119" s="874"/>
      <c r="CF119" s="777"/>
      <c r="CG119" s="778"/>
      <c r="CH119" s="778"/>
      <c r="CI119" s="778"/>
      <c r="CJ119" s="863"/>
      <c r="CK119" s="957"/>
      <c r="CL119" s="852"/>
      <c r="CM119" s="867" t="s">
        <v>479</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4577132</v>
      </c>
      <c r="DH119" s="793"/>
      <c r="DI119" s="793"/>
      <c r="DJ119" s="793"/>
      <c r="DK119" s="794"/>
      <c r="DL119" s="795">
        <v>4314411</v>
      </c>
      <c r="DM119" s="793"/>
      <c r="DN119" s="793"/>
      <c r="DO119" s="793"/>
      <c r="DP119" s="794"/>
      <c r="DQ119" s="795">
        <v>4051692</v>
      </c>
      <c r="DR119" s="793"/>
      <c r="DS119" s="793"/>
      <c r="DT119" s="793"/>
      <c r="DU119" s="794"/>
      <c r="DV119" s="877">
        <v>1.5</v>
      </c>
      <c r="DW119" s="878"/>
      <c r="DX119" s="878"/>
      <c r="DY119" s="878"/>
      <c r="DZ119" s="879"/>
    </row>
    <row r="120" spans="1:130" s="233" customFormat="1" ht="26.25" customHeight="1" x14ac:dyDescent="0.2">
      <c r="A120" s="849"/>
      <c r="B120" s="850"/>
      <c r="C120" s="844" t="s">
        <v>455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v>434301</v>
      </c>
      <c r="AB120" s="809"/>
      <c r="AC120" s="809"/>
      <c r="AD120" s="809"/>
      <c r="AE120" s="810"/>
      <c r="AF120" s="811">
        <v>429074</v>
      </c>
      <c r="AG120" s="809"/>
      <c r="AH120" s="809"/>
      <c r="AI120" s="809"/>
      <c r="AJ120" s="810"/>
      <c r="AK120" s="811">
        <v>406954</v>
      </c>
      <c r="AL120" s="809"/>
      <c r="AM120" s="809"/>
      <c r="AN120" s="809"/>
      <c r="AO120" s="810"/>
      <c r="AP120" s="853">
        <v>0.2</v>
      </c>
      <c r="AQ120" s="854"/>
      <c r="AR120" s="854"/>
      <c r="AS120" s="854"/>
      <c r="AT120" s="855"/>
      <c r="AU120" s="909" t="s">
        <v>480</v>
      </c>
      <c r="AV120" s="910"/>
      <c r="AW120" s="910"/>
      <c r="AX120" s="910"/>
      <c r="AY120" s="911"/>
      <c r="AZ120" s="889" t="s">
        <v>481</v>
      </c>
      <c r="BA120" s="837"/>
      <c r="BB120" s="837"/>
      <c r="BC120" s="837"/>
      <c r="BD120" s="837"/>
      <c r="BE120" s="837"/>
      <c r="BF120" s="837"/>
      <c r="BG120" s="837"/>
      <c r="BH120" s="837"/>
      <c r="BI120" s="837"/>
      <c r="BJ120" s="837"/>
      <c r="BK120" s="837"/>
      <c r="BL120" s="837"/>
      <c r="BM120" s="837"/>
      <c r="BN120" s="837"/>
      <c r="BO120" s="837"/>
      <c r="BP120" s="838"/>
      <c r="BQ120" s="890">
        <v>235600253</v>
      </c>
      <c r="BR120" s="871"/>
      <c r="BS120" s="871"/>
      <c r="BT120" s="871"/>
      <c r="BU120" s="871"/>
      <c r="BV120" s="871">
        <v>241766285</v>
      </c>
      <c r="BW120" s="871"/>
      <c r="BX120" s="871"/>
      <c r="BY120" s="871"/>
      <c r="BZ120" s="871"/>
      <c r="CA120" s="871">
        <v>257297255</v>
      </c>
      <c r="CB120" s="871"/>
      <c r="CC120" s="871"/>
      <c r="CD120" s="871"/>
      <c r="CE120" s="871"/>
      <c r="CF120" s="895">
        <v>98.2</v>
      </c>
      <c r="CG120" s="896"/>
      <c r="CH120" s="896"/>
      <c r="CI120" s="896"/>
      <c r="CJ120" s="896"/>
      <c r="CK120" s="897" t="s">
        <v>482</v>
      </c>
      <c r="CL120" s="881"/>
      <c r="CM120" s="881"/>
      <c r="CN120" s="881"/>
      <c r="CO120" s="882"/>
      <c r="CP120" s="901" t="s">
        <v>414</v>
      </c>
      <c r="CQ120" s="902"/>
      <c r="CR120" s="902"/>
      <c r="CS120" s="902"/>
      <c r="CT120" s="902"/>
      <c r="CU120" s="902"/>
      <c r="CV120" s="902"/>
      <c r="CW120" s="902"/>
      <c r="CX120" s="902"/>
      <c r="CY120" s="902"/>
      <c r="CZ120" s="902"/>
      <c r="DA120" s="902"/>
      <c r="DB120" s="902"/>
      <c r="DC120" s="902"/>
      <c r="DD120" s="902"/>
      <c r="DE120" s="902"/>
      <c r="DF120" s="903"/>
      <c r="DG120" s="890">
        <v>59033855</v>
      </c>
      <c r="DH120" s="871"/>
      <c r="DI120" s="871"/>
      <c r="DJ120" s="871"/>
      <c r="DK120" s="871"/>
      <c r="DL120" s="871">
        <v>57176518</v>
      </c>
      <c r="DM120" s="871"/>
      <c r="DN120" s="871"/>
      <c r="DO120" s="871"/>
      <c r="DP120" s="871"/>
      <c r="DQ120" s="871">
        <v>56107744</v>
      </c>
      <c r="DR120" s="871"/>
      <c r="DS120" s="871"/>
      <c r="DT120" s="871"/>
      <c r="DU120" s="871"/>
      <c r="DV120" s="872">
        <v>21.4</v>
      </c>
      <c r="DW120" s="872"/>
      <c r="DX120" s="872"/>
      <c r="DY120" s="872"/>
      <c r="DZ120" s="873"/>
    </row>
    <row r="121" spans="1:130" s="233" customFormat="1" ht="26.25" customHeight="1" x14ac:dyDescent="0.2">
      <c r="A121" s="849"/>
      <c r="B121" s="850"/>
      <c r="C121" s="892" t="s">
        <v>483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469</v>
      </c>
      <c r="AB121" s="809"/>
      <c r="AC121" s="809"/>
      <c r="AD121" s="809"/>
      <c r="AE121" s="810"/>
      <c r="AF121" s="811" t="s">
        <v>399</v>
      </c>
      <c r="AG121" s="809"/>
      <c r="AH121" s="809"/>
      <c r="AI121" s="809"/>
      <c r="AJ121" s="810"/>
      <c r="AK121" s="811" t="s">
        <v>128</v>
      </c>
      <c r="AL121" s="809"/>
      <c r="AM121" s="809"/>
      <c r="AN121" s="809"/>
      <c r="AO121" s="810"/>
      <c r="AP121" s="853" t="s">
        <v>469</v>
      </c>
      <c r="AQ121" s="854"/>
      <c r="AR121" s="854"/>
      <c r="AS121" s="854"/>
      <c r="AT121" s="855"/>
      <c r="AU121" s="912"/>
      <c r="AV121" s="913"/>
      <c r="AW121" s="913"/>
      <c r="AX121" s="913"/>
      <c r="AY121" s="914"/>
      <c r="AZ121" s="844" t="s">
        <v>484</v>
      </c>
      <c r="BA121" s="781"/>
      <c r="BB121" s="781"/>
      <c r="BC121" s="781"/>
      <c r="BD121" s="781"/>
      <c r="BE121" s="781"/>
      <c r="BF121" s="781"/>
      <c r="BG121" s="781"/>
      <c r="BH121" s="781"/>
      <c r="BI121" s="781"/>
      <c r="BJ121" s="781"/>
      <c r="BK121" s="781"/>
      <c r="BL121" s="781"/>
      <c r="BM121" s="781"/>
      <c r="BN121" s="781"/>
      <c r="BO121" s="781"/>
      <c r="BP121" s="782"/>
      <c r="BQ121" s="845">
        <v>134177257</v>
      </c>
      <c r="BR121" s="846"/>
      <c r="BS121" s="846"/>
      <c r="BT121" s="846"/>
      <c r="BU121" s="846"/>
      <c r="BV121" s="846">
        <v>136521719</v>
      </c>
      <c r="BW121" s="846"/>
      <c r="BX121" s="846"/>
      <c r="BY121" s="846"/>
      <c r="BZ121" s="846"/>
      <c r="CA121" s="846">
        <v>136726450</v>
      </c>
      <c r="CB121" s="846"/>
      <c r="CC121" s="846"/>
      <c r="CD121" s="846"/>
      <c r="CE121" s="846"/>
      <c r="CF121" s="904">
        <v>52.2</v>
      </c>
      <c r="CG121" s="905"/>
      <c r="CH121" s="905"/>
      <c r="CI121" s="905"/>
      <c r="CJ121" s="905"/>
      <c r="CK121" s="898"/>
      <c r="CL121" s="884"/>
      <c r="CM121" s="884"/>
      <c r="CN121" s="884"/>
      <c r="CO121" s="885"/>
      <c r="CP121" s="864" t="s">
        <v>485</v>
      </c>
      <c r="CQ121" s="865"/>
      <c r="CR121" s="865"/>
      <c r="CS121" s="865"/>
      <c r="CT121" s="865"/>
      <c r="CU121" s="865"/>
      <c r="CV121" s="865"/>
      <c r="CW121" s="865"/>
      <c r="CX121" s="865"/>
      <c r="CY121" s="865"/>
      <c r="CZ121" s="865"/>
      <c r="DA121" s="865"/>
      <c r="DB121" s="865"/>
      <c r="DC121" s="865"/>
      <c r="DD121" s="865"/>
      <c r="DE121" s="865"/>
      <c r="DF121" s="866"/>
      <c r="DG121" s="845">
        <v>11068559</v>
      </c>
      <c r="DH121" s="846"/>
      <c r="DI121" s="846"/>
      <c r="DJ121" s="846"/>
      <c r="DK121" s="846"/>
      <c r="DL121" s="846">
        <v>9666081</v>
      </c>
      <c r="DM121" s="846"/>
      <c r="DN121" s="846"/>
      <c r="DO121" s="846"/>
      <c r="DP121" s="846"/>
      <c r="DQ121" s="846">
        <v>9954560</v>
      </c>
      <c r="DR121" s="846"/>
      <c r="DS121" s="846"/>
      <c r="DT121" s="846"/>
      <c r="DU121" s="846"/>
      <c r="DV121" s="823">
        <v>3.8</v>
      </c>
      <c r="DW121" s="823"/>
      <c r="DX121" s="823"/>
      <c r="DY121" s="823"/>
      <c r="DZ121" s="824"/>
    </row>
    <row r="122" spans="1:130" s="233" customFormat="1" ht="26.25" customHeight="1" x14ac:dyDescent="0.2">
      <c r="A122" s="849"/>
      <c r="B122" s="850"/>
      <c r="C122" s="844" t="s">
        <v>465</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469</v>
      </c>
      <c r="AB122" s="809"/>
      <c r="AC122" s="809"/>
      <c r="AD122" s="809"/>
      <c r="AE122" s="810"/>
      <c r="AF122" s="811" t="s">
        <v>469</v>
      </c>
      <c r="AG122" s="809"/>
      <c r="AH122" s="809"/>
      <c r="AI122" s="809"/>
      <c r="AJ122" s="810"/>
      <c r="AK122" s="811" t="s">
        <v>399</v>
      </c>
      <c r="AL122" s="809"/>
      <c r="AM122" s="809"/>
      <c r="AN122" s="809"/>
      <c r="AO122" s="810"/>
      <c r="AP122" s="853" t="s">
        <v>128</v>
      </c>
      <c r="AQ122" s="854"/>
      <c r="AR122" s="854"/>
      <c r="AS122" s="854"/>
      <c r="AT122" s="855"/>
      <c r="AU122" s="912"/>
      <c r="AV122" s="913"/>
      <c r="AW122" s="913"/>
      <c r="AX122" s="913"/>
      <c r="AY122" s="914"/>
      <c r="AZ122" s="867" t="s">
        <v>486</v>
      </c>
      <c r="BA122" s="868"/>
      <c r="BB122" s="868"/>
      <c r="BC122" s="868"/>
      <c r="BD122" s="868"/>
      <c r="BE122" s="868"/>
      <c r="BF122" s="868"/>
      <c r="BG122" s="868"/>
      <c r="BH122" s="868"/>
      <c r="BI122" s="868"/>
      <c r="BJ122" s="868"/>
      <c r="BK122" s="868"/>
      <c r="BL122" s="868"/>
      <c r="BM122" s="868"/>
      <c r="BN122" s="868"/>
      <c r="BO122" s="868"/>
      <c r="BP122" s="869"/>
      <c r="BQ122" s="908">
        <v>508473501</v>
      </c>
      <c r="BR122" s="874"/>
      <c r="BS122" s="874"/>
      <c r="BT122" s="874"/>
      <c r="BU122" s="874"/>
      <c r="BV122" s="874">
        <v>507886176</v>
      </c>
      <c r="BW122" s="874"/>
      <c r="BX122" s="874"/>
      <c r="BY122" s="874"/>
      <c r="BZ122" s="874"/>
      <c r="CA122" s="874">
        <v>511197869</v>
      </c>
      <c r="CB122" s="874"/>
      <c r="CC122" s="874"/>
      <c r="CD122" s="874"/>
      <c r="CE122" s="874"/>
      <c r="CF122" s="875">
        <v>195.1</v>
      </c>
      <c r="CG122" s="876"/>
      <c r="CH122" s="876"/>
      <c r="CI122" s="876"/>
      <c r="CJ122" s="876"/>
      <c r="CK122" s="898"/>
      <c r="CL122" s="884"/>
      <c r="CM122" s="884"/>
      <c r="CN122" s="884"/>
      <c r="CO122" s="885"/>
      <c r="CP122" s="864" t="s">
        <v>487</v>
      </c>
      <c r="CQ122" s="865"/>
      <c r="CR122" s="865"/>
      <c r="CS122" s="865"/>
      <c r="CT122" s="865"/>
      <c r="CU122" s="865"/>
      <c r="CV122" s="865"/>
      <c r="CW122" s="865"/>
      <c r="CX122" s="865"/>
      <c r="CY122" s="865"/>
      <c r="CZ122" s="865"/>
      <c r="DA122" s="865"/>
      <c r="DB122" s="865"/>
      <c r="DC122" s="865"/>
      <c r="DD122" s="865"/>
      <c r="DE122" s="865"/>
      <c r="DF122" s="866"/>
      <c r="DG122" s="845">
        <v>13223028</v>
      </c>
      <c r="DH122" s="846"/>
      <c r="DI122" s="846"/>
      <c r="DJ122" s="846"/>
      <c r="DK122" s="846"/>
      <c r="DL122" s="846">
        <v>9339452</v>
      </c>
      <c r="DM122" s="846"/>
      <c r="DN122" s="846"/>
      <c r="DO122" s="846"/>
      <c r="DP122" s="846"/>
      <c r="DQ122" s="846">
        <v>6348221</v>
      </c>
      <c r="DR122" s="846"/>
      <c r="DS122" s="846"/>
      <c r="DT122" s="846"/>
      <c r="DU122" s="846"/>
      <c r="DV122" s="823">
        <v>2.4</v>
      </c>
      <c r="DW122" s="823"/>
      <c r="DX122" s="823"/>
      <c r="DY122" s="823"/>
      <c r="DZ122" s="824"/>
    </row>
    <row r="123" spans="1:130" s="233" customFormat="1" ht="26.25" customHeight="1" x14ac:dyDescent="0.2">
      <c r="A123" s="849"/>
      <c r="B123" s="850"/>
      <c r="C123" s="844" t="s">
        <v>472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399</v>
      </c>
      <c r="AG123" s="809"/>
      <c r="AH123" s="809"/>
      <c r="AI123" s="809"/>
      <c r="AJ123" s="810"/>
      <c r="AK123" s="811" t="s">
        <v>128</v>
      </c>
      <c r="AL123" s="809"/>
      <c r="AM123" s="809"/>
      <c r="AN123" s="809"/>
      <c r="AO123" s="810"/>
      <c r="AP123" s="853" t="s">
        <v>128</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488</v>
      </c>
      <c r="BP123" s="907"/>
      <c r="BQ123" s="861">
        <v>878251011</v>
      </c>
      <c r="BR123" s="862"/>
      <c r="BS123" s="862"/>
      <c r="BT123" s="862"/>
      <c r="BU123" s="862"/>
      <c r="BV123" s="862">
        <v>886174180</v>
      </c>
      <c r="BW123" s="862"/>
      <c r="BX123" s="862"/>
      <c r="BY123" s="862"/>
      <c r="BZ123" s="862"/>
      <c r="CA123" s="862">
        <v>905221574</v>
      </c>
      <c r="CB123" s="862"/>
      <c r="CC123" s="862"/>
      <c r="CD123" s="862"/>
      <c r="CE123" s="862"/>
      <c r="CF123" s="777"/>
      <c r="CG123" s="778"/>
      <c r="CH123" s="778"/>
      <c r="CI123" s="778"/>
      <c r="CJ123" s="863"/>
      <c r="CK123" s="898"/>
      <c r="CL123" s="884"/>
      <c r="CM123" s="884"/>
      <c r="CN123" s="884"/>
      <c r="CO123" s="885"/>
      <c r="CP123" s="864" t="s">
        <v>424</v>
      </c>
      <c r="CQ123" s="865"/>
      <c r="CR123" s="865"/>
      <c r="CS123" s="865"/>
      <c r="CT123" s="865"/>
      <c r="CU123" s="865"/>
      <c r="CV123" s="865"/>
      <c r="CW123" s="865"/>
      <c r="CX123" s="865"/>
      <c r="CY123" s="865"/>
      <c r="CZ123" s="865"/>
      <c r="DA123" s="865"/>
      <c r="DB123" s="865"/>
      <c r="DC123" s="865"/>
      <c r="DD123" s="865"/>
      <c r="DE123" s="865"/>
      <c r="DF123" s="866"/>
      <c r="DG123" s="808">
        <v>5442160</v>
      </c>
      <c r="DH123" s="809"/>
      <c r="DI123" s="809"/>
      <c r="DJ123" s="809"/>
      <c r="DK123" s="810"/>
      <c r="DL123" s="811">
        <v>5449158</v>
      </c>
      <c r="DM123" s="809"/>
      <c r="DN123" s="809"/>
      <c r="DO123" s="809"/>
      <c r="DP123" s="810"/>
      <c r="DQ123" s="811">
        <v>5599549</v>
      </c>
      <c r="DR123" s="809"/>
      <c r="DS123" s="809"/>
      <c r="DT123" s="809"/>
      <c r="DU123" s="810"/>
      <c r="DV123" s="853">
        <v>2.1</v>
      </c>
      <c r="DW123" s="854"/>
      <c r="DX123" s="854"/>
      <c r="DY123" s="854"/>
      <c r="DZ123" s="855"/>
    </row>
    <row r="124" spans="1:130" s="233" customFormat="1" ht="26.25" customHeight="1" thickBot="1" x14ac:dyDescent="0.25">
      <c r="A124" s="849"/>
      <c r="B124" s="850"/>
      <c r="C124" s="844" t="s">
        <v>475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399</v>
      </c>
      <c r="AB124" s="809"/>
      <c r="AC124" s="809"/>
      <c r="AD124" s="809"/>
      <c r="AE124" s="810"/>
      <c r="AF124" s="811" t="s">
        <v>128</v>
      </c>
      <c r="AG124" s="809"/>
      <c r="AH124" s="809"/>
      <c r="AI124" s="809"/>
      <c r="AJ124" s="810"/>
      <c r="AK124" s="811" t="s">
        <v>128</v>
      </c>
      <c r="AL124" s="809"/>
      <c r="AM124" s="809"/>
      <c r="AN124" s="809"/>
      <c r="AO124" s="810"/>
      <c r="AP124" s="853" t="s">
        <v>128</v>
      </c>
      <c r="AQ124" s="854"/>
      <c r="AR124" s="854"/>
      <c r="AS124" s="854"/>
      <c r="AT124" s="855"/>
      <c r="AU124" s="856" t="s">
        <v>489</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78.8</v>
      </c>
      <c r="BR124" s="860"/>
      <c r="BS124" s="860"/>
      <c r="BT124" s="860"/>
      <c r="BU124" s="860"/>
      <c r="BV124" s="860">
        <v>71.2</v>
      </c>
      <c r="BW124" s="860"/>
      <c r="BX124" s="860"/>
      <c r="BY124" s="860"/>
      <c r="BZ124" s="860"/>
      <c r="CA124" s="860">
        <v>59.1</v>
      </c>
      <c r="CB124" s="860"/>
      <c r="CC124" s="860"/>
      <c r="CD124" s="860"/>
      <c r="CE124" s="860"/>
      <c r="CF124" s="755"/>
      <c r="CG124" s="756"/>
      <c r="CH124" s="756"/>
      <c r="CI124" s="756"/>
      <c r="CJ124" s="891"/>
      <c r="CK124" s="899"/>
      <c r="CL124" s="899"/>
      <c r="CM124" s="899"/>
      <c r="CN124" s="899"/>
      <c r="CO124" s="900"/>
      <c r="CP124" s="864" t="s">
        <v>490</v>
      </c>
      <c r="CQ124" s="865"/>
      <c r="CR124" s="865"/>
      <c r="CS124" s="865"/>
      <c r="CT124" s="865"/>
      <c r="CU124" s="865"/>
      <c r="CV124" s="865"/>
      <c r="CW124" s="865"/>
      <c r="CX124" s="865"/>
      <c r="CY124" s="865"/>
      <c r="CZ124" s="865"/>
      <c r="DA124" s="865"/>
      <c r="DB124" s="865"/>
      <c r="DC124" s="865"/>
      <c r="DD124" s="865"/>
      <c r="DE124" s="865"/>
      <c r="DF124" s="866"/>
      <c r="DG124" s="792">
        <v>4162871</v>
      </c>
      <c r="DH124" s="793"/>
      <c r="DI124" s="793"/>
      <c r="DJ124" s="793"/>
      <c r="DK124" s="794"/>
      <c r="DL124" s="795">
        <v>4072291</v>
      </c>
      <c r="DM124" s="793"/>
      <c r="DN124" s="793"/>
      <c r="DO124" s="793"/>
      <c r="DP124" s="794"/>
      <c r="DQ124" s="795">
        <v>4019447</v>
      </c>
      <c r="DR124" s="793"/>
      <c r="DS124" s="793"/>
      <c r="DT124" s="793"/>
      <c r="DU124" s="794"/>
      <c r="DV124" s="877">
        <v>1.5</v>
      </c>
      <c r="DW124" s="878"/>
      <c r="DX124" s="878"/>
      <c r="DY124" s="878"/>
      <c r="DZ124" s="879"/>
    </row>
    <row r="125" spans="1:130" s="233" customFormat="1" ht="26.25" customHeight="1" x14ac:dyDescent="0.2">
      <c r="A125" s="849"/>
      <c r="B125" s="850"/>
      <c r="C125" s="844" t="s">
        <v>477</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469</v>
      </c>
      <c r="AG125" s="809"/>
      <c r="AH125" s="809"/>
      <c r="AI125" s="809"/>
      <c r="AJ125" s="810"/>
      <c r="AK125" s="811" t="s">
        <v>128</v>
      </c>
      <c r="AL125" s="809"/>
      <c r="AM125" s="809"/>
      <c r="AN125" s="809"/>
      <c r="AO125" s="810"/>
      <c r="AP125" s="853" t="s">
        <v>128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491</v>
      </c>
      <c r="CL125" s="881"/>
      <c r="CM125" s="881"/>
      <c r="CN125" s="881"/>
      <c r="CO125" s="882"/>
      <c r="CP125" s="889" t="s">
        <v>492</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128</v>
      </c>
      <c r="DM125" s="871"/>
      <c r="DN125" s="871"/>
      <c r="DO125" s="871"/>
      <c r="DP125" s="871"/>
      <c r="DQ125" s="871" t="s">
        <v>469</v>
      </c>
      <c r="DR125" s="871"/>
      <c r="DS125" s="871"/>
      <c r="DT125" s="871"/>
      <c r="DU125" s="871"/>
      <c r="DV125" s="872" t="s">
        <v>469</v>
      </c>
      <c r="DW125" s="872"/>
      <c r="DX125" s="872"/>
      <c r="DY125" s="872"/>
      <c r="DZ125" s="873"/>
    </row>
    <row r="126" spans="1:130" s="233" customFormat="1" ht="26.25" customHeight="1" thickBot="1" x14ac:dyDescent="0.25">
      <c r="A126" s="849"/>
      <c r="B126" s="850"/>
      <c r="C126" s="844" t="s">
        <v>479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168407</v>
      </c>
      <c r="AB126" s="809"/>
      <c r="AC126" s="809"/>
      <c r="AD126" s="809"/>
      <c r="AE126" s="810"/>
      <c r="AF126" s="811">
        <v>230661</v>
      </c>
      <c r="AG126" s="809"/>
      <c r="AH126" s="809"/>
      <c r="AI126" s="809"/>
      <c r="AJ126" s="810"/>
      <c r="AK126" s="811">
        <v>286999</v>
      </c>
      <c r="AL126" s="809"/>
      <c r="AM126" s="809"/>
      <c r="AN126" s="809"/>
      <c r="AO126" s="810"/>
      <c r="AP126" s="853">
        <v>0.1</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493</v>
      </c>
      <c r="CQ126" s="781"/>
      <c r="CR126" s="781"/>
      <c r="CS126" s="781"/>
      <c r="CT126" s="781"/>
      <c r="CU126" s="781"/>
      <c r="CV126" s="781"/>
      <c r="CW126" s="781"/>
      <c r="CX126" s="781"/>
      <c r="CY126" s="781"/>
      <c r="CZ126" s="781"/>
      <c r="DA126" s="781"/>
      <c r="DB126" s="781"/>
      <c r="DC126" s="781"/>
      <c r="DD126" s="781"/>
      <c r="DE126" s="781"/>
      <c r="DF126" s="782"/>
      <c r="DG126" s="845" t="s">
        <v>469</v>
      </c>
      <c r="DH126" s="846"/>
      <c r="DI126" s="846"/>
      <c r="DJ126" s="846"/>
      <c r="DK126" s="846"/>
      <c r="DL126" s="846" t="s">
        <v>128</v>
      </c>
      <c r="DM126" s="846"/>
      <c r="DN126" s="846"/>
      <c r="DO126" s="846"/>
      <c r="DP126" s="846"/>
      <c r="DQ126" s="846" t="s">
        <v>128</v>
      </c>
      <c r="DR126" s="846"/>
      <c r="DS126" s="846"/>
      <c r="DT126" s="846"/>
      <c r="DU126" s="846"/>
      <c r="DV126" s="823" t="s">
        <v>128</v>
      </c>
      <c r="DW126" s="823"/>
      <c r="DX126" s="823"/>
      <c r="DY126" s="823"/>
      <c r="DZ126" s="824"/>
    </row>
    <row r="127" spans="1:130" s="233" customFormat="1" ht="26.25" customHeight="1" x14ac:dyDescent="0.2">
      <c r="A127" s="851"/>
      <c r="B127" s="852"/>
      <c r="C127" s="867" t="s">
        <v>494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537</v>
      </c>
      <c r="AB127" s="809"/>
      <c r="AC127" s="809"/>
      <c r="AD127" s="809"/>
      <c r="AE127" s="810"/>
      <c r="AF127" s="811">
        <v>444</v>
      </c>
      <c r="AG127" s="809"/>
      <c r="AH127" s="809"/>
      <c r="AI127" s="809"/>
      <c r="AJ127" s="810"/>
      <c r="AK127" s="811">
        <v>158</v>
      </c>
      <c r="AL127" s="809"/>
      <c r="AM127" s="809"/>
      <c r="AN127" s="809"/>
      <c r="AO127" s="810"/>
      <c r="AP127" s="853">
        <v>0</v>
      </c>
      <c r="AQ127" s="854"/>
      <c r="AR127" s="854"/>
      <c r="AS127" s="854"/>
      <c r="AT127" s="855"/>
      <c r="AU127" s="235"/>
      <c r="AV127" s="235"/>
      <c r="AW127" s="235"/>
      <c r="AX127" s="870" t="s">
        <v>495</v>
      </c>
      <c r="AY127" s="841"/>
      <c r="AZ127" s="841"/>
      <c r="BA127" s="841"/>
      <c r="BB127" s="841"/>
      <c r="BC127" s="841"/>
      <c r="BD127" s="841"/>
      <c r="BE127" s="842"/>
      <c r="BF127" s="840" t="s">
        <v>496</v>
      </c>
      <c r="BG127" s="841"/>
      <c r="BH127" s="841"/>
      <c r="BI127" s="841"/>
      <c r="BJ127" s="841"/>
      <c r="BK127" s="841"/>
      <c r="BL127" s="842"/>
      <c r="BM127" s="840" t="s">
        <v>497</v>
      </c>
      <c r="BN127" s="841"/>
      <c r="BO127" s="841"/>
      <c r="BP127" s="841"/>
      <c r="BQ127" s="841"/>
      <c r="BR127" s="841"/>
      <c r="BS127" s="842"/>
      <c r="BT127" s="840" t="s">
        <v>498</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499</v>
      </c>
      <c r="CQ127" s="781"/>
      <c r="CR127" s="781"/>
      <c r="CS127" s="781"/>
      <c r="CT127" s="781"/>
      <c r="CU127" s="781"/>
      <c r="CV127" s="781"/>
      <c r="CW127" s="781"/>
      <c r="CX127" s="781"/>
      <c r="CY127" s="781"/>
      <c r="CZ127" s="781"/>
      <c r="DA127" s="781"/>
      <c r="DB127" s="781"/>
      <c r="DC127" s="781"/>
      <c r="DD127" s="781"/>
      <c r="DE127" s="781"/>
      <c r="DF127" s="782"/>
      <c r="DG127" s="845" t="s">
        <v>399</v>
      </c>
      <c r="DH127" s="846"/>
      <c r="DI127" s="846"/>
      <c r="DJ127" s="846"/>
      <c r="DK127" s="846"/>
      <c r="DL127" s="846" t="s">
        <v>128</v>
      </c>
      <c r="DM127" s="846"/>
      <c r="DN127" s="846"/>
      <c r="DO127" s="846"/>
      <c r="DP127" s="846"/>
      <c r="DQ127" s="846" t="s">
        <v>128</v>
      </c>
      <c r="DR127" s="846"/>
      <c r="DS127" s="846"/>
      <c r="DT127" s="846"/>
      <c r="DU127" s="846"/>
      <c r="DV127" s="823" t="s">
        <v>128</v>
      </c>
      <c r="DW127" s="823"/>
      <c r="DX127" s="823"/>
      <c r="DY127" s="823"/>
      <c r="DZ127" s="824"/>
    </row>
    <row r="128" spans="1:130" s="233" customFormat="1" ht="26.25" customHeight="1" thickBot="1" x14ac:dyDescent="0.25">
      <c r="A128" s="825" t="s">
        <v>500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501</v>
      </c>
      <c r="X128" s="827"/>
      <c r="Y128" s="827"/>
      <c r="Z128" s="828"/>
      <c r="AA128" s="829">
        <v>17428618</v>
      </c>
      <c r="AB128" s="830"/>
      <c r="AC128" s="830"/>
      <c r="AD128" s="830"/>
      <c r="AE128" s="831"/>
      <c r="AF128" s="832">
        <v>18316864</v>
      </c>
      <c r="AG128" s="830"/>
      <c r="AH128" s="830"/>
      <c r="AI128" s="830"/>
      <c r="AJ128" s="831"/>
      <c r="AK128" s="832">
        <v>15020391</v>
      </c>
      <c r="AL128" s="830"/>
      <c r="AM128" s="830"/>
      <c r="AN128" s="830"/>
      <c r="AO128" s="831"/>
      <c r="AP128" s="833"/>
      <c r="AQ128" s="834"/>
      <c r="AR128" s="834"/>
      <c r="AS128" s="834"/>
      <c r="AT128" s="835"/>
      <c r="AU128" s="235"/>
      <c r="AV128" s="235"/>
      <c r="AW128" s="235"/>
      <c r="AX128" s="836" t="s">
        <v>502</v>
      </c>
      <c r="AY128" s="837"/>
      <c r="AZ128" s="837"/>
      <c r="BA128" s="837"/>
      <c r="BB128" s="837"/>
      <c r="BC128" s="837"/>
      <c r="BD128" s="837"/>
      <c r="BE128" s="838"/>
      <c r="BF128" s="815" t="s">
        <v>469</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503</v>
      </c>
      <c r="CQ128" s="759"/>
      <c r="CR128" s="759"/>
      <c r="CS128" s="759"/>
      <c r="CT128" s="759"/>
      <c r="CU128" s="759"/>
      <c r="CV128" s="759"/>
      <c r="CW128" s="759"/>
      <c r="CX128" s="759"/>
      <c r="CY128" s="759"/>
      <c r="CZ128" s="759"/>
      <c r="DA128" s="759"/>
      <c r="DB128" s="759"/>
      <c r="DC128" s="759"/>
      <c r="DD128" s="759"/>
      <c r="DE128" s="759"/>
      <c r="DF128" s="760"/>
      <c r="DG128" s="819">
        <v>515618</v>
      </c>
      <c r="DH128" s="820"/>
      <c r="DI128" s="820"/>
      <c r="DJ128" s="820"/>
      <c r="DK128" s="820"/>
      <c r="DL128" s="820">
        <v>650259</v>
      </c>
      <c r="DM128" s="820"/>
      <c r="DN128" s="820"/>
      <c r="DO128" s="820"/>
      <c r="DP128" s="820"/>
      <c r="DQ128" s="820">
        <v>326175</v>
      </c>
      <c r="DR128" s="820"/>
      <c r="DS128" s="820"/>
      <c r="DT128" s="820"/>
      <c r="DU128" s="820"/>
      <c r="DV128" s="821">
        <v>0.1</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504</v>
      </c>
      <c r="X129" s="806"/>
      <c r="Y129" s="806"/>
      <c r="Z129" s="807"/>
      <c r="AA129" s="808">
        <v>276061307</v>
      </c>
      <c r="AB129" s="809"/>
      <c r="AC129" s="809"/>
      <c r="AD129" s="809"/>
      <c r="AE129" s="810"/>
      <c r="AF129" s="811">
        <v>280307561</v>
      </c>
      <c r="AG129" s="809"/>
      <c r="AH129" s="809"/>
      <c r="AI129" s="809"/>
      <c r="AJ129" s="810"/>
      <c r="AK129" s="811">
        <v>294579716</v>
      </c>
      <c r="AL129" s="809"/>
      <c r="AM129" s="809"/>
      <c r="AN129" s="809"/>
      <c r="AO129" s="810"/>
      <c r="AP129" s="812"/>
      <c r="AQ129" s="813"/>
      <c r="AR129" s="813"/>
      <c r="AS129" s="813"/>
      <c r="AT129" s="814"/>
      <c r="AU129" s="236"/>
      <c r="AV129" s="236"/>
      <c r="AW129" s="236"/>
      <c r="AX129" s="780" t="s">
        <v>505</v>
      </c>
      <c r="AY129" s="781"/>
      <c r="AZ129" s="781"/>
      <c r="BA129" s="781"/>
      <c r="BB129" s="781"/>
      <c r="BC129" s="781"/>
      <c r="BD129" s="781"/>
      <c r="BE129" s="782"/>
      <c r="BF129" s="799" t="s">
        <v>128</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507</v>
      </c>
      <c r="X130" s="806"/>
      <c r="Y130" s="806"/>
      <c r="Z130" s="807"/>
      <c r="AA130" s="808">
        <v>33990168</v>
      </c>
      <c r="AB130" s="809"/>
      <c r="AC130" s="809"/>
      <c r="AD130" s="809"/>
      <c r="AE130" s="810"/>
      <c r="AF130" s="811">
        <v>32816806</v>
      </c>
      <c r="AG130" s="809"/>
      <c r="AH130" s="809"/>
      <c r="AI130" s="809"/>
      <c r="AJ130" s="810"/>
      <c r="AK130" s="811">
        <v>32563086</v>
      </c>
      <c r="AL130" s="809"/>
      <c r="AM130" s="809"/>
      <c r="AN130" s="809"/>
      <c r="AO130" s="810"/>
      <c r="AP130" s="812"/>
      <c r="AQ130" s="813"/>
      <c r="AR130" s="813"/>
      <c r="AS130" s="813"/>
      <c r="AT130" s="814"/>
      <c r="AU130" s="236"/>
      <c r="AV130" s="236"/>
      <c r="AW130" s="236"/>
      <c r="AX130" s="780" t="s">
        <v>508</v>
      </c>
      <c r="AY130" s="781"/>
      <c r="AZ130" s="781"/>
      <c r="BA130" s="781"/>
      <c r="BB130" s="781"/>
      <c r="BC130" s="781"/>
      <c r="BD130" s="781"/>
      <c r="BE130" s="782"/>
      <c r="BF130" s="783">
        <v>6.9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509</v>
      </c>
      <c r="X131" s="790"/>
      <c r="Y131" s="790"/>
      <c r="Z131" s="791"/>
      <c r="AA131" s="792">
        <v>242071139</v>
      </c>
      <c r="AB131" s="793"/>
      <c r="AC131" s="793"/>
      <c r="AD131" s="793"/>
      <c r="AE131" s="794"/>
      <c r="AF131" s="795">
        <v>247490755</v>
      </c>
      <c r="AG131" s="793"/>
      <c r="AH131" s="793"/>
      <c r="AI131" s="793"/>
      <c r="AJ131" s="794"/>
      <c r="AK131" s="795">
        <v>262016630</v>
      </c>
      <c r="AL131" s="793"/>
      <c r="AM131" s="793"/>
      <c r="AN131" s="793"/>
      <c r="AO131" s="794"/>
      <c r="AP131" s="796"/>
      <c r="AQ131" s="797"/>
      <c r="AR131" s="797"/>
      <c r="AS131" s="797"/>
      <c r="AT131" s="798"/>
      <c r="AU131" s="236"/>
      <c r="AV131" s="236"/>
      <c r="AW131" s="236"/>
      <c r="AX131" s="758" t="s">
        <v>510</v>
      </c>
      <c r="AY131" s="759"/>
      <c r="AZ131" s="759"/>
      <c r="BA131" s="759"/>
      <c r="BB131" s="759"/>
      <c r="BC131" s="759"/>
      <c r="BD131" s="759"/>
      <c r="BE131" s="760"/>
      <c r="BF131" s="761">
        <v>59.1</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511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512</v>
      </c>
      <c r="W132" s="771"/>
      <c r="X132" s="771"/>
      <c r="Y132" s="771"/>
      <c r="Z132" s="772"/>
      <c r="AA132" s="773">
        <v>6.4121427600000001</v>
      </c>
      <c r="AB132" s="774"/>
      <c r="AC132" s="774"/>
      <c r="AD132" s="774"/>
      <c r="AE132" s="775"/>
      <c r="AF132" s="776">
        <v>6.0840580050000002</v>
      </c>
      <c r="AG132" s="774"/>
      <c r="AH132" s="774"/>
      <c r="AI132" s="774"/>
      <c r="AJ132" s="775"/>
      <c r="AK132" s="776">
        <v>8.3304945739999994</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513</v>
      </c>
      <c r="W133" s="750"/>
      <c r="X133" s="750"/>
      <c r="Y133" s="750"/>
      <c r="Z133" s="751"/>
      <c r="AA133" s="752">
        <v>6.1</v>
      </c>
      <c r="AB133" s="753"/>
      <c r="AC133" s="753"/>
      <c r="AD133" s="753"/>
      <c r="AE133" s="754"/>
      <c r="AF133" s="752">
        <v>6.1</v>
      </c>
      <c r="AG133" s="753"/>
      <c r="AH133" s="753"/>
      <c r="AI133" s="753"/>
      <c r="AJ133" s="754"/>
      <c r="AK133" s="752">
        <v>6.9</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7S1LruJUucFvYLH7xLzw32/ABGwtwgehrs8JpewKNPTa8fUGFUnnJlPKPipPgO0IYvfCe+gW2TFB5jyPLweqA==" saltValue="fYx6OZUcn0V1Ld4yXphr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0" orientation="portrait" horizontalDpi="1200" verticalDpi="1200" r:id="rId1"/>
  <headerFooter alignWithMargins="0">
    <oddFooter>&amp;C&amp;P/&amp;N</oddFooter>
  </headerFooter>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igA+1DKMzVV6r20uFZQd5A2LqkMQpQ8vwnSfMUvSDewyjddgwzaMDx9XL1ILniD/tcb60cQmcvO8c/pEFG61A==" saltValue="xIGMqbFwOaOQPfs6lk6S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517</v>
      </c>
      <c r="AP7" s="275"/>
      <c r="AQ7" s="276" t="s">
        <v>518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519</v>
      </c>
      <c r="AQ8" s="282" t="s">
        <v>520</v>
      </c>
      <c r="AR8" s="283" t="s">
        <v>521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522</v>
      </c>
      <c r="AL9" s="1160"/>
      <c r="AM9" s="1160"/>
      <c r="AN9" s="1161"/>
      <c r="AO9" s="284">
        <v>116357893</v>
      </c>
      <c r="AP9" s="284">
        <v>109219</v>
      </c>
      <c r="AQ9" s="285">
        <v>105428</v>
      </c>
      <c r="AR9" s="286">
        <v>3.6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523</v>
      </c>
      <c r="AL10" s="1160"/>
      <c r="AM10" s="1160"/>
      <c r="AN10" s="1161"/>
      <c r="AO10" s="287">
        <v>621</v>
      </c>
      <c r="AP10" s="287">
        <v>1</v>
      </c>
      <c r="AQ10" s="288">
        <v>108</v>
      </c>
      <c r="AR10" s="289">
        <v>-99.1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524</v>
      </c>
      <c r="AL11" s="1160"/>
      <c r="AM11" s="1160"/>
      <c r="AN11" s="1161"/>
      <c r="AO11" s="287">
        <v>5180877</v>
      </c>
      <c r="AP11" s="287">
        <v>4863</v>
      </c>
      <c r="AQ11" s="288">
        <v>1092</v>
      </c>
      <c r="AR11" s="289">
        <v>345.3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525</v>
      </c>
      <c r="AL12" s="1160"/>
      <c r="AM12" s="1160"/>
      <c r="AN12" s="1161"/>
      <c r="AO12" s="287" t="s">
        <v>526</v>
      </c>
      <c r="AP12" s="287" t="s">
        <v>526</v>
      </c>
      <c r="AQ12" s="288">
        <v>5</v>
      </c>
      <c r="AR12" s="289" t="s">
        <v>526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527</v>
      </c>
      <c r="AL13" s="1160"/>
      <c r="AM13" s="1160"/>
      <c r="AN13" s="1161"/>
      <c r="AO13" s="287">
        <v>3130667</v>
      </c>
      <c r="AP13" s="287">
        <v>2939</v>
      </c>
      <c r="AQ13" s="288">
        <v>1959</v>
      </c>
      <c r="AR13" s="289">
        <v>50</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528</v>
      </c>
      <c r="AL14" s="1160"/>
      <c r="AM14" s="1160"/>
      <c r="AN14" s="1161"/>
      <c r="AO14" s="287">
        <v>1181273</v>
      </c>
      <c r="AP14" s="287">
        <v>1109</v>
      </c>
      <c r="AQ14" s="288">
        <v>1267</v>
      </c>
      <c r="AR14" s="289">
        <v>-12.5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529</v>
      </c>
      <c r="AL15" s="1163"/>
      <c r="AM15" s="1163"/>
      <c r="AN15" s="1164"/>
      <c r="AO15" s="287">
        <v>-9491010</v>
      </c>
      <c r="AP15" s="287">
        <v>-8909</v>
      </c>
      <c r="AQ15" s="288">
        <v>-7422</v>
      </c>
      <c r="AR15" s="289">
        <v>20</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116360321</v>
      </c>
      <c r="AP16" s="287">
        <v>109221</v>
      </c>
      <c r="AQ16" s="288">
        <v>102438</v>
      </c>
      <c r="AR16" s="289">
        <v>6.6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534</v>
      </c>
      <c r="AL21" s="1166"/>
      <c r="AM21" s="1166"/>
      <c r="AN21" s="1167"/>
      <c r="AO21" s="300">
        <v>11.29</v>
      </c>
      <c r="AP21" s="301">
        <v>11.31</v>
      </c>
      <c r="AQ21" s="302">
        <v>-0.02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535</v>
      </c>
      <c r="AL22" s="1166"/>
      <c r="AM22" s="1166"/>
      <c r="AN22" s="1167"/>
      <c r="AO22" s="305">
        <v>102.5</v>
      </c>
      <c r="AP22" s="306">
        <v>99.7</v>
      </c>
      <c r="AQ22" s="307">
        <v>2.8</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536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517</v>
      </c>
      <c r="AP30" s="275"/>
      <c r="AQ30" s="276" t="s">
        <v>518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519</v>
      </c>
      <c r="AQ31" s="282" t="s">
        <v>520</v>
      </c>
      <c r="AR31" s="283" t="s">
        <v>521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539</v>
      </c>
      <c r="AL32" s="1150"/>
      <c r="AM32" s="1150"/>
      <c r="AN32" s="1151"/>
      <c r="AO32" s="315">
        <v>37060149</v>
      </c>
      <c r="AP32" s="315">
        <v>34786</v>
      </c>
      <c r="AQ32" s="316">
        <v>31345</v>
      </c>
      <c r="AR32" s="317">
        <v>11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540</v>
      </c>
      <c r="AL33" s="1150"/>
      <c r="AM33" s="1150"/>
      <c r="AN33" s="1151"/>
      <c r="AO33" s="315" t="s">
        <v>526</v>
      </c>
      <c r="AP33" s="315" t="s">
        <v>526</v>
      </c>
      <c r="AQ33" s="316">
        <v>2339</v>
      </c>
      <c r="AR33" s="317" t="s">
        <v>526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541</v>
      </c>
      <c r="AL34" s="1150"/>
      <c r="AM34" s="1150"/>
      <c r="AN34" s="1151"/>
      <c r="AO34" s="315">
        <v>23954493</v>
      </c>
      <c r="AP34" s="315">
        <v>22485</v>
      </c>
      <c r="AQ34" s="316">
        <v>20945</v>
      </c>
      <c r="AR34" s="317">
        <v>7.4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542</v>
      </c>
      <c r="AL35" s="1150"/>
      <c r="AM35" s="1150"/>
      <c r="AN35" s="1151"/>
      <c r="AO35" s="315">
        <v>6782843</v>
      </c>
      <c r="AP35" s="315">
        <v>6367</v>
      </c>
      <c r="AQ35" s="316">
        <v>9788</v>
      </c>
      <c r="AR35" s="317">
        <v>-35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543</v>
      </c>
      <c r="AL36" s="1150"/>
      <c r="AM36" s="1150"/>
      <c r="AN36" s="1151"/>
      <c r="AO36" s="315" t="s">
        <v>526</v>
      </c>
      <c r="AP36" s="315" t="s">
        <v>526</v>
      </c>
      <c r="AQ36" s="316">
        <v>145</v>
      </c>
      <c r="AR36" s="317" t="s">
        <v>526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544</v>
      </c>
      <c r="AL37" s="1150"/>
      <c r="AM37" s="1150"/>
      <c r="AN37" s="1151"/>
      <c r="AO37" s="315">
        <v>1613114</v>
      </c>
      <c r="AP37" s="315">
        <v>1514</v>
      </c>
      <c r="AQ37" s="316">
        <v>1430</v>
      </c>
      <c r="AR37" s="317">
        <v>5.9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545</v>
      </c>
      <c r="AL38" s="1153"/>
      <c r="AM38" s="1153"/>
      <c r="AN38" s="1154"/>
      <c r="AO38" s="318">
        <v>159</v>
      </c>
      <c r="AP38" s="318">
        <v>0</v>
      </c>
      <c r="AQ38" s="319">
        <v>1</v>
      </c>
      <c r="AR38" s="307">
        <v>-100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546</v>
      </c>
      <c r="AL39" s="1153"/>
      <c r="AM39" s="1153"/>
      <c r="AN39" s="1154"/>
      <c r="AO39" s="315">
        <v>-15020391</v>
      </c>
      <c r="AP39" s="315">
        <v>-14099</v>
      </c>
      <c r="AQ39" s="316">
        <v>-16549</v>
      </c>
      <c r="AR39" s="317">
        <v>-14.8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547</v>
      </c>
      <c r="AL40" s="1150"/>
      <c r="AM40" s="1150"/>
      <c r="AN40" s="1151"/>
      <c r="AO40" s="315">
        <v>-32563086</v>
      </c>
      <c r="AP40" s="315">
        <v>-30565</v>
      </c>
      <c r="AQ40" s="316">
        <v>-31989</v>
      </c>
      <c r="AR40" s="317">
        <v>-4.5</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298</v>
      </c>
      <c r="AL41" s="1156"/>
      <c r="AM41" s="1156"/>
      <c r="AN41" s="1157"/>
      <c r="AO41" s="315">
        <v>21827281</v>
      </c>
      <c r="AP41" s="315">
        <v>20488</v>
      </c>
      <c r="AQ41" s="316">
        <v>17454</v>
      </c>
      <c r="AR41" s="317">
        <v>17.399999999999999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517</v>
      </c>
      <c r="AN49" s="1144" t="s">
        <v>551</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552</v>
      </c>
      <c r="AO50" s="332" t="s">
        <v>553</v>
      </c>
      <c r="AP50" s="333" t="s">
        <v>554</v>
      </c>
      <c r="AQ50" s="334" t="s">
        <v>555</v>
      </c>
      <c r="AR50" s="335" t="s">
        <v>556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59659809</v>
      </c>
      <c r="AN51" s="337">
        <v>56254</v>
      </c>
      <c r="AO51" s="338">
        <v>3.1</v>
      </c>
      <c r="AP51" s="339">
        <v>52897</v>
      </c>
      <c r="AQ51" s="340">
        <v>2.2999999999999998</v>
      </c>
      <c r="AR51" s="341">
        <v>0.8</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30273224</v>
      </c>
      <c r="AN52" s="345">
        <v>28545</v>
      </c>
      <c r="AO52" s="346">
        <v>13.4</v>
      </c>
      <c r="AP52" s="347">
        <v>27013</v>
      </c>
      <c r="AQ52" s="348">
        <v>1.3</v>
      </c>
      <c r="AR52" s="349">
        <v>12.1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60837902</v>
      </c>
      <c r="AN53" s="337">
        <v>57255</v>
      </c>
      <c r="AO53" s="338">
        <v>1.8</v>
      </c>
      <c r="AP53" s="339">
        <v>54945</v>
      </c>
      <c r="AQ53" s="340">
        <v>3.9</v>
      </c>
      <c r="AR53" s="341">
        <v>-2.1</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33418052</v>
      </c>
      <c r="AN54" s="345">
        <v>31450</v>
      </c>
      <c r="AO54" s="346">
        <v>10.199999999999999</v>
      </c>
      <c r="AP54" s="347">
        <v>29293</v>
      </c>
      <c r="AQ54" s="348">
        <v>8.4</v>
      </c>
      <c r="AR54" s="349">
        <v>1.8</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54794739</v>
      </c>
      <c r="AN55" s="337">
        <v>51496</v>
      </c>
      <c r="AO55" s="338">
        <v>-10.1</v>
      </c>
      <c r="AP55" s="339">
        <v>57132</v>
      </c>
      <c r="AQ55" s="340">
        <v>4</v>
      </c>
      <c r="AR55" s="341">
        <v>-14.1</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29263884</v>
      </c>
      <c r="AN56" s="345">
        <v>27502</v>
      </c>
      <c r="AO56" s="346">
        <v>-12.6</v>
      </c>
      <c r="AP56" s="347">
        <v>30126</v>
      </c>
      <c r="AQ56" s="348">
        <v>2.8</v>
      </c>
      <c r="AR56" s="349">
        <v>-15.4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53813828</v>
      </c>
      <c r="AN57" s="337">
        <v>50485</v>
      </c>
      <c r="AO57" s="338">
        <v>-2</v>
      </c>
      <c r="AP57" s="339">
        <v>58766</v>
      </c>
      <c r="AQ57" s="340">
        <v>2.9</v>
      </c>
      <c r="AR57" s="341">
        <v>-4.9000000000000004</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28119539</v>
      </c>
      <c r="AN58" s="345">
        <v>26380</v>
      </c>
      <c r="AO58" s="346">
        <v>-4.0999999999999996</v>
      </c>
      <c r="AP58" s="347">
        <v>29363</v>
      </c>
      <c r="AQ58" s="348">
        <v>-2.5</v>
      </c>
      <c r="AR58" s="349">
        <v>-1.6</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54943945</v>
      </c>
      <c r="AN59" s="337">
        <v>51573</v>
      </c>
      <c r="AO59" s="338">
        <v>2.2000000000000002</v>
      </c>
      <c r="AP59" s="339">
        <v>62482</v>
      </c>
      <c r="AQ59" s="340">
        <v>6.3</v>
      </c>
      <c r="AR59" s="341">
        <v>-4.0999999999999996</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31372379</v>
      </c>
      <c r="AN60" s="345">
        <v>29448</v>
      </c>
      <c r="AO60" s="346">
        <v>11.6</v>
      </c>
      <c r="AP60" s="347">
        <v>34626</v>
      </c>
      <c r="AQ60" s="348">
        <v>17.899999999999999</v>
      </c>
      <c r="AR60" s="349">
        <v>-6.3</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56810045</v>
      </c>
      <c r="AN61" s="352">
        <v>53413</v>
      </c>
      <c r="AO61" s="353">
        <v>-1</v>
      </c>
      <c r="AP61" s="354">
        <v>57244</v>
      </c>
      <c r="AQ61" s="355">
        <v>3.9</v>
      </c>
      <c r="AR61" s="341">
        <v>-4.9000000000000004</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30489416</v>
      </c>
      <c r="AN62" s="345">
        <v>28665</v>
      </c>
      <c r="AO62" s="346">
        <v>3.7</v>
      </c>
      <c r="AP62" s="347">
        <v>30084</v>
      </c>
      <c r="AQ62" s="348">
        <v>5.6</v>
      </c>
      <c r="AR62" s="349">
        <v>-1.9</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HTJ9LYx192fmg9tOt8VE03AO009ORhvL2Vt+seJts6dCOo9OK9E72VUWJkJGj3aqAhCN1DOws0WeT/3loEoYeA==" saltValue="tmA2OUXhRG4p/UUac6Kj8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565</v>
      </c>
    </row>
    <row r="120" spans="125:125" ht="13.5" hidden="1" customHeight="1" x14ac:dyDescent="0.2"/>
    <row r="121" spans="125:125" ht="13.5" hidden="1" customHeight="1" x14ac:dyDescent="0.2">
      <c r="DU121" s="262"/>
    </row>
  </sheetData>
  <sheetProtection algorithmName="SHA-512" hashValue="6lRRvfrHHyyag/WzxYazY+gzr6jCOiMKMKJkGws4pd+P9fToasGY6FGJipfAGG/CAUmVfQMav8wRwe8KQWqwHg==" saltValue="YGqlYQ2mcGTlDZFXIvL9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566</v>
      </c>
    </row>
  </sheetData>
  <sheetProtection algorithmName="SHA-512" hashValue="CR3xmgqEiRgqUXeIdeWcnjwp0K+SMYWpSSpVmgkNGPkQ4sEz8A1Iv8KqvblE5ei1+HjuwG/tC0igc5dhuCCUpQ==" saltValue="9/3gq5+IAQ+ltqt7D9E4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68" t="s">
        <v>3</v>
      </c>
      <c r="D47" s="1168"/>
      <c r="E47" s="1169"/>
      <c r="F47" s="11">
        <v>9.1999999999999993</v>
      </c>
      <c r="G47" s="12">
        <v>8.92</v>
      </c>
      <c r="H47" s="12">
        <v>9.6199999999999992</v>
      </c>
      <c r="I47" s="12">
        <v>9.8800000000000008</v>
      </c>
      <c r="J47" s="13">
        <v>10.24</v>
      </c>
    </row>
    <row r="48" spans="2:10" ht="57.75" customHeight="1" x14ac:dyDescent="0.2">
      <c r="B48" s="14"/>
      <c r="C48" s="1170" t="s">
        <v>4</v>
      </c>
      <c r="D48" s="1170"/>
      <c r="E48" s="1171"/>
      <c r="F48" s="15">
        <v>1.33</v>
      </c>
      <c r="G48" s="16">
        <v>1.2</v>
      </c>
      <c r="H48" s="16">
        <v>1.38</v>
      </c>
      <c r="I48" s="16">
        <v>1.55</v>
      </c>
      <c r="J48" s="17">
        <v>2.34</v>
      </c>
    </row>
    <row r="49" spans="2:10" ht="57.75" customHeight="1" thickBot="1" x14ac:dyDescent="0.25">
      <c r="B49" s="18"/>
      <c r="C49" s="1172" t="s">
        <v>5</v>
      </c>
      <c r="D49" s="1172"/>
      <c r="E49" s="1173"/>
      <c r="F49" s="19" t="s">
        <v>572</v>
      </c>
      <c r="G49" s="20" t="s">
        <v>573</v>
      </c>
      <c r="H49" s="20">
        <v>0.25</v>
      </c>
      <c r="I49" s="20" t="s">
        <v>574</v>
      </c>
      <c r="J49" s="21">
        <v>0.96</v>
      </c>
    </row>
    <row r="50" spans="2:10" ht="13" x14ac:dyDescent="0.2"/>
  </sheetData>
  <sheetProtection algorithmName="SHA-512" hashValue="UMg1V+jaxktqG0uUzjnOtxh+cKNLmNc2l+DSTi45w5MYE06FHFl+Eka390iYdi5yWXG342YF3qYPr7WCPfXNXw==" saltValue="SWm3adu+vXENmr9cnvGB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2023-03-20T08:30:27Z</cp:lastPrinted>
  <dcterms:created xsi:type="dcterms:W3CDTF">2023-02-20T03:49:16Z</dcterms:created>
  <dcterms:modified xsi:type="dcterms:W3CDTF">2023-09-29T08:43:03Z</dcterms:modified>
  <cp:category/>
</cp:coreProperties>
</file>