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B16B34D5-BFD8-46D2-8111-5F70C61F070A}" xr6:coauthVersionLast="36" xr6:coauthVersionMax="36" xr10:uidLastSave="{00000000-0000-0000-0000-000000000000}"/>
  <bookViews>
    <workbookView xWindow="0" yWindow="0" windowWidth="18410" windowHeight="8480" firstSheet="13" activeTab="13"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CABDA31F_BA93_45C6_84AE_3BD72D95DD2C_.wvu.Cols" localSheetId="2" hidden="1">'各会計、関係団体の財政状況及び健全化判断比率'!$EB:$XFD</definedName>
    <definedName name="Z_CABDA31F_BA93_45C6_84AE_3BD72D95DD2C_.wvu.Cols" localSheetId="12" hidden="1">基金残高に係る経年分析!$P:$XFD</definedName>
    <definedName name="Z_CABDA31F_BA93_45C6_84AE_3BD72D95DD2C_.wvu.Cols" localSheetId="4" hidden="1">'経常経費分析表（経常収支比率の分析）'!$DM:$XFD</definedName>
    <definedName name="Z_CABDA31F_BA93_45C6_84AE_3BD72D95DD2C_.wvu.Cols" localSheetId="5" hidden="1">'経常経費分析表（人件費・公債費・普通建設事業費の分析）'!$AU:$XFD</definedName>
    <definedName name="Z_CABDA31F_BA93_45C6_84AE_3BD72D95DD2C_.wvu.Cols" localSheetId="3" hidden="1">財政比較分析表!$DQ:$XFD</definedName>
    <definedName name="Z_CABDA31F_BA93_45C6_84AE_3BD72D95DD2C_.wvu.Cols" localSheetId="10" hidden="1">'実質公債費比率（分子）の構造'!$V:$XFD</definedName>
    <definedName name="Z_CABDA31F_BA93_45C6_84AE_3BD72D95DD2C_.wvu.Cols" localSheetId="8" hidden="1">実質収支比率等に係る経年分析!$Q:$XFD</definedName>
    <definedName name="Z_CABDA31F_BA93_45C6_84AE_3BD72D95DD2C_.wvu.Cols" localSheetId="11" hidden="1">'将来負担比率（分子）の構造'!$T:$XFD</definedName>
    <definedName name="Z_CABDA31F_BA93_45C6_84AE_3BD72D95DD2C_.wvu.Cols" localSheetId="6" hidden="1">'性質別歳出決算分析表（住民一人当たりのコスト）'!$DV:$XFD</definedName>
    <definedName name="Z_CABDA31F_BA93_45C6_84AE_3BD72D95DD2C_.wvu.Cols" localSheetId="0" hidden="1">総括表!$DP:$XFD</definedName>
    <definedName name="Z_CABDA31F_BA93_45C6_84AE_3BD72D95DD2C_.wvu.Cols" localSheetId="1" hidden="1">普通会計の状況!$EN:$XFD</definedName>
    <definedName name="Z_CABDA31F_BA93_45C6_84AE_3BD72D95DD2C_.wvu.Cols" localSheetId="7" hidden="1">'目的別歳出決算分析表（住民一人当たりのコスト）'!$DV:$XFD</definedName>
    <definedName name="Z_CABDA31F_BA93_45C6_84AE_3BD72D95DD2C_.wvu.Cols" localSheetId="9" hidden="1">連結実質赤字比率に係る赤字・黒字の構成分析!$Q:$XFD</definedName>
    <definedName name="Z_CABDA31F_BA93_45C6_84AE_3BD72D95DD2C_.wvu.Rows" localSheetId="2" hidden="1">'各会計、関係団体の財政状況及び健全化判断比率'!$136:$1048576,'各会計、関係団体の財政状況及び健全化判断比率'!$89:$101,'各会計、関係団体の財政状況及び健全化判断比率'!$135:$135</definedName>
    <definedName name="Z_CABDA31F_BA93_45C6_84AE_3BD72D95DD2C_.wvu.Rows" localSheetId="12" hidden="1">基金残高に係る経年分析!$65:$1048576</definedName>
    <definedName name="Z_CABDA31F_BA93_45C6_84AE_3BD72D95DD2C_.wvu.Rows" localSheetId="4" hidden="1">'経常経費分析表（経常収支比率の分析）'!$90:$1048576</definedName>
    <definedName name="Z_CABDA31F_BA93_45C6_84AE_3BD72D95DD2C_.wvu.Rows" localSheetId="5" hidden="1">'経常経費分析表（人件費・公債費・普通建設事業費の分析）'!$74:$1048576,'経常経費分析表（人件費・公債費・普通建設事業費の分析）'!$67:$73</definedName>
    <definedName name="Z_CABDA31F_BA93_45C6_84AE_3BD72D95DD2C_.wvu.Rows" localSheetId="3" hidden="1">財政比較分析表!$106:$1048576,財政比較分析表!$98:$105</definedName>
    <definedName name="Z_CABDA31F_BA93_45C6_84AE_3BD72D95DD2C_.wvu.Rows" localSheetId="10" hidden="1">'実質公債費比率（分子）の構造'!$63:$1048576</definedName>
    <definedName name="Z_CABDA31F_BA93_45C6_84AE_3BD72D95DD2C_.wvu.Rows" localSheetId="8" hidden="1">実質収支比率等に係る経年分析!$51:$1048576</definedName>
    <definedName name="Z_CABDA31F_BA93_45C6_84AE_3BD72D95DD2C_.wvu.Rows" localSheetId="11" hidden="1">'将来負担比率（分子）の構造'!$56:$1048576</definedName>
    <definedName name="Z_CABDA31F_BA93_45C6_84AE_3BD72D95DD2C_.wvu.Rows" localSheetId="6" hidden="1">'性質別歳出決算分析表（住民一人当たりのコスト）'!$122:$1048576,'性質別歳出決算分析表（住民一人当たりのコスト）'!$117:$121</definedName>
    <definedName name="Z_CABDA31F_BA93_45C6_84AE_3BD72D95DD2C_.wvu.Rows" localSheetId="0" hidden="1">総括表!$57:$1048576</definedName>
    <definedName name="Z_CABDA31F_BA93_45C6_84AE_3BD72D95DD2C_.wvu.Rows" localSheetId="1" hidden="1">普通会計の状況!$51:$1048576,普通会計の状況!$50:$50</definedName>
    <definedName name="Z_CABDA31F_BA93_45C6_84AE_3BD72D95DD2C_.wvu.Rows" localSheetId="7" hidden="1">'目的別歳出決算分析表（住民一人当たりのコスト）'!$117:$1048576</definedName>
    <definedName name="Z_CABDA31F_BA93_45C6_84AE_3BD72D95DD2C_.wvu.Rows" localSheetId="9" hidden="1">連結実質赤字比率に係る赤字・黒字の構成分析!$46:$1048576</definedName>
  </definedNames>
  <calcPr calcId="191029"/>
  <customWorkbookViews>
    <customWorkbookView name="さいたま市 - 個人用ビュー" guid="{CABDA31F-BA93-45C6-84AE-3BD72D95DD2C}" mergeInterval="0" personalView="1" maximized="1" xWindow="-9" yWindow="-9" windowWidth="1938" windowHeight="1048" activeSheetId="9"/>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6"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BE38" i="1"/>
  <c r="AM38" i="1"/>
  <c r="U38" i="1"/>
  <c r="BE37" i="1"/>
  <c r="AM37" i="1"/>
  <c r="U37" i="1"/>
  <c r="BE36" i="1"/>
  <c r="C34" i="1"/>
  <c r="C35" i="1" s="1"/>
  <c r="C36" i="1" l="1"/>
  <c r="C37" i="1" s="1"/>
  <c r="C38" i="1" s="1"/>
  <c r="C39" i="1" s="1"/>
  <c r="U34"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AM34" i="1"/>
  <c r="AM35" i="1" s="1"/>
  <c r="AM36" i="1" s="1"/>
  <c r="BE34" i="1" l="1"/>
  <c r="BE35" i="1" s="1"/>
  <c r="BW34" i="1" l="1"/>
  <c r="BW35" i="1" s="1"/>
  <c r="BW36" i="1" s="1"/>
  <c r="BW37" i="1" s="1"/>
  <c r="BW38"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<sst xmlns="http://schemas.openxmlformats.org/spreadsheetml/2006/main" count="1099" uniqueCount="653">
  <si>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</si>
  <si>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</si>
  <si>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</si>
  <si>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</si>
  <si>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</si>
  <si>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</si>
  <si>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</si>
  <si>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</si>
  <si>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</si>
  <si>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</si>
  <si>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</si>
  <si>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</si>
  <si>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</si>
  <si>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</si>
  <si>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</si>
  <si>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</si>
  <si>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</si>
  <si>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</si>
  <si>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</si>
  <si>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</si>
  <si>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</si>
  <si>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</si>
  <si>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</si>
  <si>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</si>
  <si>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</si>
  <si>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</si>
  <si>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</si>
  <si>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</si>
  <si>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</si>
  <si>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</si>
  <si>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</si>
  <si>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</si>
  <si>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</si>
  <si>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</si>
  <si>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</si>
  <si>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</si>
  <si>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</si>
  <si>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</si>
  <si>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</si>
  <si>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</si>
  <si>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</si>
  <si>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</si>
  <si>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</si>
  <si>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</si>
  <si>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</si>
  <si>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</si>
  <si>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</si>
  <si>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</si>
  <si>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</si>
  <si>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</si>
  <si>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</si>
  <si>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</si>
  <si>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</si>
  <si>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</si>
  <si>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</si>
  <si>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</si>
  <si>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</si>
  <si>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</si>
  <si>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</si>
  <si>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</si>
  <si>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</si>
  <si>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</si>
  <si>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</si>
  <si>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</si>
  <si>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</si>
  <si>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</si>
  <si>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</si>
  <si>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</si>
  <si>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</si>
  <si>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</si>
  <si>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</si>
  <si>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</si>
  <si>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</si>
  <si>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</si>
  <si>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</si>
  <si>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</si>
  <si>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</si>
  <si>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</si>
  <si>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</si>
  <si>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</si>
  <si>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</si>
  <si>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</si>
  <si>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</si>
  <si>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</si>
  <si>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</si>
  <si>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</si>
  <si>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</si>
  <si>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</si>
  <si>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</si>
  <si>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</si>
  <si>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</si>
  <si>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</si>
  <si>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</si>
  <si>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</si>
  <si>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</si>
  <si>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</si>
  <si>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</si>
  <si>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</si>
  <si>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</si>
  <si>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</si>
  <si>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</si>
  <si>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</si>
  <si>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</si>
  <si>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</si>
  <si>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</si>
  <si>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</si>
  <si>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</si>
  <si>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</si>
  <si>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</si>
  <si>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</si>
  <si>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</si>
  <si>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</si>
  <si>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</si>
  <si>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</si>
  <si>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</si>
  <si>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</si>
  <si>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</si>
  <si>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</si>
  <si>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</si>
  <si>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</si>
  <si>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</si>
  <si>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</si>
  <si>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</si>
  <si>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</si>
  <si>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</si>
  <si>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</si>
  <si>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</si>
  <si>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</si>
  <si>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</si>
  <si>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</si>
  <si>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</si>
  <si>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</si>
  <si>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</si>
  <si>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</si>
  <si>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</si>
  <si>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</si>
  <si>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</si>
  <si>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</si>
  <si>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</si>
  <si>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</si>
  <si>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</si>
  <si>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</si>
  <si>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</si>
  <si>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</si>
  <si>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</si>
  <si>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</si>
  <si>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</si>
  <si>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</si>
  <si>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</si>
  <si>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</si>
  <si>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</si>
  <si>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</si>
  <si>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</si>
  <si>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</si>
  <si>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</si>
  <si>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</si>
  <si>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</si>
  <si>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</si>
  <si>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</si>
  <si>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</si>
  <si>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</si>
  <si>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</si>
  <si>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</si>
  <si>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</si>
  <si>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</si>
  <si>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</si>
  <si>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</si>
  <si>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</si>
  <si>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</si>
  <si>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</si>
  <si>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</si>
  <si>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</si>
  <si>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</si>
  <si>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</si>
  <si>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</si>
  <si>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</si>
  <si>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</si>
  <si>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</si>
  <si>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</si>
  <si>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</si>
  <si>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</si>
  <si>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</si>
  <si>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</si>
  <si>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</si>
  <si>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</si>
  <si>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</si>
  <si>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</si>
  <si>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</si>
  <si>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</si>
  <si>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</si>
  <si>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</si>
  <si>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</si>
  <si>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</si>
  <si>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</si>
  <si>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</si>
  <si>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</si>
  <si>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</si>
  <si>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</si>
  <si>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</si>
  <si>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</si>
  <si>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</si>
  <si>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</si>
  <si>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</si>
  <si>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</si>
  <si>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</si>
  <si>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</si>
  <si>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</si>
  <si>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</si>
  <si>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</si>
  <si>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</si>
  <si>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</si>
  <si>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</si>
  <si>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</si>
  <si>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埼玉県さいたま市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</si>
  <si>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</si>
  <si>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</si>
  <si>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</si>
  <si>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</si>
  <si>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</si>
  <si>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</si>
  <si>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</si>
  <si>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</si>
  <si>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</si>
  <si>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</si>
  <si>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</si>
  <si>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</si>
  <si>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</si>
  <si>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</si>
  <si>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</si>
  <si>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</si>
  <si>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</si>
  <si>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</si>
  <si>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</si>
  <si>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</si>
  <si>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</si>
  <si>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</si>
  <si>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</si>
  <si>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</si>
  <si>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</si>
  <si>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</si>
  <si>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</si>
  <si>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</si>
  <si>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</si>
  <si>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</si>
  <si>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</si>
  <si>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</si>
  <si>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</si>
  <si>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</si>
  <si>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</si>
  <si>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</si>
  <si>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</si>
  <si>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</si>
  <si>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</si>
  <si>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</si>
  <si>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</si>
  <si>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</si>
  <si>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</si>
  <si>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</si>
  <si>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</si>
  <si>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</si>
  <si>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</si>
  <si>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</si>
  <si>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</si>
  <si>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</si>
  <si>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</si>
  <si>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</si>
  <si>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</si>
  <si>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</si>
  <si>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</si>
  <si>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</si>
  <si>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</si>
  <si>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</si>
  <si>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</si>
  <si>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</si>
  <si>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</si>
  <si>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</si>
  <si>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</si>
  <si>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</si>
  <si>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</si>
  <si>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</si>
  <si>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</si>
  <si>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</si>
  <si>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</si>
  <si>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</si>
  <si>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</si>
  <si>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</si>
  <si>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</si>
  <si>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</si>
  <si>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</si>
  <si>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</si>
  <si>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</si>
  <si>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</si>
  <si>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</si>
  <si>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</si>
  <si>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</si>
  <si>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</si>
  <si>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</si>
  <si>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</si>
  <si>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</si>
  <si>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</si>
  <si>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</si>
  <si>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</si>
  <si>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</si>
  <si>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</si>
  <si>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</si>
  <si>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</si>
  <si>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</si>
  <si>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</si>
  <si>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</si>
  <si>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</si>
  <si>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</si>
  <si>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</si>
  <si>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</si>
  <si>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</si>
  <si>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</si>
  <si>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</si>
  <si>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</si>
  <si>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</si>
  <si>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</si>
  <si>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</si>
  <si>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</si>
  <si>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</si>
  <si>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</si>
  <si>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</si>
  <si>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</si>
  <si>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</si>
  <si>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</si>
  <si>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</si>
  <si>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</si>
  <si>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</si>
  <si>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</si>
  <si>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</si>
  <si>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</si>
  <si>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</si>
  <si>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</si>
  <si>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</si>
  <si>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</si>
  <si>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</si>
  <si>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</si>
  <si>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</si>
  <si>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</si>
  <si>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</si>
  <si>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</si>
  <si>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</si>
  <si>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</si>
  <si>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</si>
  <si>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</si>
  <si>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</si>
  <si>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</si>
  <si>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</si>
  <si>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</si>
  <si>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</si>
  <si>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</si>
  <si>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</si>
  <si>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</si>
  <si>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</si>
  <si>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</si>
  <si>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</si>
  <si>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</si>
  <si>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</si>
  <si>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</si>
  <si>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</si>
  <si>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</si>
  <si>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</si>
  <si>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</si>
  <si>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</si>
  <si>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</si>
  <si>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</si>
  <si>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埼玉県さいたま市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</si>
  <si>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</si>
  <si>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</si>
  <si>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</si>
  <si>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</si>
  <si>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</si>
  <si>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</si>
  <si>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</si>
  <si>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</si>
  <si>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</si>
  <si>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</si>
  <si>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</si>
  <si>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</si>
  <si>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</si>
  <si>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</si>
  <si>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</si>
  <si>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</si>
  <si>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</si>
  <si>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</si>
  <si>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</si>
  <si>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</si>
  <si>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</si>
  <si>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t>
    <phoneticPr fontId="5"/>
  </si>
  <si>
    <t>さいたま市用地先行取得事業特別会計</t>
    <phoneticPr fontId="5"/>
  </si>
  <si>
    <t>-</t>
    <phoneticPr fontId="5"/>
  </si>
  <si>
    <t>さいたま市大宮駅西口都市改造事業特別会計</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</si>
  <si>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</si>
  <si>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</si>
  <si>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</si>
  <si>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</si>
  <si>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</si>
  <si>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</si>
  <si>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</si>
  <si>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</si>
  <si>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</si>
  <si>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</si>
  <si>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</si>
  <si>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</si>
  <si>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</si>
  <si>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</si>
  <si>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</si>
  <si>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</si>
  <si>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</si>
  <si>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</si>
  <si>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</si>
  <si>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</si>
  <si>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</si>
  <si>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</si>
  <si>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法適用企業</t>
    <phoneticPr fontId="5"/>
  </si>
  <si>
    <t>さいたま市下水道事業会計</t>
    <phoneticPr fontId="5"/>
  </si>
  <si>
    <t>法適用企業</t>
    <phoneticPr fontId="5"/>
  </si>
  <si>
    <t>さいたま市食肉中央卸売市場及びと畜場事業特別会計</t>
    <phoneticPr fontId="5"/>
  </si>
  <si>
    <t>法非適用企業</t>
    <phoneticPr fontId="5"/>
  </si>
  <si>
    <t>宅地造成事業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</si>
  <si>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</si>
  <si>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</si>
  <si>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</si>
  <si>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</si>
  <si>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</si>
  <si>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</si>
  <si>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</si>
  <si>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</si>
  <si>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</si>
  <si>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</si>
  <si>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</si>
  <si>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</si>
  <si>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</si>
  <si>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</si>
  <si>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</si>
  <si>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</si>
  <si>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</si>
  <si>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</si>
  <si>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</si>
  <si>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</si>
  <si>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</si>
  <si>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</si>
  <si>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</si>
  <si>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</si>
  <si>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</si>
  <si>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</si>
  <si>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</si>
  <si>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</si>
  <si>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</si>
  <si>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</si>
  <si>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</si>
  <si>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</si>
  <si>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</si>
  <si>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</si>
  <si>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</si>
  <si>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</si>
  <si>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</si>
  <si>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</si>
  <si>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</si>
  <si>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</si>
  <si>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</si>
  <si>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</si>
  <si>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</si>
  <si>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</si>
  <si>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</si>
  <si>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</si>
  <si>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</si>
  <si>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</si>
  <si>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</si>
  <si>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</si>
  <si>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</si>
  <si>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</si>
  <si>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</si>
  <si>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</si>
  <si>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</si>
  <si>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</si>
  <si>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</si>
  <si>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</si>
  <si>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</si>
  <si>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</si>
  <si>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</si>
  <si>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</si>
  <si>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さいたま市下水道事業会計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</si>
  <si>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</si>
  <si>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</si>
  <si>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さいたま市病院事業会計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</si>
  <si>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</si>
  <si>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さいたま市浦和東部第一特定土地区画整理事業特別会計</t>
    <phoneticPr fontId="5"/>
  </si>
  <si>
    <t>(Ｆ)</t>
    <phoneticPr fontId="5"/>
  </si>
  <si>
    <t>さいたま市指扇土地区画整理事業特別会計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</si>
  <si>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</si>
  <si>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</si>
  <si>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</si>
  <si>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</si>
  <si>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</si>
  <si>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</si>
  <si>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</si>
  <si>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</si>
  <si>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</si>
  <si>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</si>
  <si>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</si>
  <si>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</si>
  <si>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</si>
  <si>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</si>
  <si>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</si>
  <si>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</si>
  <si>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</si>
  <si>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</si>
  <si>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</si>
  <si>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</si>
  <si>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</si>
  <si>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</si>
  <si>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</si>
  <si>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</si>
  <si>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</si>
  <si>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</si>
  <si>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</si>
  <si>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</si>
  <si>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</si>
  <si>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</si>
  <si>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</si>
  <si>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</si>
  <si>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</si>
  <si>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</si>
  <si>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</si>
  <si>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</si>
  <si>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</si>
  <si>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</si>
  <si>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</si>
  <si>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</si>
  <si>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</si>
  <si>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</si>
  <si>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</si>
  <si>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</si>
  <si>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</si>
  <si>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</si>
  <si>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</si>
  <si>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</si>
  <si>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</si>
  <si>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</si>
  <si>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</si>
  <si>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</si>
  <si>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</si>
  <si>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</si>
  <si>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</si>
  <si>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</si>
  <si>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</si>
  <si>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</si>
  <si>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</si>
  <si>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</si>
  <si>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</si>
  <si>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</si>
  <si>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</si>
  <si>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</si>
  <si>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</si>
  <si>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</si>
  <si>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</si>
  <si>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</si>
  <si>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</si>
  <si>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</si>
  <si>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</si>
  <si>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</si>
  <si>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</si>
  <si>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</si>
  <si>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</si>
  <si>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</si>
  <si>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</si>
  <si>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</si>
  <si>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</si>
  <si>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</si>
  <si>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</si>
  <si>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</si>
  <si>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</si>
  <si>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</si>
  <si>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</si>
  <si>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</si>
  <si>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</si>
  <si>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</si>
  <si>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</si>
  <si>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</si>
  <si>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さいたま市水道事業会計</t>
  </si>
  <si>
    <t>一般会計</t>
  </si>
  <si>
    <t>さいたま市病院事業会計</t>
  </si>
  <si>
    <t>さいたま市下水道事業会計</t>
  </si>
  <si>
    <t>さいたま市介護保険事業特別会計</t>
  </si>
  <si>
    <t>さいたま市国民健康保険事業特別会計</t>
  </si>
  <si>
    <t>さいたま市後期高齢者医療事業特別会計</t>
  </si>
  <si>
    <t>さいたま市食肉中央卸売市場及びと畜場事業特別会計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</si>
  <si>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</si>
  <si>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</si>
  <si>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</si>
  <si>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</si>
  <si>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</si>
  <si>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</si>
  <si>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</si>
  <si>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</si>
  <si>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公営事業</t>
    <rPh sb="0" eb="2">
      <t>コウエイ</t>
    </rPh>
    <rPh sb="2" eb="4">
      <t>ジギョウ</t>
    </rPh>
    <phoneticPr fontId="2"/>
  </si>
  <si>
    <t>公益財団法人さいたま市スポーツ協会</t>
  </si>
  <si>
    <t>公益財団法人さいたま市文化振興事業団</t>
    <rPh sb="0" eb="2">
      <t>コウエキ</t>
    </rPh>
    <rPh sb="2" eb="4">
      <t>ザイダン</t>
    </rPh>
    <rPh sb="4" eb="6">
      <t>ホウジン</t>
    </rPh>
    <phoneticPr fontId="1"/>
  </si>
  <si>
    <t>一般財団法人さいたま市浦和地域医療センター</t>
    <rPh sb="0" eb="2">
      <t>イッパン</t>
    </rPh>
    <rPh sb="2" eb="4">
      <t>ザイダン</t>
    </rPh>
    <rPh sb="4" eb="6">
      <t>ホウジン</t>
    </rPh>
    <phoneticPr fontId="1"/>
  </si>
  <si>
    <t>公益財団法人さいたま市産業創造財団</t>
  </si>
  <si>
    <t>公益社団法人さいたま観光国際協会</t>
    <rPh sb="0" eb="2">
      <t>コウエキ</t>
    </rPh>
    <phoneticPr fontId="1"/>
  </si>
  <si>
    <t>公益財団法人さいたま市公園緑地協会</t>
  </si>
  <si>
    <t>一般財団法人さいたま市都市整備公社</t>
    <rPh sb="0" eb="2">
      <t>イッパン</t>
    </rPh>
    <rPh sb="2" eb="4">
      <t>ザイダン</t>
    </rPh>
    <rPh sb="4" eb="6">
      <t>ホウジン</t>
    </rPh>
    <rPh sb="10" eb="11">
      <t>シ</t>
    </rPh>
    <rPh sb="11" eb="13">
      <t>トシ</t>
    </rPh>
    <rPh sb="13" eb="15">
      <t>セイビ</t>
    </rPh>
    <rPh sb="15" eb="17">
      <t>コウシャ</t>
    </rPh>
    <phoneticPr fontId="1"/>
  </si>
  <si>
    <t>北浦和ターミナルビル株式会社</t>
  </si>
  <si>
    <t>与野都市開発株式会社</t>
  </si>
  <si>
    <t>岩槻都市振興株式会社</t>
  </si>
  <si>
    <t>一般財団法人さいたま市土地区画整理協会</t>
    <rPh sb="0" eb="2">
      <t>イッパン</t>
    </rPh>
    <phoneticPr fontId="1"/>
  </si>
  <si>
    <t>埼玉高速鉄道株式会社</t>
    <rPh sb="6" eb="10">
      <t>カブシキガイシャ</t>
    </rPh>
    <phoneticPr fontId="17"/>
  </si>
  <si>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</si>
  <si>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</si>
  <si>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</si>
  <si>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</si>
  <si>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</si>
  <si>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</si>
  <si>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</si>
  <si>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</si>
  <si>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</si>
  <si>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</si>
  <si>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</si>
  <si>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</si>
  <si>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</si>
  <si>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</si>
  <si>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▲41</t>
  </si>
  <si>
    <t>〇</t>
  </si>
  <si>
    <t>-</t>
    <phoneticPr fontId="2"/>
  </si>
  <si>
    <t>彩の国さいたま人づくり広域連合</t>
    <rPh sb="0" eb="1">
      <t>サイ</t>
    </rPh>
    <rPh sb="2" eb="3">
      <t>クニ</t>
    </rPh>
    <rPh sb="7" eb="8">
      <t>ヒト</t>
    </rPh>
    <rPh sb="11" eb="13">
      <t>コウイキ</t>
    </rPh>
    <rPh sb="13" eb="15">
      <t>レンゴウ</t>
    </rPh>
    <phoneticPr fontId="18"/>
  </si>
  <si>
    <t>埼玉県都市競艇組合</t>
    <rPh sb="0" eb="3">
      <t>サイタマケン</t>
    </rPh>
    <rPh sb="3" eb="5">
      <t>トシ</t>
    </rPh>
    <rPh sb="5" eb="7">
      <t>キョウテイ</t>
    </rPh>
    <rPh sb="7" eb="9">
      <t>クミアイ</t>
    </rPh>
    <phoneticPr fontId="18"/>
  </si>
  <si>
    <t>埼玉県浦和競馬組合</t>
    <rPh sb="0" eb="3">
      <t>サイタマケン</t>
    </rPh>
    <rPh sb="3" eb="5">
      <t>ウラワ</t>
    </rPh>
    <rPh sb="5" eb="7">
      <t>ケイバ</t>
    </rPh>
    <rPh sb="7" eb="9">
      <t>クミアイ</t>
    </rPh>
    <phoneticPr fontId="18"/>
  </si>
  <si>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18"/>
  </si>
  <si>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18"/>
  </si>
  <si>
    <t>公共施設マネジメント基金</t>
    <phoneticPr fontId="5"/>
  </si>
  <si>
    <t>庁舎整備基金</t>
    <phoneticPr fontId="5"/>
  </si>
  <si>
    <t>合併振興基金</t>
    <phoneticPr fontId="5"/>
  </si>
  <si>
    <t>都市開発基金</t>
    <phoneticPr fontId="5"/>
  </si>
  <si>
    <t>災害救助基金</t>
    <phoneticPr fontId="5"/>
  </si>
  <si>
    <t>-</t>
    <phoneticPr fontId="2"/>
  </si>
  <si>
    <t>-</t>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</si>
  <si>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</si>
  <si>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</si>
  <si>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</si>
  <si>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</si>
  <si>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</si>
  <si>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</si>
  <si>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</si>
  <si>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比率ともに類似団体平均を下回っており、類似団体の中では健全な財政状況を維持している。今年度の実質公債比率については、都市計画事業の財源として発行された地方債の償還額に充当した都市計画税が減少し、公債費等からの控除額が減少したことで悪化している。
　今後、老朽化が見込まれる公共施設の計画的な改修・更新・廃統合等を引き続き行うことが必要であり、地方債発行が増加するため、交付税措置のある地方債の活用を引き続き進めるとともに、類似団体の平均に近づいている実質公債費比率に注視していく必要がある。</t>
    <rPh sb="70" eb="72">
      <t>トシ</t>
    </rPh>
    <rPh sb="72" eb="74">
      <t>ケイカク</t>
    </rPh>
    <rPh sb="74" eb="76">
      <t>ジギョウ</t>
    </rPh>
    <rPh sb="77" eb="79">
      <t>ザイゲン</t>
    </rPh>
    <rPh sb="82" eb="84">
      <t>ハッコウ</t>
    </rPh>
    <rPh sb="87" eb="90">
      <t>チホウサイ</t>
    </rPh>
    <rPh sb="91" eb="93">
      <t>ショウカン</t>
    </rPh>
    <rPh sb="93" eb="94">
      <t>ガク</t>
    </rPh>
    <rPh sb="95" eb="97">
      <t>ジュウトウ</t>
    </rPh>
    <rPh sb="99" eb="101">
      <t>トシ</t>
    </rPh>
    <rPh sb="101" eb="103">
      <t>ケイカク</t>
    </rPh>
    <rPh sb="103" eb="104">
      <t>ゼイ</t>
    </rPh>
    <rPh sb="105" eb="107">
      <t>ゲンショウ</t>
    </rPh>
    <rPh sb="118" eb="119">
      <t>ガク</t>
    </rPh>
    <rPh sb="120" eb="122">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</si>
  <si>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</si>
  <si>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</si>
  <si>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</si>
  <si>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将来負担比率・有形固定資産減価償却率ともに類似団体平均を下回っており、類似団体の中では健全な財政状況を維持している。今年度の将来負担比率については、債務償還比率の分析欄にあるように将来負担額が減少したことにより良化が見られた。
　</t>
    </r>
    <r>
      <rPr>
        <sz val="11"/>
        <color theme="1"/>
        <rFont val="ＭＳ Ｐゴシック"/>
        <family val="3"/>
        <charset val="128"/>
      </rPr>
      <t>有形固定資産減価償却率の分析欄にあるように</t>
    </r>
    <r>
      <rPr>
        <sz val="11"/>
        <color rgb="FFFF0000"/>
        <rFont val="ＭＳ Ｐゴシック"/>
        <family val="3"/>
        <charset val="128"/>
      </rPr>
      <t>、</t>
    </r>
    <r>
      <rPr>
        <sz val="11"/>
        <color indexed="8"/>
        <rFont val="ＭＳ Ｐゴシック"/>
        <family val="3"/>
        <charset val="128"/>
      </rPr>
      <t>今後、老朽化が見込まれる公共施設の計画的な改修・更新・廃統合等を引き続き行うことが必要であり、将来負担比率は増加していくことが見込まれるため、現役世代と将来世代の世代間負担を考慮していく必要がある。</t>
    </r>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</si>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</sst>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E7054287-90D9-4DBD-8CCB-942D8B2F181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FA412DCA-CF7E-4B0E-AF80-011AC4256ED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3632-48AE-AA06-420391BA05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61078</c:v>
                </c:pt>
                <c:pt idx="1">
                  <c:v>62747</c:v>
                </c:pt>
                <c:pt idx="2">
                  <c:v>55672</c:v>
                </c:pt>
                <c:pt idx="3">
                  <c:v>51789</c:v>
                </c:pt>
                <c:pt idx="4">
                  <c:v>53789</c:v>
                </c:pt>
              </c:numCache>
            </c:numRef>
          </c:val>
          <c:smooth val="0"/>
          <c:extLst>
            <c:ext xmlns:c16="http://schemas.microsoft.com/office/drawing/2014/chart" uri="{C3380CC4-5D6E-409C-BE32-E72D297353CC}">
              <c16:uniqueId val="{00000001-3632-48AE-AA06-420391BA05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c:v>
                </c:pt>
                <c:pt idx="1">
                  <c:v>0.49</c:v>
                </c:pt>
                <c:pt idx="2">
                  <c:v>0.57999999999999996</c:v>
                </c:pt>
                <c:pt idx="3">
                  <c:v>2.52</c:v>
                </c:pt>
                <c:pt idx="4">
                  <c:v>2.2400000000000002</c:v>
                </c:pt>
              </c:numCache>
            </c:numRef>
          </c:val>
          <c:extLst>
            <c:ext xmlns:c16="http://schemas.microsoft.com/office/drawing/2014/chart" uri="{C3380CC4-5D6E-409C-BE32-E72D297353CC}">
              <c16:uniqueId val="{00000000-4BD2-440D-A725-376ADB9DF8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6.42</c:v>
                </c:pt>
                <c:pt idx="1">
                  <c:v>7.61</c:v>
                </c:pt>
                <c:pt idx="2">
                  <c:v>7.55</c:v>
                </c:pt>
                <c:pt idx="3">
                  <c:v>7.27</c:v>
                </c:pt>
                <c:pt idx="4">
                  <c:v>9.27</c:v>
                </c:pt>
              </c:numCache>
            </c:numRef>
          </c:val>
          <c:extLst>
            <c:ext xmlns:c16="http://schemas.microsoft.com/office/drawing/2014/chart" uri="{C3380CC4-5D6E-409C-BE32-E72D297353CC}">
              <c16:uniqueId val="{00000001-4BD2-440D-A725-376ADB9DF8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0.47</c:v>
                </c:pt>
                <c:pt idx="1">
                  <c:v>0.49</c:v>
                </c:pt>
                <c:pt idx="2">
                  <c:v>0.08</c:v>
                </c:pt>
                <c:pt idx="3">
                  <c:v>1.87</c:v>
                </c:pt>
                <c:pt idx="4">
                  <c:v>2.2400000000000002</c:v>
                </c:pt>
              </c:numCache>
            </c:numRef>
          </c:val>
          <c:smooth val="0"/>
          <c:extLst>
            <c:ext xmlns:c16="http://schemas.microsoft.com/office/drawing/2014/chart" uri="{C3380CC4-5D6E-409C-BE32-E72D297353CC}">
              <c16:uniqueId val="{00000002-4BD2-440D-A725-376ADB9DF8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18A-46D9-AC1D-3E3E6C8765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8A-46D9-AC1D-3E3E6C87659D}"/>
            </c:ext>
          </c:extLst>
        </c:ser>
        <c:ser>
          <c:idx val="2"/>
          <c:order val="2"/>
          <c:tx>
            <c:strRef>
              <c:f>データシート!$A$29</c:f>
              <c:strCache>
                <c:ptCount val="1"/>
                <c:pt idx="0">
                  <c:v>さいたま市食肉中央卸売市場及びと畜場事業特別会計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2-918A-46D9-AC1D-3E3E6C87659D}"/>
            </c:ext>
          </c:extLst>
        </c:ser>
        <c:ser>
          <c:idx val="3"/>
          <c:order val="3"/>
          <c:tx>
            <c:strRef>
              <c:f>データシート!$A$30</c:f>
              <c:strCache>
                <c:ptCount val="1"/>
                <c:pt idx="0">
                  <c:v>さいたま市後期高齢者医療事業特別会計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18A-46D9-AC1D-3E3E6C87659D}"/>
            </c:ext>
          </c:extLst>
        </c:ser>
        <c:ser>
          <c:idx val="4"/>
          <c:order val="4"/>
          <c:tx>
            <c:strRef>
              <c:f>データシート!$A$31</c:f>
              <c:strCache>
                <c:ptCount val="1"/>
                <c:pt idx="0">
                  <c:v>さいたま市国民健康保険事業特別会計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0.68</c:v>
                </c:pt>
                <c:pt idx="2">
                  <c:v>#N/A</c:v>
                </c:pt>
                <c:pt idx="3">
                  <c:v>0.01</c:v>
                </c:pt>
                <c:pt idx="4">
                  <c:v>#N/A</c:v>
                </c:pt>
                <c:pt idx="5">
                  <c:v>0.03</c:v>
                </c:pt>
                <c:pt idx="6">
                  <c:v>#N/A</c:v>
                </c:pt>
                <c:pt idx="7">
                  <c:v>0.47</c:v>
                </c:pt>
                <c:pt idx="8">
                  <c:v>#N/A</c:v>
                </c:pt>
                <c:pt idx="9">
                  <c:v>0.11</c:v>
                </c:pt>
              </c:numCache>
            </c:numRef>
          </c:val>
          <c:extLst>
            <c:ext xmlns:c16="http://schemas.microsoft.com/office/drawing/2014/chart" uri="{C3380CC4-5D6E-409C-BE32-E72D297353CC}">
              <c16:uniqueId val="{00000004-918A-46D9-AC1D-3E3E6C87659D}"/>
            </c:ext>
          </c:extLst>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0.33</c:v>
                </c:pt>
                <c:pt idx="4">
                  <c:v>#N/A</c:v>
                </c:pt>
                <c:pt idx="5">
                  <c:v>0.24</c:v>
                </c:pt>
                <c:pt idx="6">
                  <c:v>#N/A</c:v>
                </c:pt>
                <c:pt idx="7">
                  <c:v>0.63</c:v>
                </c:pt>
                <c:pt idx="8">
                  <c:v>#N/A</c:v>
                </c:pt>
                <c:pt idx="9">
                  <c:v>0.64</c:v>
                </c:pt>
              </c:numCache>
            </c:numRef>
          </c:val>
          <c:extLst>
            <c:ext xmlns:c16="http://schemas.microsoft.com/office/drawing/2014/chart" uri="{C3380CC4-5D6E-409C-BE32-E72D297353CC}">
              <c16:uniqueId val="{00000005-918A-46D9-AC1D-3E3E6C87659D}"/>
            </c:ext>
          </c:extLst>
        </c:ser>
        <c:ser>
          <c:idx val="6"/>
          <c:order val="6"/>
          <c:tx>
            <c:strRef>
              <c:f>データシート!$A$33</c:f>
              <c:strCache>
                <c:ptCount val="1"/>
                <c:pt idx="0">
                  <c:v>さいたま市下水道事業会計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1.06</c:v>
                </c:pt>
                <c:pt idx="2">
                  <c:v>#N/A</c:v>
                </c:pt>
                <c:pt idx="3">
                  <c:v>1.33</c:v>
                </c:pt>
                <c:pt idx="4">
                  <c:v>#N/A</c:v>
                </c:pt>
                <c:pt idx="5">
                  <c:v>1.54</c:v>
                </c:pt>
                <c:pt idx="6">
                  <c:v>#N/A</c:v>
                </c:pt>
                <c:pt idx="7">
                  <c:v>1.68</c:v>
                </c:pt>
                <c:pt idx="8">
                  <c:v>#N/A</c:v>
                </c:pt>
                <c:pt idx="9">
                  <c:v>1.72</c:v>
                </c:pt>
              </c:numCache>
            </c:numRef>
          </c:val>
          <c:extLst>
            <c:ext xmlns:c16="http://schemas.microsoft.com/office/drawing/2014/chart" uri="{C3380CC4-5D6E-409C-BE32-E72D297353CC}">
              <c16:uniqueId val="{00000006-918A-46D9-AC1D-3E3E6C87659D}"/>
            </c:ext>
          </c:extLst>
        </c:ser>
        <c:ser>
          <c:idx val="7"/>
          <c:order val="7"/>
          <c:tx>
            <c:strRef>
              <c:f>データシート!$A$34</c:f>
              <c:strCache>
                <c:ptCount val="1"/>
                <c:pt idx="0">
                  <c:v>さいたま市病院事業会計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1.97</c:v>
                </c:pt>
                <c:pt idx="2">
                  <c:v>#N/A</c:v>
                </c:pt>
                <c:pt idx="3">
                  <c:v>1.85</c:v>
                </c:pt>
                <c:pt idx="4">
                  <c:v>#N/A</c:v>
                </c:pt>
                <c:pt idx="5">
                  <c:v>0.8</c:v>
                </c:pt>
                <c:pt idx="6">
                  <c:v>#N/A</c:v>
                </c:pt>
                <c:pt idx="7">
                  <c:v>1.46</c:v>
                </c:pt>
                <c:pt idx="8">
                  <c:v>#N/A</c:v>
                </c:pt>
                <c:pt idx="9">
                  <c:v>2.1</c:v>
                </c:pt>
              </c:numCache>
            </c:numRef>
          </c:val>
          <c:extLst>
            <c:ext xmlns:c16="http://schemas.microsoft.com/office/drawing/2014/chart" uri="{C3380CC4-5D6E-409C-BE32-E72D297353CC}">
              <c16:uniqueId val="{00000007-918A-46D9-AC1D-3E3E6C8765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c:v>
                </c:pt>
                <c:pt idx="2">
                  <c:v>#N/A</c:v>
                </c:pt>
                <c:pt idx="3">
                  <c:v>0.49</c:v>
                </c:pt>
                <c:pt idx="4">
                  <c:v>#N/A</c:v>
                </c:pt>
                <c:pt idx="5">
                  <c:v>0.57999999999999996</c:v>
                </c:pt>
                <c:pt idx="6">
                  <c:v>#N/A</c:v>
                </c:pt>
                <c:pt idx="7">
                  <c:v>2.5099999999999998</c:v>
                </c:pt>
                <c:pt idx="8">
                  <c:v>#N/A</c:v>
                </c:pt>
                <c:pt idx="9">
                  <c:v>2.2400000000000002</c:v>
                </c:pt>
              </c:numCache>
            </c:numRef>
          </c:val>
          <c:extLst>
            <c:ext xmlns:c16="http://schemas.microsoft.com/office/drawing/2014/chart" uri="{C3380CC4-5D6E-409C-BE32-E72D297353CC}">
              <c16:uniqueId val="{00000008-918A-46D9-AC1D-3E3E6C87659D}"/>
            </c:ext>
          </c:extLst>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4.88</c:v>
                </c:pt>
                <c:pt idx="2">
                  <c:v>#N/A</c:v>
                </c:pt>
                <c:pt idx="3">
                  <c:v>4.37</c:v>
                </c:pt>
                <c:pt idx="4">
                  <c:v>#N/A</c:v>
                </c:pt>
                <c:pt idx="5">
                  <c:v>3.91</c:v>
                </c:pt>
                <c:pt idx="6">
                  <c:v>#N/A</c:v>
                </c:pt>
                <c:pt idx="7">
                  <c:v>3.64</c:v>
                </c:pt>
                <c:pt idx="8">
                  <c:v>#N/A</c:v>
                </c:pt>
                <c:pt idx="9">
                  <c:v>3.84</c:v>
                </c:pt>
              </c:numCache>
            </c:numRef>
          </c:val>
          <c:extLst>
            <c:ext xmlns:c16="http://schemas.microsoft.com/office/drawing/2014/chart" uri="{C3380CC4-5D6E-409C-BE32-E72D297353CC}">
              <c16:uniqueId val="{00000009-918A-46D9-AC1D-3E3E6C8765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41772</c:v>
                </c:pt>
                <c:pt idx="5">
                  <c:v>42794</c:v>
                </c:pt>
                <c:pt idx="8">
                  <c:v>41621</c:v>
                </c:pt>
                <c:pt idx="11">
                  <c:v>41316</c:v>
                </c:pt>
                <c:pt idx="14">
                  <c:v>39956</c:v>
                </c:pt>
              </c:numCache>
            </c:numRef>
          </c:val>
          <c:extLst>
            <c:ext xmlns:c16="http://schemas.microsoft.com/office/drawing/2014/chart" uri="{C3380CC4-5D6E-409C-BE32-E72D297353CC}">
              <c16:uniqueId val="{00000000-C1E0-4392-B2B7-182CB77BA6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E0-4392-B2B7-182CB77BA6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356</c:v>
                </c:pt>
                <c:pt idx="3">
                  <c:v>366</c:v>
                </c:pt>
                <c:pt idx="6">
                  <c:v>581</c:v>
                </c:pt>
                <c:pt idx="9">
                  <c:v>577</c:v>
                </c:pt>
                <c:pt idx="12">
                  <c:v>570</c:v>
                </c:pt>
              </c:numCache>
            </c:numRef>
          </c:val>
          <c:extLst>
            <c:ext xmlns:c16="http://schemas.microsoft.com/office/drawing/2014/chart" uri="{C3380CC4-5D6E-409C-BE32-E72D297353CC}">
              <c16:uniqueId val="{00000002-C1E0-4392-B2B7-182CB77BA6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E0-4392-B2B7-182CB77BA6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4720</c:v>
                </c:pt>
                <c:pt idx="3">
                  <c:v>5033</c:v>
                </c:pt>
                <c:pt idx="6">
                  <c:v>4435</c:v>
                </c:pt>
                <c:pt idx="9">
                  <c:v>5143</c:v>
                </c:pt>
                <c:pt idx="12">
                  <c:v>5417</c:v>
                </c:pt>
              </c:numCache>
            </c:numRef>
          </c:val>
          <c:extLst>
            <c:ext xmlns:c16="http://schemas.microsoft.com/office/drawing/2014/chart" uri="{C3380CC4-5D6E-409C-BE32-E72D297353CC}">
              <c16:uniqueId val="{00000004-C1E0-4392-B2B7-182CB77BA6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3333</c:v>
                </c:pt>
                <c:pt idx="3">
                  <c:v>3333</c:v>
                </c:pt>
                <c:pt idx="6">
                  <c:v>3333</c:v>
                </c:pt>
                <c:pt idx="9">
                  <c:v>3333</c:v>
                </c:pt>
                <c:pt idx="12">
                  <c:v>3333</c:v>
                </c:pt>
              </c:numCache>
            </c:numRef>
          </c:val>
          <c:extLst>
            <c:ext xmlns:c16="http://schemas.microsoft.com/office/drawing/2014/chart" uri="{C3380CC4-5D6E-409C-BE32-E72D297353CC}">
              <c16:uniqueId val="{00000005-C1E0-4392-B2B7-182CB77BA6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E0-4392-B2B7-182CB77BA6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46705</c:v>
                </c:pt>
                <c:pt idx="3">
                  <c:v>47554</c:v>
                </c:pt>
                <c:pt idx="6">
                  <c:v>49397</c:v>
                </c:pt>
                <c:pt idx="9">
                  <c:v>51260</c:v>
                </c:pt>
                <c:pt idx="12">
                  <c:v>51303</c:v>
                </c:pt>
              </c:numCache>
            </c:numRef>
          </c:val>
          <c:extLst>
            <c:ext xmlns:c16="http://schemas.microsoft.com/office/drawing/2014/chart" uri="{C3380CC4-5D6E-409C-BE32-E72D297353CC}">
              <c16:uniqueId val="{00000007-C1E0-4392-B2B7-182CB77BA6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13342</c:v>
                </c:pt>
                <c:pt idx="2">
                  <c:v>#N/A</c:v>
                </c:pt>
                <c:pt idx="3">
                  <c:v>#N/A</c:v>
                </c:pt>
                <c:pt idx="4">
                  <c:v>13492</c:v>
                </c:pt>
                <c:pt idx="5">
                  <c:v>#N/A</c:v>
                </c:pt>
                <c:pt idx="6">
                  <c:v>#N/A</c:v>
                </c:pt>
                <c:pt idx="7">
                  <c:v>16125</c:v>
                </c:pt>
                <c:pt idx="8">
                  <c:v>#N/A</c:v>
                </c:pt>
                <c:pt idx="9">
                  <c:v>#N/A</c:v>
                </c:pt>
                <c:pt idx="10">
                  <c:v>18997</c:v>
                </c:pt>
                <c:pt idx="11">
                  <c:v>#N/A</c:v>
                </c:pt>
                <c:pt idx="12">
                  <c:v>#N/A</c:v>
                </c:pt>
                <c:pt idx="13">
                  <c:v>20667</c:v>
                </c:pt>
                <c:pt idx="14">
                  <c:v>#N/A</c:v>
                </c:pt>
              </c:numCache>
            </c:numRef>
          </c:val>
          <c:smooth val="0"/>
          <c:extLst>
            <c:ext xmlns:c16="http://schemas.microsoft.com/office/drawing/2014/chart" uri="{C3380CC4-5D6E-409C-BE32-E72D297353CC}">
              <c16:uniqueId val="{00000008-C1E0-4392-B2B7-182CB77BA6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390685</c:v>
                </c:pt>
                <c:pt idx="5">
                  <c:v>384431</c:v>
                </c:pt>
                <c:pt idx="8">
                  <c:v>378372</c:v>
                </c:pt>
                <c:pt idx="11">
                  <c:v>377319</c:v>
                </c:pt>
                <c:pt idx="14">
                  <c:v>388044</c:v>
                </c:pt>
              </c:numCache>
            </c:numRef>
          </c:val>
          <c:extLst>
            <c:ext xmlns:c16="http://schemas.microsoft.com/office/drawing/2014/chart" uri="{C3380CC4-5D6E-409C-BE32-E72D297353CC}">
              <c16:uniqueId val="{00000000-552B-4068-980E-810B52071D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99629</c:v>
                </c:pt>
                <c:pt idx="5">
                  <c:v>103898</c:v>
                </c:pt>
                <c:pt idx="8">
                  <c:v>98808</c:v>
                </c:pt>
                <c:pt idx="11">
                  <c:v>102481</c:v>
                </c:pt>
                <c:pt idx="14">
                  <c:v>99277</c:v>
                </c:pt>
              </c:numCache>
            </c:numRef>
          </c:val>
          <c:extLst>
            <c:ext xmlns:c16="http://schemas.microsoft.com/office/drawing/2014/chart" uri="{C3380CC4-5D6E-409C-BE32-E72D297353CC}">
              <c16:uniqueId val="{00000001-552B-4068-980E-810B52071D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69129</c:v>
                </c:pt>
                <c:pt idx="5">
                  <c:v>67555</c:v>
                </c:pt>
                <c:pt idx="8">
                  <c:v>61315</c:v>
                </c:pt>
                <c:pt idx="11">
                  <c:v>59776</c:v>
                </c:pt>
                <c:pt idx="14">
                  <c:v>74211</c:v>
                </c:pt>
              </c:numCache>
            </c:numRef>
          </c:val>
          <c:extLst>
            <c:ext xmlns:c16="http://schemas.microsoft.com/office/drawing/2014/chart" uri="{C3380CC4-5D6E-409C-BE32-E72D297353CC}">
              <c16:uniqueId val="{00000002-552B-4068-980E-810B52071D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2B-4068-980E-810B52071D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2B-4068-980E-810B52071D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637</c:v>
                </c:pt>
                <c:pt idx="3">
                  <c:v>530</c:v>
                </c:pt>
                <c:pt idx="6">
                  <c:v>435</c:v>
                </c:pt>
                <c:pt idx="9">
                  <c:v>407</c:v>
                </c:pt>
                <c:pt idx="12">
                  <c:v>407</c:v>
                </c:pt>
              </c:numCache>
            </c:numRef>
          </c:val>
          <c:extLst>
            <c:ext xmlns:c16="http://schemas.microsoft.com/office/drawing/2014/chart" uri="{C3380CC4-5D6E-409C-BE32-E72D297353CC}">
              <c16:uniqueId val="{00000005-552B-4068-980E-810B52071D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77602</c:v>
                </c:pt>
                <c:pt idx="3">
                  <c:v>74885</c:v>
                </c:pt>
                <c:pt idx="6">
                  <c:v>74154</c:v>
                </c:pt>
                <c:pt idx="9">
                  <c:v>75224</c:v>
                </c:pt>
                <c:pt idx="12">
                  <c:v>74603</c:v>
                </c:pt>
              </c:numCache>
            </c:numRef>
          </c:val>
          <c:extLst>
            <c:ext xmlns:c16="http://schemas.microsoft.com/office/drawing/2014/chart" uri="{C3380CC4-5D6E-409C-BE32-E72D297353CC}">
              <c16:uniqueId val="{00000006-552B-4068-980E-810B52071D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52B-4068-980E-810B52071D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59105</c:v>
                </c:pt>
                <c:pt idx="3">
                  <c:v>60801</c:v>
                </c:pt>
                <c:pt idx="6">
                  <c:v>75693</c:v>
                </c:pt>
                <c:pt idx="9">
                  <c:v>73023</c:v>
                </c:pt>
                <c:pt idx="12">
                  <c:v>70512</c:v>
                </c:pt>
              </c:numCache>
            </c:numRef>
          </c:val>
          <c:extLst>
            <c:ext xmlns:c16="http://schemas.microsoft.com/office/drawing/2014/chart" uri="{C3380CC4-5D6E-409C-BE32-E72D297353CC}">
              <c16:uniqueId val="{00000008-552B-4068-980E-810B52071D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1608</c:v>
                </c:pt>
                <c:pt idx="3">
                  <c:v>5112</c:v>
                </c:pt>
                <c:pt idx="6">
                  <c:v>4599</c:v>
                </c:pt>
                <c:pt idx="9">
                  <c:v>4078</c:v>
                </c:pt>
                <c:pt idx="12">
                  <c:v>4277</c:v>
                </c:pt>
              </c:numCache>
            </c:numRef>
          </c:val>
          <c:extLst>
            <c:ext xmlns:c16="http://schemas.microsoft.com/office/drawing/2014/chart" uri="{C3380CC4-5D6E-409C-BE32-E72D297353CC}">
              <c16:uniqueId val="{00000009-552B-4068-980E-810B52071D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461232</c:v>
                </c:pt>
                <c:pt idx="3">
                  <c:v>471864</c:v>
                </c:pt>
                <c:pt idx="6">
                  <c:v>471043</c:v>
                </c:pt>
                <c:pt idx="9">
                  <c:v>466542</c:v>
                </c:pt>
                <c:pt idx="12">
                  <c:v>468335</c:v>
                </c:pt>
              </c:numCache>
            </c:numRef>
          </c:val>
          <c:extLst>
            <c:ext xmlns:c16="http://schemas.microsoft.com/office/drawing/2014/chart" uri="{C3380CC4-5D6E-409C-BE32-E72D297353CC}">
              <c16:uniqueId val="{0000000A-552B-4068-980E-810B52071D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40743</c:v>
                </c:pt>
                <c:pt idx="2">
                  <c:v>#N/A</c:v>
                </c:pt>
                <c:pt idx="3">
                  <c:v>#N/A</c:v>
                </c:pt>
                <c:pt idx="4">
                  <c:v>57308</c:v>
                </c:pt>
                <c:pt idx="5">
                  <c:v>#N/A</c:v>
                </c:pt>
                <c:pt idx="6">
                  <c:v>#N/A</c:v>
                </c:pt>
                <c:pt idx="7">
                  <c:v>87430</c:v>
                </c:pt>
                <c:pt idx="8">
                  <c:v>#N/A</c:v>
                </c:pt>
                <c:pt idx="9">
                  <c:v>#N/A</c:v>
                </c:pt>
                <c:pt idx="10">
                  <c:v>79697</c:v>
                </c:pt>
                <c:pt idx="11">
                  <c:v>#N/A</c:v>
                </c:pt>
                <c:pt idx="12">
                  <c:v>#N/A</c:v>
                </c:pt>
                <c:pt idx="13">
                  <c:v>56603</c:v>
                </c:pt>
                <c:pt idx="14">
                  <c:v>#N/A</c:v>
                </c:pt>
              </c:numCache>
            </c:numRef>
          </c:val>
          <c:smooth val="0"/>
          <c:extLst>
            <c:ext xmlns:c16="http://schemas.microsoft.com/office/drawing/2014/chart" uri="{C3380CC4-5D6E-409C-BE32-E72D297353CC}">
              <c16:uniqueId val="{0000000B-552B-4068-980E-810B52071D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22748</c:v>
                </c:pt>
                <c:pt idx="1">
                  <c:v>22497</c:v>
                </c:pt>
                <c:pt idx="2">
                  <c:v>30288</c:v>
                </c:pt>
              </c:numCache>
            </c:numRef>
          </c:val>
          <c:extLst>
            <c:ext xmlns:c16="http://schemas.microsoft.com/office/drawing/2014/chart" uri="{C3380CC4-5D6E-409C-BE32-E72D297353CC}">
              <c16:uniqueId val="{00000000-B1AE-49FD-8D67-B699424AE9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2172</c:v>
                </c:pt>
                <c:pt idx="1">
                  <c:v>1831</c:v>
                </c:pt>
                <c:pt idx="2">
                  <c:v>1489</c:v>
                </c:pt>
              </c:numCache>
            </c:numRef>
          </c:val>
          <c:extLst>
            <c:ext xmlns:c16="http://schemas.microsoft.com/office/drawing/2014/chart" uri="{C3380CC4-5D6E-409C-BE32-E72D297353CC}">
              <c16:uniqueId val="{00000001-B1AE-49FD-8D67-B699424AE9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17646</c:v>
                </c:pt>
                <c:pt idx="1">
                  <c:v>19892</c:v>
                </c:pt>
                <c:pt idx="2">
                  <c:v>24831</c:v>
                </c:pt>
              </c:numCache>
            </c:numRef>
          </c:val>
          <c:extLst>
            <c:ext xmlns:c16="http://schemas.microsoft.com/office/drawing/2014/chart" uri="{C3380CC4-5D6E-409C-BE32-E72D297353CC}">
              <c16:uniqueId val="{00000002-B1AE-49FD-8D67-B699424AE9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{1077A136-2A9C-4398-8AB9-3D5A4F4B40DC}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72B-427E-8370-CD3C4CAF0E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{BC26D7ED-F445-4B89-9B4D-51D2F933851E}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2B-427E-8370-CD3C4CAF0E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{B7A68D8E-70DC-4D42-84A6-3DA4AE94F8E7}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2B-427E-8370-CD3C4CAF0E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{07B3AEA6-9528-4E7A-A538-3DFE20AB287B}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2B-427E-8370-CD3C4CAF0E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{C30C96BC-31D4-4666-B95F-16C445707671}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2B-427E-8370-CD3C4CAF0EB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{24AE9877-2887-4FDC-88E9-2044A9DBED63}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72B-427E-8370-CD3C4CAF0EB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{3AAF8CED-D0E6-4585-85C5-6CC2F6A59580}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72B-427E-8370-CD3C4CAF0EB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{499A0D4F-7D44-42B8-9505-811EB7D2A239}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72B-427E-8370-CD3C4CAF0EB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{3FF03F5F-4DA7-44EC-9669-CD70AB6F8C3F}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72B-427E-8370-CD3C4CAF0E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58.2</c:v>
                </c:pt>
                <c:pt idx="16">
                  <c:v>59.1</c:v>
                </c:pt>
                <c:pt idx="24">
                  <c:v>60.5</c:v>
                </c:pt>
                <c:pt idx="32">
                  <c:v>60.8</c:v>
                </c:pt>
              </c:numCache>
            </c:numRef>
          </c:xVal>
          <c:yVal>
            <c:numRef>
              <c:f>公会計指標分析・財政指標組合せ分析表!$BP$51:$DC$51</c:f>
              <c:numCache>
                <c:formatCode>#,##0.0;"▲ "#,##0.0</c:formatCode>
                <c:ptCount val="40"/>
                <c:pt idx="0">
                  <c:v>15.3</c:v>
                </c:pt>
                <c:pt idx="8">
                  <c:v>21.2</c:v>
                </c:pt>
                <c:pt idx="16">
                  <c:v>32</c:v>
                </c:pt>
                <c:pt idx="24">
                  <c:v>28.2</c:v>
                </c:pt>
                <c:pt idx="32">
                  <c:v>18.899999999999999</c:v>
                </c:pt>
              </c:numCache>
            </c:numRef>
          </c:yVal>
          <c:smooth val="0"/>
          <c:extLst>
            <c:ext xmlns:c16="http://schemas.microsoft.com/office/drawing/2014/chart" uri="{C3380CC4-5D6E-409C-BE32-E72D297353CC}">
              <c16:uniqueId val="{00000009-D72B-427E-8370-CD3C4CAF0E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{B382B6C1-9513-4ECF-9BD2-69ED8AFA25D9}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72B-427E-8370-CD3C4CAF0E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{10C01035-D303-4F0E-899A-8771EF24F175}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2B-427E-8370-CD3C4CAF0E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{719F0967-A8A5-49EA-BAED-A8EC4612D112}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2B-427E-8370-CD3C4CAF0E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{99899E77-1B76-41DB-BE7C-203D2CC7ADF1}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2B-427E-8370-CD3C4CAF0E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{8E83B480-76B5-4476-97FC-A51A3A53CD8F}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2B-427E-8370-CD3C4CAF0EB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{105A90D0-AE85-4EBA-8CB9-14880B841D73}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72B-427E-8370-CD3C4CAF0EB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{15B70F3B-B6B9-4BC3-A709-8C18BBF7C419}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72B-427E-8370-CD3C4CAF0EB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{ACD53FCC-CB14-44C2-AB9A-F8947B36AB4E}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72B-427E-8370-CD3C4CAF0EB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{999E5161-B473-46FC-985B-F3EE3A066819}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72B-427E-8370-CD3C4CAF0E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D72B-427E-8370-CD3C4CAF0EBA}"/>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3656794576640835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{72FECA14-6996-49A7-9084-3D8CA97ADCD4}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74C-4229-A8A2-56C7A388D0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{39B72E80-CC5C-4526-80CA-01AA6AAF3A41}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4C-4229-A8A2-56C7A388D0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{B80EB800-A7D4-4A05-ABE2-5C2EF598771D}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4C-4229-A8A2-56C7A388D0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{6FAD2ACC-B619-48A2-A360-09FF87C7E8CB}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4C-4229-A8A2-56C7A388D0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{C42FB8BA-5394-418B-94CC-61F3592F8FCC}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4C-4229-A8A2-56C7A388D04D}"/>
                </c:ext>
              </c:extLst>
            </c:dLbl>
            <c:dLbl>
              <c:idx val="8"/>
              <c:layout>
                <c:manualLayout>
                  <c:x val="-1.8235628084249993E-2"/>
                  <c:y val="-6.11764995989470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{6EC58BE8-62AE-44F0-8FF9-B142BCDF6647}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74C-4229-A8A2-56C7A388D04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{CAB08A23-E603-45BF-BEE6-7069E6F952C7}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74C-4229-A8A2-56C7A388D04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{07E8C174-2FC7-4253-8AAC-582035CB7B62}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74C-4229-A8A2-56C7A388D04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{7544850D-18FA-48B8-AF04-A8AD70E60755}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74C-4229-A8A2-56C7A388D0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5.0999999999999996</c:v>
                </c:pt>
                <c:pt idx="16">
                  <c:v>5.3</c:v>
                </c:pt>
                <c:pt idx="24">
                  <c:v>5.8</c:v>
                </c:pt>
                <c:pt idx="32">
                  <c:v>6.5</c:v>
                </c:pt>
              </c:numCache>
            </c:numRef>
          </c:xVal>
          <c:yVal>
            <c:numRef>
              <c:f>公会計指標分析・財政指標組合せ分析表!$BP$73:$DC$73</c:f>
              <c:numCache>
                <c:formatCode>#,##0.0;"▲ "#,##0.0</c:formatCode>
                <c:ptCount val="40"/>
                <c:pt idx="0">
                  <c:v>15.3</c:v>
                </c:pt>
                <c:pt idx="8">
                  <c:v>21.2</c:v>
                </c:pt>
                <c:pt idx="16">
                  <c:v>32</c:v>
                </c:pt>
                <c:pt idx="24">
                  <c:v>28.2</c:v>
                </c:pt>
                <c:pt idx="32">
                  <c:v>18.899999999999999</c:v>
                </c:pt>
              </c:numCache>
            </c:numRef>
          </c:yVal>
          <c:smooth val="0"/>
          <c:extLst>
            <c:ext xmlns:c16="http://schemas.microsoft.com/office/drawing/2014/chart" uri="{C3380CC4-5D6E-409C-BE32-E72D297353CC}">
              <c16:uniqueId val="{00000009-574C-4229-A8A2-56C7A388D0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{52A932D1-430F-444C-B7E3-A1EA65FE70E7}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74C-4229-A8A2-56C7A388D0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{5FCF9484-21D1-4345-91AC-1C72011269EE}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4C-4229-A8A2-56C7A388D0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{93870C10-0F01-4FED-A70D-756AC0446EDD}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4C-4229-A8A2-56C7A388D0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{BC09A0A8-18F7-44FB-9E73-629C79E0D945}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4C-4229-A8A2-56C7A388D0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{F766567C-3A2F-44D5-BB7E-FEA9BF914904}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4C-4229-A8A2-56C7A388D04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{8F77855C-4A6C-4F5F-A58A-20C74CA9C742}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74C-4229-A8A2-56C7A388D04D}"/>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{5EB150C2-6817-4257-82CD-D3484A5033CE}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74C-4229-A8A2-56C7A388D04D}"/>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{D1E6AEE5-8427-403B-8386-9DA08E170AEE}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74C-4229-A8A2-56C7A388D04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{E671A990-7286-486A-A7A6-60AF9D95C1F8}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74C-4229-A8A2-56C7A388D0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574C-4229-A8A2-56C7A388D04D}"/>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元利償還金等</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については、公営企業債の元利償還金に対する繰入金が増加したことから、全体として増加した。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算入公債費等</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については、都市計画事業の財源として発行された地方債の償還額に充当した都市計画税の減額等により減少した。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今後も、有利な地方債を活用しながら、市債残高を見据えた普通建設事業の平準化に努める。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総務省が示す積立ルールが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年償還で毎年度の積立額を発行額の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分の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としているのに対し、本市では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年償還を予定しており、発行年度を含めて</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年据置後、発行額の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％ずつ積み立てているため乖離が生じている。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将来負担額</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については、公営企業債等繰入見込額が減少したこと等により、全体で減少した。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充当可能財源等</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については、充当可能基金が、財政調整基金や公共施設マネジメント基金等の積立てにより増加し、基準財政需要額に算入される公債費も増加したため、全体で増加した。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今後もインフラ整備や施設の老朽化対策により将来負担額の増加が見込まれることから、普通建設事業の平準化を図り、財政の健全化に努めていく必要がある。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埼玉県さいたま市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前年度決算剰余金を「財政調整基金」に</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7,791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百万円を積み立てた。また、「公共施設マネジメント基金」から公共施設の計画的な保全及び更新の資金に充てるため、</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百万円を積立てたこと等により、基金全体としては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12,388</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財政調整基金は、財政の年度間調整を図るため、予算編成において財源不足が生じた場合、取崩しを行う。また、決算において剰余金が生じた場合には、地方財政法の規定に基づき、積立てを行う。</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減債基金は、市債の償還に必要な財源に不足が生じた場合、取崩しを行う。</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公共施設マネジメント基金は、公共施設の計画的な保全及び更新を行っていくことから、継続して積立てを行うとともに、必要な財源に充てるため、取崩しを行う。</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庁舎整備基金　　　　　　：庁舎（本庁舎又は区役所庁舎）の整備に必要な経費への充当</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 公共施設マネジメント基金：市の公共施設の計画的な保全及び更新に必要な経費への充当</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庁舎整備基金：庁舎整備に必要な経費の財源を確保するため、</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百万円の積立てを行ったこと等により、基金残高が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公共施設マネジメント基金：市の公共施設の計画的な保全及び更新を行うため、</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535</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百万円を取り崩したため、基金残高が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4,465</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庁舎整備基金：庁舎整備に必要な経費の財源を確保するため、継続して積立てを行う。</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公共施設マネジメント基金：市の公共施設の計画的な保全及び更新に必要な経費の財源を確保するため、継続して積立てを行う。一方で、保全及び更新に必要な経費の財源に充てるため、取崩しを行う。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前年度決算剰余金等で</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7,791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百万円を積み立てたため基金残高が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7,791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決算において剰余金が生じた場合には、地方財政法の規定に基づき、積立てを行う。</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6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また、財政の年度間調整を図るため、予算編成において財源不足が生じた場合、取崩しを行う。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市債の償還に必要な資金等として</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342</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百万円を取り崩したこと等により、基金残高が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342</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繰上償還に代わる措置として減債基金への積立てを実施した分については、平成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年度にかけて取り崩すことを予定している。</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また、市債の償還に必要な財源に不足が生じた場合、取崩しを行う。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E3D00B1-9DAD-45E0-A881-8612FEF54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43DED20-FFD6-4518-9F0C-B329A6DF40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6F4F39E-FE87-41ED-9529-4DE4A5B6471F}"/>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51E51C9-09D9-4ED6-B49B-2F809E5BB0F5}"/>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2417F48-0FE1-44E9-AB14-379E925D6437}"/>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F1997D6-ED36-485B-9553-F1A2FEB7E98C}"/>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0B1B7C7-E620-41F7-8C20-7420BE57B060}"/>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C3554B9-5AA6-46F4-8A00-19936447F07A}"/>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4DE6006-79FF-4A1B-B3F6-889B18E64A9B}"/>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338E789-4CC5-4FB0-80F4-E2AE141A0CA2}"/>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470E0E6-3F6B-4A41-9DB5-60888B567E1E}"/>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88EEB20-BC0E-4258-84F6-FE7810C03EFD}"/>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B3F0B52-45DE-4D62-A9A9-8D2BC628359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7C13327-3504-4F29-B26A-417B37B0C3A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DB8A09D-B980-4615-AA64-FAAC0F883F7C}"/>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0F8FD5D-252F-4428-A2E0-130520B208D6}"/>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429258A-1CC8-484C-98BF-8A52010E046B}"/>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5B7ED51-FDA8-45B3-9868-2151129184B1}"/>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5F706AE-69B2-4799-AB9D-0E122A108854}"/>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7A8C0E8-2B4B-4742-8FB0-577C1231BAE8}"/>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67720F8-B66E-4557-B2BA-C25BBC89EAD9}"/>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EFCE383-3DEA-4D84-A0F6-8D7BDBEB890E}"/>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4AEECE5-56CC-48F8-BBD1-4614D4A2A629}"/>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704B74C-3BD1-4D8E-8F65-DA3FAFF465A2}"/>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2D231E7-B47A-4B62-B88B-4EAF0B009E60}"/>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48D9C9B-5539-425F-A5B7-3ED81B03E0C2}"/>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7771189-F87E-4C8A-BA20-23AEDB0BC6F6}"/>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544BFCC-6D1F-4A81-9799-541DF32C92CC}"/>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D9B50F9-5427-405A-A955-E8F07418195D}"/>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A6C226A-A3D0-4657-9431-57463D41FF23}"/>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870E733-75F0-4C78-B8E6-E289AE50AFCA}"/>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DAF8410-B4B8-4448-BED7-71F6073ED2D7}"/>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CA07F1A-F8DC-4A3F-B05D-0CA98874BB12}"/>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77FF09E-E30B-421D-A964-49A25CA37382}"/>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CC2169C-48C1-4A7D-8954-068C6600AF8A}"/>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720E92B-C153-4AC6-8255-9AE80B8A614B}"/>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C495EEF-1CC4-4058-91D6-F1DA8828F41C}"/>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30CC6A5-1A07-4470-A003-9436C942BA67}"/>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F309BBB-7D76-403B-BC78-83B1D5A5D5B1}"/>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54CCF52-6878-4A65-BCCC-6BEEFC5BFB68}"/>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BF79E44-9861-4FEF-A211-99C8D5004ECC}"/>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E68511C-B38A-4217-B1F2-8C01980346C2}"/>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C89BCE3-DB60-45CD-9BC4-25F83FEBC81B}"/>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1C8F133-A78A-4B72-B890-8A2253583178}"/>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1464791-AEA9-48A3-A59F-B275CFB60DC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8A1E601-5129-4BAD-AF5D-9AFCD15E4C36}"/>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B34EC86-1D09-426E-BA2B-1776325DBBC4}"/>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多くが昭和４０年代から５０年代にかけて整備されているため、老朽化が進んでおり、有形固定資産減価償却率は、上昇傾向にあるものの、類似団体と比べると低い水準にある。本市では、個別施設計画を定め、計画的な改修・修繕を行うこととしており、市全体の財政状況の見通しを踏まえながら、公共施設マネジメントの推進していく必要が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9EB32C9-7F19-47D5-8D5C-ADEB22B324AA}"/>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1A9EC1E-EFB0-4394-9062-7E164E07FFEA}"/>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BD3F68D-0982-4295-9957-D313ABD1F2B1}"/>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03213E4-7A84-4624-AD5F-09D040CEBCA2}"/>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ADB4812-7165-46C4-A7E8-AFB7130D5E29}"/>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15F0E38-D482-48E8-BAC0-401AD244A9B2}"/>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95FEECE-B21E-4419-844C-7A39F154DFBD}"/>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58348C4C-C23B-4BA1-8036-BD01A63825FA}"/>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BD43D3E-92E2-43A7-B02F-E86A2BD2A012}"/>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E38CD91-33AA-4985-89C5-2C9DC7404EA3}"/>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7F8BF0F-7721-440A-90E7-111D4AFCB773}"/>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C378FAB-3BA2-47BD-8CBA-E5B8EC2E81E7}"/>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33E3B70-A31F-4151-967C-B8D863E35DB2}"/>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D158C05-75FD-4FE5-B2FD-1C8FA394F66D}"/>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8F345FD1-8738-4274-8B87-6273316E3A8B}"/>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1676E18-2474-4A1F-A97B-3D79C2DEDFD1}"/>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F0268875-BCBC-4647-84B7-71E178A7E836}"/>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92AD0635-B3F6-4C4F-AE3F-B0DA740112FC}"/>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CB529C6B-B03A-448A-9F78-A4E36506F071}"/>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ED3B7705-6AD7-4570-AB49-9D0EDE455C55}"/>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F20B614E-ABD0-4082-B3E1-D440F053020B}"/>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59495</xdr:rowOff>
    </xdr:from>
    <xdr:ext cx="405111" cy="259045"/>
    <xdr:sp macro="" textlink="">
      <xdr:nvSpPr>
        <xdr:cNvPr id="70" name="有形固定資産減価償却率平均値テキスト">
          <a:extLst>
            <a:ext uri="{FF2B5EF4-FFF2-40B4-BE49-F238E27FC236}">
              <a16:creationId xmlns:a16="http://schemas.microsoft.com/office/drawing/2014/main" id="{2D159A71-F046-4BAD-8D46-0259BAB31752}"/>
            </a:ext>
          </a:extLst>
        </xdr:cNvPr>
        <xdr:cNvSpPr txBox="1"/>
      </xdr:nvSpPr>
      <xdr:spPr>
        <a:xfrm>
          <a:off x="4359275" y="491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4816E10B-9D1F-492D-8FC0-79410B3FBECD}"/>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2F35FFF4-136C-4688-90D4-0EF1BB2E19F8}"/>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9FB81918-ED8F-42C6-A805-53F3B6DCB525}"/>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63560C1F-0A9D-4B00-AF27-5D2E5C78BA1B}"/>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2B75D49C-6F32-420A-BDB4-3D2249CD5D05}"/>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C5D7A45-BA5F-4D80-ADED-F82F82D1B7A0}"/>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063D3C0-0FD0-4C41-A2A1-777D570EC610}"/>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ECC5BD5-5723-47B4-B2AF-D9A2BAC24344}"/>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790F100-EAD1-41D6-B40A-562A1576B21A}"/>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3B6652D-44D6-4925-BF85-4EF8060DA39B}"/>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81" name="楕円 80">
          <a:extLst>
            <a:ext uri="{FF2B5EF4-FFF2-40B4-BE49-F238E27FC236}">
              <a16:creationId xmlns:a16="http://schemas.microsoft.com/office/drawing/2014/main" id="{12A3344C-8351-4BA0-8666-F062F957D290}"/>
            </a:ext>
          </a:extLst>
        </xdr:cNvPr>
        <xdr:cNvSpPr/>
      </xdr:nvSpPr>
      <xdr:spPr>
        <a:xfrm>
          <a:off x="4254500" y="46380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2" name="有形固定資産減価償却率該当値テキスト">
          <a:extLst>
            <a:ext uri="{FF2B5EF4-FFF2-40B4-BE49-F238E27FC236}">
              <a16:creationId xmlns:a16="http://schemas.microsoft.com/office/drawing/2014/main" id="{F41565BB-496F-4C62-9676-C1A69FC8B89A}"/>
            </a:ext>
          </a:extLst>
        </xdr:cNvPr>
        <xdr:cNvSpPr txBox="1"/>
      </xdr:nvSpPr>
      <xdr:spPr>
        <a:xfrm>
          <a:off x="4359275" y="450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3" name="楕円 82">
          <a:extLst>
            <a:ext uri="{FF2B5EF4-FFF2-40B4-BE49-F238E27FC236}">
              <a16:creationId xmlns:a16="http://schemas.microsoft.com/office/drawing/2014/main" id="{93FBD012-E009-4BBD-A168-E7E864B3C38E}"/>
            </a:ext>
          </a:extLst>
        </xdr:cNvPr>
        <xdr:cNvSpPr/>
      </xdr:nvSpPr>
      <xdr:spPr>
        <a:xfrm>
          <a:off x="3616325" y="4616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28</xdr:row>
      <xdr:rowOff>158115</xdr:rowOff>
    </xdr:to>
    <xdr:cxnSp macro="">
      <xdr:nvCxnSpPr>
        <xdr:cNvPr id="84" name="直線コネクタ 83">
          <a:extLst>
            <a:ext uri="{FF2B5EF4-FFF2-40B4-BE49-F238E27FC236}">
              <a16:creationId xmlns:a16="http://schemas.microsoft.com/office/drawing/2014/main" id="{CDD35B41-4956-43EB-8D5C-80902008BE56}"/>
            </a:ext>
          </a:extLst>
        </xdr:cNvPr>
        <xdr:cNvCxnSpPr/>
      </xdr:nvCxnSpPr>
      <xdr:spPr>
        <a:xfrm>
          <a:off x="3673475" y="4673600"/>
          <a:ext cx="62865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156422</xdr:rowOff>
    </xdr:from>
    <xdr:to>
      <xdr:col>15</xdr:col>
      <xdr:colOff>187325</xdr:colOff>
      <xdr:row>28</xdr:row>
      <xdr:rowOff>86572</xdr:rowOff>
    </xdr:to>
    <xdr:sp macro="" textlink="">
      <xdr:nvSpPr>
        <xdr:cNvPr id="85" name="楕円 84">
          <a:extLst>
            <a:ext uri="{FF2B5EF4-FFF2-40B4-BE49-F238E27FC236}">
              <a16:creationId xmlns:a16="http://schemas.microsoft.com/office/drawing/2014/main" id="{BEBEBC19-1CF1-4B34-B72D-CB0ADDBEF61C}"/>
            </a:ext>
          </a:extLst>
        </xdr:cNvPr>
        <xdr:cNvSpPr/>
      </xdr:nvSpPr>
      <xdr:spPr>
        <a:xfrm>
          <a:off x="2930525" y="453157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35772</xdr:rowOff>
    </xdr:from>
    <xdr:to>
      <xdr:col>19</xdr:col>
      <xdr:colOff>136525</xdr:colOff>
      <xdr:row>28</xdr:row>
      <xdr:rowOff>136525</xdr:rowOff>
    </xdr:to>
    <xdr:cxnSp macro="">
      <xdr:nvCxnSpPr>
        <xdr:cNvPr id="86" name="直線コネクタ 85">
          <a:extLst>
            <a:ext uri="{FF2B5EF4-FFF2-40B4-BE49-F238E27FC236}">
              <a16:creationId xmlns:a16="http://schemas.microsoft.com/office/drawing/2014/main" id="{BCE21385-AE32-4402-B81B-389049C43DF8}"/>
            </a:ext>
          </a:extLst>
        </xdr:cNvPr>
        <xdr:cNvCxnSpPr/>
      </xdr:nvCxnSpPr>
      <xdr:spPr>
        <a:xfrm>
          <a:off x="2987675" y="4569672"/>
          <a:ext cx="685800" cy="10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91652</xdr:rowOff>
    </xdr:from>
    <xdr:to>
      <xdr:col>11</xdr:col>
      <xdr:colOff>187325</xdr:colOff>
      <xdr:row>28</xdr:row>
      <xdr:rowOff>21802</xdr:rowOff>
    </xdr:to>
    <xdr:sp macro="" textlink="">
      <xdr:nvSpPr>
        <xdr:cNvPr id="87" name="楕円 86">
          <a:extLst>
            <a:ext uri="{FF2B5EF4-FFF2-40B4-BE49-F238E27FC236}">
              <a16:creationId xmlns:a16="http://schemas.microsoft.com/office/drawing/2014/main" id="{1B392751-A9A3-423D-A9ED-B602BD345FB9}"/>
            </a:ext>
          </a:extLst>
        </xdr:cNvPr>
        <xdr:cNvSpPr/>
      </xdr:nvSpPr>
      <xdr:spPr>
        <a:xfrm>
          <a:off x="2244725" y="44604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142452</xdr:rowOff>
    </xdr:from>
    <xdr:to>
      <xdr:col>15</xdr:col>
      <xdr:colOff>136525</xdr:colOff>
      <xdr:row>28</xdr:row>
      <xdr:rowOff>35772</xdr:rowOff>
    </xdr:to>
    <xdr:cxnSp macro="">
      <xdr:nvCxnSpPr>
        <xdr:cNvPr id="88" name="直線コネクタ 87">
          <a:extLst>
            <a:ext uri="{FF2B5EF4-FFF2-40B4-BE49-F238E27FC236}">
              <a16:creationId xmlns:a16="http://schemas.microsoft.com/office/drawing/2014/main" id="{E27ACD44-BCFC-4F31-9EE7-DB4530F91C38}"/>
            </a:ext>
          </a:extLst>
        </xdr:cNvPr>
        <xdr:cNvCxnSpPr/>
      </xdr:nvCxnSpPr>
      <xdr:spPr>
        <a:xfrm>
          <a:off x="2301875" y="4517602"/>
          <a:ext cx="6858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70062</xdr:rowOff>
    </xdr:from>
    <xdr:to>
      <xdr:col>7</xdr:col>
      <xdr:colOff>187325</xdr:colOff>
      <xdr:row>28</xdr:row>
      <xdr:rowOff>212</xdr:rowOff>
    </xdr:to>
    <xdr:sp macro="" textlink="">
      <xdr:nvSpPr>
        <xdr:cNvPr id="89" name="楕円 88">
          <a:extLst>
            <a:ext uri="{FF2B5EF4-FFF2-40B4-BE49-F238E27FC236}">
              <a16:creationId xmlns:a16="http://schemas.microsoft.com/office/drawing/2014/main" id="{6D669CDE-564A-4506-B229-291A3F05A44D}"/>
            </a:ext>
          </a:extLst>
        </xdr:cNvPr>
        <xdr:cNvSpPr/>
      </xdr:nvSpPr>
      <xdr:spPr>
        <a:xfrm>
          <a:off x="1558925" y="44388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120862</xdr:rowOff>
    </xdr:from>
    <xdr:to>
      <xdr:col>11</xdr:col>
      <xdr:colOff>136525</xdr:colOff>
      <xdr:row>27</xdr:row>
      <xdr:rowOff>142452</xdr:rowOff>
    </xdr:to>
    <xdr:cxnSp macro="">
      <xdr:nvCxnSpPr>
        <xdr:cNvPr id="90" name="直線コネクタ 89">
          <a:extLst>
            <a:ext uri="{FF2B5EF4-FFF2-40B4-BE49-F238E27FC236}">
              <a16:creationId xmlns:a16="http://schemas.microsoft.com/office/drawing/2014/main" id="{B4C7E8B7-1595-4132-986C-168868AF1D01}"/>
            </a:ext>
          </a:extLst>
        </xdr:cNvPr>
        <xdr:cNvCxnSpPr/>
      </xdr:nvCxnSpPr>
      <xdr:spPr>
        <a:xfrm>
          <a:off x="1616075" y="4496012"/>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109025</xdr:rowOff>
    </xdr:from>
    <xdr:ext cx="405111" cy="259045"/>
    <xdr:sp macro="" textlink="">
      <xdr:nvSpPr>
        <xdr:cNvPr id="91" name="n_1aveValue有形固定資産減価償却率">
          <a:extLst>
            <a:ext uri="{FF2B5EF4-FFF2-40B4-BE49-F238E27FC236}">
              <a16:creationId xmlns:a16="http://schemas.microsoft.com/office/drawing/2014/main" id="{73CE6996-5058-494C-AEBC-8991B39CE11D}"/>
            </a:ext>
          </a:extLst>
        </xdr:cNvPr>
        <xdr:cNvSpPr txBox="1"/>
      </xdr:nvSpPr>
      <xdr:spPr>
        <a:xfrm>
          <a:off x="3474094" y="496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44255</xdr:rowOff>
    </xdr:from>
    <xdr:ext cx="405111" cy="259045"/>
    <xdr:sp macro="" textlink="">
      <xdr:nvSpPr>
        <xdr:cNvPr id="92" name="n_2aveValue有形固定資産減価償却率">
          <a:extLst>
            <a:ext uri="{FF2B5EF4-FFF2-40B4-BE49-F238E27FC236}">
              <a16:creationId xmlns:a16="http://schemas.microsoft.com/office/drawing/2014/main" id="{D73C2657-0093-41AC-9CD6-45A41B78F8C5}"/>
            </a:ext>
          </a:extLst>
        </xdr:cNvPr>
        <xdr:cNvSpPr txBox="1"/>
      </xdr:nvSpPr>
      <xdr:spPr>
        <a:xfrm>
          <a:off x="2797819" y="490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3" name="n_3aveValue有形固定資産減価償却率">
          <a:extLst>
            <a:ext uri="{FF2B5EF4-FFF2-40B4-BE49-F238E27FC236}">
              <a16:creationId xmlns:a16="http://schemas.microsoft.com/office/drawing/2014/main" id="{103AADE5-AD13-42B5-8637-DC01A75694C4}"/>
            </a:ext>
          </a:extLst>
        </xdr:cNvPr>
        <xdr:cNvSpPr txBox="1"/>
      </xdr:nvSpPr>
      <xdr:spPr>
        <a:xfrm>
          <a:off x="2112019" y="48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4" name="n_4aveValue有形固定資産減価償却率">
          <a:extLst>
            <a:ext uri="{FF2B5EF4-FFF2-40B4-BE49-F238E27FC236}">
              <a16:creationId xmlns:a16="http://schemas.microsoft.com/office/drawing/2014/main" id="{65656B8F-C7E1-4EE0-9F75-26ECF4AFDEB9}"/>
            </a:ext>
          </a:extLst>
        </xdr:cNvPr>
        <xdr:cNvSpPr txBox="1"/>
      </xdr:nvSpPr>
      <xdr:spPr>
        <a:xfrm>
          <a:off x="1426219" y="48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5" name="n_1mainValue有形固定資産減価償却率">
          <a:extLst>
            <a:ext uri="{FF2B5EF4-FFF2-40B4-BE49-F238E27FC236}">
              <a16:creationId xmlns:a16="http://schemas.microsoft.com/office/drawing/2014/main" id="{CFB36789-8866-4997-A767-1E2CF5BEC6C8}"/>
            </a:ext>
          </a:extLst>
        </xdr:cNvPr>
        <xdr:cNvSpPr txBox="1"/>
      </xdr:nvSpPr>
      <xdr:spPr>
        <a:xfrm>
          <a:off x="3474094" y="44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103099</xdr:rowOff>
    </xdr:from>
    <xdr:ext cx="405111" cy="259045"/>
    <xdr:sp macro="" textlink="">
      <xdr:nvSpPr>
        <xdr:cNvPr id="96" name="n_2mainValue有形固定資産減価償却率">
          <a:extLst>
            <a:ext uri="{FF2B5EF4-FFF2-40B4-BE49-F238E27FC236}">
              <a16:creationId xmlns:a16="http://schemas.microsoft.com/office/drawing/2014/main" id="{8C002A2E-106A-4E99-93A2-4B7BC28B5E21}"/>
            </a:ext>
          </a:extLst>
        </xdr:cNvPr>
        <xdr:cNvSpPr txBox="1"/>
      </xdr:nvSpPr>
      <xdr:spPr>
        <a:xfrm>
          <a:off x="2797819" y="431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38329</xdr:rowOff>
    </xdr:from>
    <xdr:ext cx="405111" cy="259045"/>
    <xdr:sp macro="" textlink="">
      <xdr:nvSpPr>
        <xdr:cNvPr id="97" name="n_3mainValue有形固定資産減価償却率">
          <a:extLst>
            <a:ext uri="{FF2B5EF4-FFF2-40B4-BE49-F238E27FC236}">
              <a16:creationId xmlns:a16="http://schemas.microsoft.com/office/drawing/2014/main" id="{BCB99502-1323-4384-BC39-605B9B4221E5}"/>
            </a:ext>
          </a:extLst>
        </xdr:cNvPr>
        <xdr:cNvSpPr txBox="1"/>
      </xdr:nvSpPr>
      <xdr:spPr>
        <a:xfrm>
          <a:off x="2112019" y="424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16739</xdr:rowOff>
    </xdr:from>
    <xdr:ext cx="405111" cy="259045"/>
    <xdr:sp macro="" textlink="">
      <xdr:nvSpPr>
        <xdr:cNvPr id="98" name="n_4mainValue有形固定資産減価償却率">
          <a:extLst>
            <a:ext uri="{FF2B5EF4-FFF2-40B4-BE49-F238E27FC236}">
              <a16:creationId xmlns:a16="http://schemas.microsoft.com/office/drawing/2014/main" id="{AA375C55-36A2-4341-9F4F-2DDF400C2CE5}"/>
            </a:ext>
          </a:extLst>
        </xdr:cNvPr>
        <xdr:cNvSpPr txBox="1"/>
      </xdr:nvSpPr>
      <xdr:spPr>
        <a:xfrm>
          <a:off x="1426219" y="4226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ECE6EA2-AF7B-4319-BB26-F33A0C50CDD3}"/>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8A98FE1-DE9E-4E05-BDDA-2DC1798C5353}"/>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185D99C-696A-43DF-A48D-57A40D9672AB}"/>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B5F3AB7-1216-4F01-A4CC-EC5F638FB6C2}"/>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C31C42F-441A-4CA2-B457-515E1EAFE2D8}"/>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271F136-E286-4ED3-BB0F-44E637885768}"/>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1F7011F0-259C-44AD-9297-C46CC1A53C84}"/>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7B70517-998F-425B-AB12-6D63991759AA}"/>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E825259-84C9-4C7E-ADEE-9CCEB7B697B6}"/>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8CF7BD0-D9DA-4729-BE7D-8E60C3EDFDF6}"/>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E7C14C4-8254-489C-A327-F73B6C150C2F}"/>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C11878A-4BC6-41BA-8C96-7BD3CFD3D88B}"/>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43BC643-422F-4F47-B2C4-5430C48404F6}"/>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類似団体平均よりも低い水準を維持できている。また、本市の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年度は良化している。</a:t>
          </a:r>
          <a:r>
            <a:rPr lang="ja-JP" altLang="ja-JP" sz="11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国税収入の補正（地方交付税法定率分の増）に伴い、令和３年１２月に普通交付税の再算定が行われた結果、</a:t>
          </a:r>
          <a:r>
            <a:rPr lang="ja-JP" altLang="en-US" sz="11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地方交付税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算定における分母の経常一般財源等が増加し、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公営企業等の地方債残高に対する繰出予定額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算定における分子の将来負担額が減少したで債務償還比率は良化している。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2D2B099-75B6-45CF-BD1F-3F5F5AEAD62A}"/>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B353F86-0551-4015-A534-798ACC4485B8}"/>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AED41B6-4937-432D-87A0-7C7DD9CB7241}"/>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8304A4B0-8933-4576-84EA-F728A742406A}"/>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6E8A8054-159A-4149-9175-9BF738DC6CE7}"/>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45C13D0-02D2-40F3-AC62-7B407CBD6D0D}"/>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0F53A3D1-318F-4959-A8E1-581991B47E45}"/>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62A5C51E-8FF2-4036-B614-DB3928BF78D0}"/>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DA26EEA-51F8-439B-8CC2-65DE7BAA856F}"/>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E6BB875-D1F4-4A3C-81C8-F767917EC563}"/>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7F93AB42-5431-46DE-871B-5D967CA71365}"/>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C8163C80-9E1B-4F5C-A368-AF15B66674DA}"/>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5642011B-FCDB-4D45-BC01-DF21449EA2C8}"/>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7FA9D90-214E-4DDC-A0C9-E23A2EC08F6D}"/>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758635AA-B8FF-41B6-A17B-F8BC50AE5EFA}"/>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968DB23E-295F-42ED-89BC-379A0B6CCD5B}"/>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28" name="直線コネクタ 127">
          <a:extLst>
            <a:ext uri="{FF2B5EF4-FFF2-40B4-BE49-F238E27FC236}">
              <a16:creationId xmlns:a16="http://schemas.microsoft.com/office/drawing/2014/main" id="{B484509C-9E54-4F8D-819E-458938B3DC25}"/>
            </a:ext>
          </a:extLst>
        </xdr:cNvPr>
        <xdr:cNvCxnSpPr/>
      </xdr:nvCxnSpPr>
      <xdr:spPr>
        <a:xfrm flipV="1">
          <a:off x="13326745" y="4219649"/>
          <a:ext cx="1269" cy="135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29" name="債務償還比率最小値テキスト">
          <a:extLst>
            <a:ext uri="{FF2B5EF4-FFF2-40B4-BE49-F238E27FC236}">
              <a16:creationId xmlns:a16="http://schemas.microsoft.com/office/drawing/2014/main" id="{0E07DCC0-A443-4D3D-BD1C-BA2B028D62F0}"/>
            </a:ext>
          </a:extLst>
        </xdr:cNvPr>
        <xdr:cNvSpPr txBox="1"/>
      </xdr:nvSpPr>
      <xdr:spPr>
        <a:xfrm>
          <a:off x="13379450" y="5573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0" name="直線コネクタ 129">
          <a:extLst>
            <a:ext uri="{FF2B5EF4-FFF2-40B4-BE49-F238E27FC236}">
              <a16:creationId xmlns:a16="http://schemas.microsoft.com/office/drawing/2014/main" id="{5E18ADC2-3D87-41C9-9E5C-FB69B00F75C4}"/>
            </a:ext>
          </a:extLst>
        </xdr:cNvPr>
        <xdr:cNvCxnSpPr/>
      </xdr:nvCxnSpPr>
      <xdr:spPr>
        <a:xfrm>
          <a:off x="13255625" y="55700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1" name="債務償還比率最大値テキスト">
          <a:extLst>
            <a:ext uri="{FF2B5EF4-FFF2-40B4-BE49-F238E27FC236}">
              <a16:creationId xmlns:a16="http://schemas.microsoft.com/office/drawing/2014/main" id="{5EB95068-58F6-4726-B14E-3675D6C56213}"/>
            </a:ext>
          </a:extLst>
        </xdr:cNvPr>
        <xdr:cNvSpPr txBox="1"/>
      </xdr:nvSpPr>
      <xdr:spPr>
        <a:xfrm>
          <a:off x="13379450" y="4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2" name="直線コネクタ 131">
          <a:extLst>
            <a:ext uri="{FF2B5EF4-FFF2-40B4-BE49-F238E27FC236}">
              <a16:creationId xmlns:a16="http://schemas.microsoft.com/office/drawing/2014/main" id="{94BEAA8E-150D-465B-B437-DB2E80756DF2}"/>
            </a:ext>
          </a:extLst>
        </xdr:cNvPr>
        <xdr:cNvCxnSpPr/>
      </xdr:nvCxnSpPr>
      <xdr:spPr>
        <a:xfrm>
          <a:off x="13255625" y="4219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98886</xdr:rowOff>
    </xdr:from>
    <xdr:ext cx="469744" cy="259045"/>
    <xdr:sp macro="" textlink="">
      <xdr:nvSpPr>
        <xdr:cNvPr id="133" name="債務償還比率平均値テキスト">
          <a:extLst>
            <a:ext uri="{FF2B5EF4-FFF2-40B4-BE49-F238E27FC236}">
              <a16:creationId xmlns:a16="http://schemas.microsoft.com/office/drawing/2014/main" id="{7D0EDE4D-D0FC-4012-89A2-7A5B1D6EE20E}"/>
            </a:ext>
          </a:extLst>
        </xdr:cNvPr>
        <xdr:cNvSpPr txBox="1"/>
      </xdr:nvSpPr>
      <xdr:spPr>
        <a:xfrm>
          <a:off x="13379450" y="479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4" name="フローチャート: 判断 133">
          <a:extLst>
            <a:ext uri="{FF2B5EF4-FFF2-40B4-BE49-F238E27FC236}">
              <a16:creationId xmlns:a16="http://schemas.microsoft.com/office/drawing/2014/main" id="{8CD57477-81A8-40FF-A781-42A90B698D7B}"/>
            </a:ext>
          </a:extLst>
        </xdr:cNvPr>
        <xdr:cNvSpPr/>
      </xdr:nvSpPr>
      <xdr:spPr>
        <a:xfrm>
          <a:off x="13293725" y="48194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5" name="フローチャート: 判断 134">
          <a:extLst>
            <a:ext uri="{FF2B5EF4-FFF2-40B4-BE49-F238E27FC236}">
              <a16:creationId xmlns:a16="http://schemas.microsoft.com/office/drawing/2014/main" id="{38075C0E-FF9D-4555-89C9-0F244DAB0817}"/>
            </a:ext>
          </a:extLst>
        </xdr:cNvPr>
        <xdr:cNvSpPr/>
      </xdr:nvSpPr>
      <xdr:spPr>
        <a:xfrm>
          <a:off x="12646025" y="5302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6" name="フローチャート: 判断 135">
          <a:extLst>
            <a:ext uri="{FF2B5EF4-FFF2-40B4-BE49-F238E27FC236}">
              <a16:creationId xmlns:a16="http://schemas.microsoft.com/office/drawing/2014/main" id="{83BDB348-111E-450F-A093-DA4D16335F97}"/>
            </a:ext>
          </a:extLst>
        </xdr:cNvPr>
        <xdr:cNvSpPr/>
      </xdr:nvSpPr>
      <xdr:spPr>
        <a:xfrm>
          <a:off x="11960225" y="5332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7" name="フローチャート: 判断 136">
          <a:extLst>
            <a:ext uri="{FF2B5EF4-FFF2-40B4-BE49-F238E27FC236}">
              <a16:creationId xmlns:a16="http://schemas.microsoft.com/office/drawing/2014/main" id="{1821B7DA-56A1-432E-A777-95257BC1E5F3}"/>
            </a:ext>
          </a:extLst>
        </xdr:cNvPr>
        <xdr:cNvSpPr/>
      </xdr:nvSpPr>
      <xdr:spPr>
        <a:xfrm>
          <a:off x="11274425" y="530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38" name="フローチャート: 判断 137">
          <a:extLst>
            <a:ext uri="{FF2B5EF4-FFF2-40B4-BE49-F238E27FC236}">
              <a16:creationId xmlns:a16="http://schemas.microsoft.com/office/drawing/2014/main" id="{E24834B2-9FD1-45C1-88E6-080263D98771}"/>
            </a:ext>
          </a:extLst>
        </xdr:cNvPr>
        <xdr:cNvSpPr/>
      </xdr:nvSpPr>
      <xdr:spPr>
        <a:xfrm>
          <a:off x="10588625" y="53335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BBB9013-1813-4282-A4AC-AADFFC4FD5BF}"/>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31634A7-7E5F-4689-9AB0-9CD3F0B1F3A7}"/>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70AD14A-BEF2-411B-ADFA-A524D960A206}"/>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0ED2492-4470-4290-9C37-0C96619A5F48}"/>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764B890-BDE1-4671-B064-62CCD22259BF}"/>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2053</xdr:rowOff>
    </xdr:from>
    <xdr:to>
      <xdr:col>76</xdr:col>
      <xdr:colOff>73025</xdr:colOff>
      <xdr:row>27</xdr:row>
      <xdr:rowOff>103653</xdr:rowOff>
    </xdr:to>
    <xdr:sp macro="" textlink="">
      <xdr:nvSpPr>
        <xdr:cNvPr id="144" name="楕円 143">
          <a:extLst>
            <a:ext uri="{FF2B5EF4-FFF2-40B4-BE49-F238E27FC236}">
              <a16:creationId xmlns:a16="http://schemas.microsoft.com/office/drawing/2014/main" id="{476B84AE-923F-419A-A525-014AD2E91660}"/>
            </a:ext>
          </a:extLst>
        </xdr:cNvPr>
        <xdr:cNvSpPr/>
      </xdr:nvSpPr>
      <xdr:spPr>
        <a:xfrm>
          <a:off x="13293725" y="43740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24930</xdr:rowOff>
    </xdr:from>
    <xdr:ext cx="469744" cy="259045"/>
    <xdr:sp macro="" textlink="">
      <xdr:nvSpPr>
        <xdr:cNvPr id="145" name="債務償還比率該当値テキスト">
          <a:extLst>
            <a:ext uri="{FF2B5EF4-FFF2-40B4-BE49-F238E27FC236}">
              <a16:creationId xmlns:a16="http://schemas.microsoft.com/office/drawing/2014/main" id="{6CB0EDFA-85D6-44BB-808C-85F156F8D52E}"/>
            </a:ext>
          </a:extLst>
        </xdr:cNvPr>
        <xdr:cNvSpPr txBox="1"/>
      </xdr:nvSpPr>
      <xdr:spPr>
        <a:xfrm>
          <a:off x="13379450" y="42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171005</xdr:rowOff>
    </xdr:from>
    <xdr:to>
      <xdr:col>72</xdr:col>
      <xdr:colOff>123825</xdr:colOff>
      <xdr:row>29</xdr:row>
      <xdr:rowOff>101155</xdr:rowOff>
    </xdr:to>
    <xdr:sp macro="" textlink="">
      <xdr:nvSpPr>
        <xdr:cNvPr id="146" name="楕円 145">
          <a:extLst>
            <a:ext uri="{FF2B5EF4-FFF2-40B4-BE49-F238E27FC236}">
              <a16:creationId xmlns:a16="http://schemas.microsoft.com/office/drawing/2014/main" id="{9A463DD3-A8A0-46B4-A4D7-DDE131310958}"/>
            </a:ext>
          </a:extLst>
        </xdr:cNvPr>
        <xdr:cNvSpPr/>
      </xdr:nvSpPr>
      <xdr:spPr>
        <a:xfrm>
          <a:off x="12646025" y="46953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52853</xdr:rowOff>
    </xdr:from>
    <xdr:to>
      <xdr:col>76</xdr:col>
      <xdr:colOff>22225</xdr:colOff>
      <xdr:row>29</xdr:row>
      <xdr:rowOff>50355</xdr:rowOff>
    </xdr:to>
    <xdr:cxnSp macro="">
      <xdr:nvCxnSpPr>
        <xdr:cNvPr id="147" name="直線コネクタ 146">
          <a:extLst>
            <a:ext uri="{FF2B5EF4-FFF2-40B4-BE49-F238E27FC236}">
              <a16:creationId xmlns:a16="http://schemas.microsoft.com/office/drawing/2014/main" id="{EE0FBF32-8D77-4B2A-A57D-1EF7DA710F62}"/>
            </a:ext>
          </a:extLst>
        </xdr:cNvPr>
        <xdr:cNvCxnSpPr/>
      </xdr:nvCxnSpPr>
      <xdr:spPr>
        <a:xfrm flipV="1">
          <a:off x="12693650" y="4421653"/>
          <a:ext cx="638175" cy="3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11261</xdr:rowOff>
    </xdr:from>
    <xdr:to>
      <xdr:col>68</xdr:col>
      <xdr:colOff>123825</xdr:colOff>
      <xdr:row>30</xdr:row>
      <xdr:rowOff>112861</xdr:rowOff>
    </xdr:to>
    <xdr:sp macro="" textlink="">
      <xdr:nvSpPr>
        <xdr:cNvPr id="148" name="楕円 147">
          <a:extLst>
            <a:ext uri="{FF2B5EF4-FFF2-40B4-BE49-F238E27FC236}">
              <a16:creationId xmlns:a16="http://schemas.microsoft.com/office/drawing/2014/main" id="{2D3F56C2-04CB-41BE-A4C9-57F1E6CF273D}"/>
            </a:ext>
          </a:extLst>
        </xdr:cNvPr>
        <xdr:cNvSpPr/>
      </xdr:nvSpPr>
      <xdr:spPr>
        <a:xfrm>
          <a:off x="11960225" y="48658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50355</xdr:rowOff>
    </xdr:from>
    <xdr:to>
      <xdr:col>72</xdr:col>
      <xdr:colOff>73025</xdr:colOff>
      <xdr:row>30</xdr:row>
      <xdr:rowOff>62061</xdr:rowOff>
    </xdr:to>
    <xdr:cxnSp macro="">
      <xdr:nvCxnSpPr>
        <xdr:cNvPr id="149" name="直線コネクタ 148">
          <a:extLst>
            <a:ext uri="{FF2B5EF4-FFF2-40B4-BE49-F238E27FC236}">
              <a16:creationId xmlns:a16="http://schemas.microsoft.com/office/drawing/2014/main" id="{A0B3BD1E-3F76-4BEB-8E98-0F47AF82A74B}"/>
            </a:ext>
          </a:extLst>
        </xdr:cNvPr>
        <xdr:cNvCxnSpPr/>
      </xdr:nvCxnSpPr>
      <xdr:spPr>
        <a:xfrm flipV="1">
          <a:off x="12007850" y="4743005"/>
          <a:ext cx="685800" cy="17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147447</xdr:rowOff>
    </xdr:from>
    <xdr:to>
      <xdr:col>64</xdr:col>
      <xdr:colOff>123825</xdr:colOff>
      <xdr:row>30</xdr:row>
      <xdr:rowOff>77597</xdr:rowOff>
    </xdr:to>
    <xdr:sp macro="" textlink="">
      <xdr:nvSpPr>
        <xdr:cNvPr id="150" name="楕円 149">
          <a:extLst>
            <a:ext uri="{FF2B5EF4-FFF2-40B4-BE49-F238E27FC236}">
              <a16:creationId xmlns:a16="http://schemas.microsoft.com/office/drawing/2014/main" id="{B5A33960-D5B5-4055-8A0F-315B5A006C2E}"/>
            </a:ext>
          </a:extLst>
        </xdr:cNvPr>
        <xdr:cNvSpPr/>
      </xdr:nvSpPr>
      <xdr:spPr>
        <a:xfrm>
          <a:off x="11274425" y="48400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26797</xdr:rowOff>
    </xdr:from>
    <xdr:to>
      <xdr:col>68</xdr:col>
      <xdr:colOff>73025</xdr:colOff>
      <xdr:row>30</xdr:row>
      <xdr:rowOff>62061</xdr:rowOff>
    </xdr:to>
    <xdr:cxnSp macro="">
      <xdr:nvCxnSpPr>
        <xdr:cNvPr id="151" name="直線コネクタ 150">
          <a:extLst>
            <a:ext uri="{FF2B5EF4-FFF2-40B4-BE49-F238E27FC236}">
              <a16:creationId xmlns:a16="http://schemas.microsoft.com/office/drawing/2014/main" id="{43303E1C-68CE-4B42-8619-B333225CE19B}"/>
            </a:ext>
          </a:extLst>
        </xdr:cNvPr>
        <xdr:cNvCxnSpPr/>
      </xdr:nvCxnSpPr>
      <xdr:spPr>
        <a:xfrm>
          <a:off x="11322050" y="4887722"/>
          <a:ext cx="6858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77459</xdr:rowOff>
    </xdr:from>
    <xdr:to>
      <xdr:col>60</xdr:col>
      <xdr:colOff>123825</xdr:colOff>
      <xdr:row>30</xdr:row>
      <xdr:rowOff>7609</xdr:rowOff>
    </xdr:to>
    <xdr:sp macro="" textlink="">
      <xdr:nvSpPr>
        <xdr:cNvPr id="152" name="楕円 151">
          <a:extLst>
            <a:ext uri="{FF2B5EF4-FFF2-40B4-BE49-F238E27FC236}">
              <a16:creationId xmlns:a16="http://schemas.microsoft.com/office/drawing/2014/main" id="{CFB48D3C-D901-46DE-9AC3-7E976D08503A}"/>
            </a:ext>
          </a:extLst>
        </xdr:cNvPr>
        <xdr:cNvSpPr/>
      </xdr:nvSpPr>
      <xdr:spPr>
        <a:xfrm>
          <a:off x="10588625" y="47732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128259</xdr:rowOff>
    </xdr:from>
    <xdr:to>
      <xdr:col>64</xdr:col>
      <xdr:colOff>73025</xdr:colOff>
      <xdr:row>30</xdr:row>
      <xdr:rowOff>26797</xdr:rowOff>
    </xdr:to>
    <xdr:cxnSp macro="">
      <xdr:nvCxnSpPr>
        <xdr:cNvPr id="153" name="直線コネクタ 152">
          <a:extLst>
            <a:ext uri="{FF2B5EF4-FFF2-40B4-BE49-F238E27FC236}">
              <a16:creationId xmlns:a16="http://schemas.microsoft.com/office/drawing/2014/main" id="{82F0FD58-7425-45BA-8F14-CCA1BCE162EA}"/>
            </a:ext>
          </a:extLst>
        </xdr:cNvPr>
        <xdr:cNvCxnSpPr/>
      </xdr:nvCxnSpPr>
      <xdr:spPr>
        <a:xfrm>
          <a:off x="10636250" y="4820909"/>
          <a:ext cx="685800" cy="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45727</xdr:rowOff>
    </xdr:from>
    <xdr:ext cx="560923" cy="259045"/>
    <xdr:sp macro="" textlink="">
      <xdr:nvSpPr>
        <xdr:cNvPr id="154" name="n_1aveValue債務償還比率">
          <a:extLst>
            <a:ext uri="{FF2B5EF4-FFF2-40B4-BE49-F238E27FC236}">
              <a16:creationId xmlns:a16="http://schemas.microsoft.com/office/drawing/2014/main" id="{73137A86-68A5-484E-9AA9-6581D6ED29E2}"/>
            </a:ext>
          </a:extLst>
        </xdr:cNvPr>
        <xdr:cNvSpPr txBox="1"/>
      </xdr:nvSpPr>
      <xdr:spPr>
        <a:xfrm>
          <a:off x="12441763" y="53924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71994</xdr:rowOff>
    </xdr:from>
    <xdr:ext cx="560923" cy="259045"/>
    <xdr:sp macro="" textlink="">
      <xdr:nvSpPr>
        <xdr:cNvPr id="155" name="n_2aveValue債務償還比率">
          <a:extLst>
            <a:ext uri="{FF2B5EF4-FFF2-40B4-BE49-F238E27FC236}">
              <a16:creationId xmlns:a16="http://schemas.microsoft.com/office/drawing/2014/main" id="{1468C697-A69B-4269-974A-39AC78B18B83}"/>
            </a:ext>
          </a:extLst>
        </xdr:cNvPr>
        <xdr:cNvSpPr txBox="1"/>
      </xdr:nvSpPr>
      <xdr:spPr>
        <a:xfrm>
          <a:off x="11765488" y="5412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47346</xdr:rowOff>
    </xdr:from>
    <xdr:ext cx="560923" cy="259045"/>
    <xdr:sp macro="" textlink="">
      <xdr:nvSpPr>
        <xdr:cNvPr id="156" name="n_3aveValue債務償還比率">
          <a:extLst>
            <a:ext uri="{FF2B5EF4-FFF2-40B4-BE49-F238E27FC236}">
              <a16:creationId xmlns:a16="http://schemas.microsoft.com/office/drawing/2014/main" id="{61314BB0-2A39-4EC8-9968-8EC01CC8E000}"/>
            </a:ext>
          </a:extLst>
        </xdr:cNvPr>
        <xdr:cNvSpPr txBox="1"/>
      </xdr:nvSpPr>
      <xdr:spPr>
        <a:xfrm>
          <a:off x="11079688" y="53940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73254</xdr:rowOff>
    </xdr:from>
    <xdr:ext cx="560923" cy="259045"/>
    <xdr:sp macro="" textlink="">
      <xdr:nvSpPr>
        <xdr:cNvPr id="157" name="n_4aveValue債務償還比率">
          <a:extLst>
            <a:ext uri="{FF2B5EF4-FFF2-40B4-BE49-F238E27FC236}">
              <a16:creationId xmlns:a16="http://schemas.microsoft.com/office/drawing/2014/main" id="{9C6F6D53-45A6-4E30-8665-18C8ABE7AD9E}"/>
            </a:ext>
          </a:extLst>
        </xdr:cNvPr>
        <xdr:cNvSpPr txBox="1"/>
      </xdr:nvSpPr>
      <xdr:spPr>
        <a:xfrm>
          <a:off x="10393888" y="54167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117682</xdr:rowOff>
    </xdr:from>
    <xdr:ext cx="469744" cy="259045"/>
    <xdr:sp macro="" textlink="">
      <xdr:nvSpPr>
        <xdr:cNvPr id="158" name="n_1mainValue債務償還比率">
          <a:extLst>
            <a:ext uri="{FF2B5EF4-FFF2-40B4-BE49-F238E27FC236}">
              <a16:creationId xmlns:a16="http://schemas.microsoft.com/office/drawing/2014/main" id="{338F39E4-3CF8-4744-8D9C-BF612B12ED7E}"/>
            </a:ext>
          </a:extLst>
        </xdr:cNvPr>
        <xdr:cNvSpPr txBox="1"/>
      </xdr:nvSpPr>
      <xdr:spPr>
        <a:xfrm>
          <a:off x="12465127" y="44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129388</xdr:rowOff>
    </xdr:from>
    <xdr:ext cx="469744" cy="259045"/>
    <xdr:sp macro="" textlink="">
      <xdr:nvSpPr>
        <xdr:cNvPr id="159" name="n_2mainValue債務償還比率">
          <a:extLst>
            <a:ext uri="{FF2B5EF4-FFF2-40B4-BE49-F238E27FC236}">
              <a16:creationId xmlns:a16="http://schemas.microsoft.com/office/drawing/2014/main" id="{6ED1DE2F-9623-49B2-B2A7-21854C9517FE}"/>
            </a:ext>
          </a:extLst>
        </xdr:cNvPr>
        <xdr:cNvSpPr txBox="1"/>
      </xdr:nvSpPr>
      <xdr:spPr>
        <a:xfrm>
          <a:off x="11788852" y="466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94124</xdr:rowOff>
    </xdr:from>
    <xdr:ext cx="469744" cy="259045"/>
    <xdr:sp macro="" textlink="">
      <xdr:nvSpPr>
        <xdr:cNvPr id="160" name="n_3mainValue債務償還比率">
          <a:extLst>
            <a:ext uri="{FF2B5EF4-FFF2-40B4-BE49-F238E27FC236}">
              <a16:creationId xmlns:a16="http://schemas.microsoft.com/office/drawing/2014/main" id="{322ACB61-39A5-4784-9B39-922EEBC3E75E}"/>
            </a:ext>
          </a:extLst>
        </xdr:cNvPr>
        <xdr:cNvSpPr txBox="1"/>
      </xdr:nvSpPr>
      <xdr:spPr>
        <a:xfrm>
          <a:off x="11103052" y="462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24136</xdr:rowOff>
    </xdr:from>
    <xdr:ext cx="469744" cy="259045"/>
    <xdr:sp macro="" textlink="">
      <xdr:nvSpPr>
        <xdr:cNvPr id="161" name="n_4mainValue債務償還比率">
          <a:extLst>
            <a:ext uri="{FF2B5EF4-FFF2-40B4-BE49-F238E27FC236}">
              <a16:creationId xmlns:a16="http://schemas.microsoft.com/office/drawing/2014/main" id="{3BBEFC4D-3903-4410-A9B8-7A85E42E54DE}"/>
            </a:ext>
          </a:extLst>
        </xdr:cNvPr>
        <xdr:cNvSpPr txBox="1"/>
      </xdr:nvSpPr>
      <xdr:spPr>
        <a:xfrm>
          <a:off x="10417252" y="456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8CF434CE-D61C-432B-B5EA-F250877EA0DE}"/>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923F8FE1-38C8-48B6-B9AC-AADB86D2501A}"/>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FC3D52AC-C686-4FA4-B625-5084E1A4C0D9}"/>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9C816D3A-060C-4C5C-9DF5-99A0FB52343A}"/>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67951A68-8C95-44BE-9ECD-974BCB0B2972}"/>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2822F0E2-1F84-4B98-BE15-623021422BFF}"/>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85ECC7-1AFC-405D-AE8A-96D83D38B473}"/>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7FEC93-4A78-43C8-8254-87EC3269A17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67F9DC-2C89-433B-86FD-3628A74DE7A0}"/>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2922A6-8650-48AF-A242-07EEE84847F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374ABF-6287-4B4A-8C96-3F7D8C275E0E}"/>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B9D0C7-2C3F-4C23-ABD4-12909918BD1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59A4C1-9177-494B-8059-91ADB1DC868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DDDBBD-C194-4B90-AD45-A00F5BF946A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66D570-939E-44A0-90BB-4E5B5D4472B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A869A4-D07B-4B86-B4E2-6FD23E8A5CDC}"/>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96FDA9-3494-4647-84A6-2BE74FE6750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9137A2-CAE0-4692-8F47-30E6CBA14AC6}"/>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0E22E3-2D7E-4DAB-A223-1BFADB812844}"/>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4FF438-54EA-419C-9D8C-8F838ADF9252}"/>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620074-A0C9-4815-9E3B-DA59B53A7E0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C55B22C-5CE5-44D5-BB3F-11B7B371B99C}"/>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B0BE0C-51C8-4926-8B03-783B77D3DB2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DF581B-EE4C-4B47-BD62-22552DBAC48C}"/>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6E4405-E005-493B-AC37-94A7DF8F17A8}"/>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81140D-5F04-416E-9C3F-388EF359A73E}"/>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2F1166-8232-4C4C-89ED-0D731E1E9A6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2B045B-2B28-4638-A1A8-3B93E3643B2B}"/>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517E8CE-BB7E-400D-B53E-78C5F3C6AB10}"/>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4E7B73-9966-43EE-B4E0-8F51C3976B8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13B2D4-02C2-4285-B187-B14DBA680734}"/>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EDAF66-647E-4248-91E1-1E0C94EABF5B}"/>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D50D23-7283-4339-A030-89DFC31CEEDB}"/>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895A64-418E-46F4-B9A0-60237EAE346E}"/>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7D2E1ED-C728-4927-9B20-FAB307C97A7F}"/>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625DD7-4508-48BA-A3B2-4894122E4B78}"/>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031072-07E8-4741-AE42-4C706AD1B540}"/>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CB0B866-5F90-47E6-84AE-564CC42D0B77}"/>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032928-84D2-4435-B20D-3174B3F04109}"/>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DE83E11-FBA6-4F2B-97CE-6979FDE94F4D}"/>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5E9F16-A3EA-4E53-8107-F20991A562B1}"/>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D44329-7B04-44B3-B8F2-510623C73002}"/>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0C7E047-3C4A-428E-9B31-76C3C2419C8A}"/>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3D9DED-3E6F-4E4A-BE53-976C33B2059D}"/>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83A5FE-B4D0-4E99-9788-9271F8CB2008}"/>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2F7C8B-1494-488E-B730-0734A1B0C1B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CAE97B8-45BA-4E27-9E1F-68FE5B33684B}"/>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86B2976-6A1D-47C9-A855-B5C618B93EB2}"/>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9F51282-C69F-48E9-A5F3-C0A6E19645FF}"/>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E0C6539-C7B8-451E-9F6C-DC86AF551B1B}"/>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49C04C4-38D1-42A2-B465-CE74559C7A58}"/>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9C348A3-D8AD-477F-BAF0-ED8783479AA1}"/>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CB177E4-0A02-4EC2-B3E2-F9B131BF9A99}"/>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CC5C8D9-4901-45AF-95C2-E7F0E68B88F8}"/>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AEF3336-975E-4A10-B4EC-3FB0CD5249A0}"/>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34375EA-38C0-4E2B-909F-458ACD8245DE}"/>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F939351-436E-4B61-B92E-D1666A891DD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FCB4AB7-0E7E-4CA0-81B1-59611A5E4858}"/>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DA12440-E03E-42A4-826C-EDF13CB1C064}"/>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0D9A69F8-310D-4E14-837E-620CDEF548EC}"/>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A0162628-AEB6-42BA-87CD-DD79A1AE4B3E}"/>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B9551DF7-8DA3-4F9E-AC16-18BA43791319}"/>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0246315A-EF38-4B11-B1DF-B452DBB70FA3}"/>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0065FE12-EF00-477F-B38B-4ACC495C7C80}"/>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37BA9413-E981-4F54-84FB-5DE068B9CFA6}"/>
            </a:ext>
          </a:extLst>
        </xdr:cNvPr>
        <xdr:cNvSpPr txBox="1"/>
      </xdr:nvSpPr>
      <xdr:spPr>
        <a:xfrm>
          <a:off x="4219575" y="6226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46B0F876-880A-4105-AE48-88E0F9E63E1D}"/>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C3702660-B212-47BA-B626-75C3AFAC7544}"/>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89F42DE2-4C2E-421D-8910-CB1710EC5F62}"/>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167C1AE8-DEF3-4C1F-8192-2F11E04FFF52}"/>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73162BB7-D43C-458E-A33D-25AEC8A50490}"/>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D9B4A00-D767-488A-A507-008EEAED7160}"/>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F6C17F1-6AC8-4412-806F-4DC7F930F14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7C5A80-ED7C-4074-A188-02FDAD6CAD5A}"/>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C49018F-D6F2-47EE-8934-82950B0DC359}"/>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D7A8077-645F-40B6-BE1D-F7589B4C9418}"/>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169418</xdr:rowOff>
    </xdr:from>
    <xdr:to>
      <xdr:col>24</xdr:col>
      <xdr:colOff>114300</xdr:colOff>
      <xdr:row>40</xdr:row>
      <xdr:rowOff>99568</xdr:rowOff>
    </xdr:to>
    <xdr:sp macro="" textlink="">
      <xdr:nvSpPr>
        <xdr:cNvPr id="71" name="楕円 70">
          <a:extLst>
            <a:ext uri="{FF2B5EF4-FFF2-40B4-BE49-F238E27FC236}">
              <a16:creationId xmlns:a16="http://schemas.microsoft.com/office/drawing/2014/main" id="{C004551B-6992-49EB-802E-20A4DD8EAEC1}"/>
            </a:ext>
          </a:extLst>
        </xdr:cNvPr>
        <xdr:cNvSpPr/>
      </xdr:nvSpPr>
      <xdr:spPr>
        <a:xfrm>
          <a:off x="4124325" y="64749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147845</xdr:rowOff>
    </xdr:from>
    <xdr:ext cx="405111" cy="259045"/>
    <xdr:sp macro="" textlink="">
      <xdr:nvSpPr>
        <xdr:cNvPr id="72" name="【道路】&#10;有形固定資産減価償却率該当値テキスト">
          <a:extLst>
            <a:ext uri="{FF2B5EF4-FFF2-40B4-BE49-F238E27FC236}">
              <a16:creationId xmlns:a16="http://schemas.microsoft.com/office/drawing/2014/main" id="{C22868A7-99BE-4729-95CA-0C151FBDB5AD}"/>
            </a:ext>
          </a:extLst>
        </xdr:cNvPr>
        <xdr:cNvSpPr txBox="1"/>
      </xdr:nvSpPr>
      <xdr:spPr>
        <a:xfrm>
          <a:off x="4219575" y="645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125984</xdr:rowOff>
    </xdr:from>
    <xdr:to>
      <xdr:col>20</xdr:col>
      <xdr:colOff>38100</xdr:colOff>
      <xdr:row>40</xdr:row>
      <xdr:rowOff>56134</xdr:rowOff>
    </xdr:to>
    <xdr:sp macro="" textlink="">
      <xdr:nvSpPr>
        <xdr:cNvPr id="73" name="楕円 72">
          <a:extLst>
            <a:ext uri="{FF2B5EF4-FFF2-40B4-BE49-F238E27FC236}">
              <a16:creationId xmlns:a16="http://schemas.microsoft.com/office/drawing/2014/main" id="{CA4995AB-E434-43B6-BE6F-87246A44E801}"/>
            </a:ext>
          </a:extLst>
        </xdr:cNvPr>
        <xdr:cNvSpPr/>
      </xdr:nvSpPr>
      <xdr:spPr>
        <a:xfrm>
          <a:off x="3381375" y="643788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xdr:rowOff>
    </xdr:from>
    <xdr:to>
      <xdr:col>24</xdr:col>
      <xdr:colOff>63500</xdr:colOff>
      <xdr:row>40</xdr:row>
      <xdr:rowOff>48768</xdr:rowOff>
    </xdr:to>
    <xdr:cxnSp macro="">
      <xdr:nvCxnSpPr>
        <xdr:cNvPr id="74" name="直線コネクタ 73">
          <a:extLst>
            <a:ext uri="{FF2B5EF4-FFF2-40B4-BE49-F238E27FC236}">
              <a16:creationId xmlns:a16="http://schemas.microsoft.com/office/drawing/2014/main" id="{87335BBE-1F65-448C-93EA-CC6EC58A1FDC}"/>
            </a:ext>
          </a:extLst>
        </xdr:cNvPr>
        <xdr:cNvCxnSpPr/>
      </xdr:nvCxnSpPr>
      <xdr:spPr>
        <a:xfrm>
          <a:off x="3429000" y="6485509"/>
          <a:ext cx="752475"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5" name="楕円 74">
          <a:extLst>
            <a:ext uri="{FF2B5EF4-FFF2-40B4-BE49-F238E27FC236}">
              <a16:creationId xmlns:a16="http://schemas.microsoft.com/office/drawing/2014/main" id="{59F80124-383C-4DA5-A556-06DC7DC7157C}"/>
            </a:ext>
          </a:extLst>
        </xdr:cNvPr>
        <xdr:cNvSpPr/>
      </xdr:nvSpPr>
      <xdr:spPr>
        <a:xfrm>
          <a:off x="2571750" y="6400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40</xdr:row>
      <xdr:rowOff>5334</xdr:rowOff>
    </xdr:to>
    <xdr:cxnSp macro="">
      <xdr:nvCxnSpPr>
        <xdr:cNvPr id="76" name="直線コネクタ 75">
          <a:extLst>
            <a:ext uri="{FF2B5EF4-FFF2-40B4-BE49-F238E27FC236}">
              <a16:creationId xmlns:a16="http://schemas.microsoft.com/office/drawing/2014/main" id="{5E479A10-C81F-4DAF-8357-7BE771703B49}"/>
            </a:ext>
          </a:extLst>
        </xdr:cNvPr>
        <xdr:cNvCxnSpPr/>
      </xdr:nvCxnSpPr>
      <xdr:spPr>
        <a:xfrm>
          <a:off x="2619375" y="6448425"/>
          <a:ext cx="809625"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41402</xdr:rowOff>
    </xdr:from>
    <xdr:to>
      <xdr:col>10</xdr:col>
      <xdr:colOff>165100</xdr:colOff>
      <xdr:row>39</xdr:row>
      <xdr:rowOff>143002</xdr:rowOff>
    </xdr:to>
    <xdr:sp macro="" textlink="">
      <xdr:nvSpPr>
        <xdr:cNvPr id="77" name="楕円 76">
          <a:extLst>
            <a:ext uri="{FF2B5EF4-FFF2-40B4-BE49-F238E27FC236}">
              <a16:creationId xmlns:a16="http://schemas.microsoft.com/office/drawing/2014/main" id="{E1E69B37-0A92-451A-A4DA-43B66B107B31}"/>
            </a:ext>
          </a:extLst>
        </xdr:cNvPr>
        <xdr:cNvSpPr/>
      </xdr:nvSpPr>
      <xdr:spPr>
        <a:xfrm>
          <a:off x="1781175" y="63596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92202</xdr:rowOff>
    </xdr:from>
    <xdr:to>
      <xdr:col>15</xdr:col>
      <xdr:colOff>50800</xdr:colOff>
      <xdr:row>39</xdr:row>
      <xdr:rowOff>133350</xdr:rowOff>
    </xdr:to>
    <xdr:cxnSp macro="">
      <xdr:nvCxnSpPr>
        <xdr:cNvPr id="78" name="直線コネクタ 77">
          <a:extLst>
            <a:ext uri="{FF2B5EF4-FFF2-40B4-BE49-F238E27FC236}">
              <a16:creationId xmlns:a16="http://schemas.microsoft.com/office/drawing/2014/main" id="{0FE3179E-25EB-44EE-A9DC-77639BFFBF5C}"/>
            </a:ext>
          </a:extLst>
        </xdr:cNvPr>
        <xdr:cNvCxnSpPr/>
      </xdr:nvCxnSpPr>
      <xdr:spPr>
        <a:xfrm>
          <a:off x="1828800" y="6407277"/>
          <a:ext cx="7905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167132</xdr:rowOff>
    </xdr:from>
    <xdr:to>
      <xdr:col>6</xdr:col>
      <xdr:colOff>38100</xdr:colOff>
      <xdr:row>39</xdr:row>
      <xdr:rowOff>97282</xdr:rowOff>
    </xdr:to>
    <xdr:sp macro="" textlink="">
      <xdr:nvSpPr>
        <xdr:cNvPr id="79" name="楕円 78">
          <a:extLst>
            <a:ext uri="{FF2B5EF4-FFF2-40B4-BE49-F238E27FC236}">
              <a16:creationId xmlns:a16="http://schemas.microsoft.com/office/drawing/2014/main" id="{F6A78C4D-CCC1-4F7A-8F8B-CE2E7A9131F8}"/>
            </a:ext>
          </a:extLst>
        </xdr:cNvPr>
        <xdr:cNvSpPr/>
      </xdr:nvSpPr>
      <xdr:spPr>
        <a:xfrm>
          <a:off x="981075" y="63171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46482</xdr:rowOff>
    </xdr:from>
    <xdr:to>
      <xdr:col>10</xdr:col>
      <xdr:colOff>114300</xdr:colOff>
      <xdr:row>39</xdr:row>
      <xdr:rowOff>92202</xdr:rowOff>
    </xdr:to>
    <xdr:cxnSp macro="">
      <xdr:nvCxnSpPr>
        <xdr:cNvPr id="80" name="直線コネクタ 79">
          <a:extLst>
            <a:ext uri="{FF2B5EF4-FFF2-40B4-BE49-F238E27FC236}">
              <a16:creationId xmlns:a16="http://schemas.microsoft.com/office/drawing/2014/main" id="{72AAB078-9CF2-4C5E-84FF-ADC965ED4001}"/>
            </a:ext>
          </a:extLst>
        </xdr:cNvPr>
        <xdr:cNvCxnSpPr/>
      </xdr:nvCxnSpPr>
      <xdr:spPr>
        <a:xfrm>
          <a:off x="1028700" y="6364732"/>
          <a:ext cx="8001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132097</xdr:rowOff>
    </xdr:from>
    <xdr:ext cx="405111" cy="259045"/>
    <xdr:sp macro="" textlink="">
      <xdr:nvSpPr>
        <xdr:cNvPr id="81" name="n_1aveValue【道路】&#10;有形固定資産減価償却率">
          <a:extLst>
            <a:ext uri="{FF2B5EF4-FFF2-40B4-BE49-F238E27FC236}">
              <a16:creationId xmlns:a16="http://schemas.microsoft.com/office/drawing/2014/main" id="{D8614849-24D6-4892-A28E-79BDE5766A9A}"/>
            </a:ext>
          </a:extLst>
        </xdr:cNvPr>
        <xdr:cNvSpPr txBox="1"/>
      </xdr:nvSpPr>
      <xdr:spPr>
        <a:xfrm>
          <a:off x="32391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97807</xdr:rowOff>
    </xdr:from>
    <xdr:ext cx="405111" cy="259045"/>
    <xdr:sp macro="" textlink="">
      <xdr:nvSpPr>
        <xdr:cNvPr id="82" name="n_2aveValue【道路】&#10;有形固定資産減価償却率">
          <a:extLst>
            <a:ext uri="{FF2B5EF4-FFF2-40B4-BE49-F238E27FC236}">
              <a16:creationId xmlns:a16="http://schemas.microsoft.com/office/drawing/2014/main" id="{42C98018-EF70-4DAD-A8A6-97A11D6F53C0}"/>
            </a:ext>
          </a:extLst>
        </xdr:cNvPr>
        <xdr:cNvSpPr txBox="1"/>
      </xdr:nvSpPr>
      <xdr:spPr>
        <a:xfrm>
          <a:off x="2439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109237</xdr:rowOff>
    </xdr:from>
    <xdr:ext cx="405111" cy="259045"/>
    <xdr:sp macro="" textlink="">
      <xdr:nvSpPr>
        <xdr:cNvPr id="83" name="n_3aveValue【道路】&#10;有形固定資産減価償却率">
          <a:extLst>
            <a:ext uri="{FF2B5EF4-FFF2-40B4-BE49-F238E27FC236}">
              <a16:creationId xmlns:a16="http://schemas.microsoft.com/office/drawing/2014/main" id="{00DBCC80-B92F-4198-A452-6FF0D8070B6E}"/>
            </a:ext>
          </a:extLst>
        </xdr:cNvPr>
        <xdr:cNvSpPr txBox="1"/>
      </xdr:nvSpPr>
      <xdr:spPr>
        <a:xfrm>
          <a:off x="1648469"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81805</xdr:rowOff>
    </xdr:from>
    <xdr:ext cx="405111" cy="259045"/>
    <xdr:sp macro="" textlink="">
      <xdr:nvSpPr>
        <xdr:cNvPr id="84" name="n_4aveValue【道路】&#10;有形固定資産減価償却率">
          <a:extLst>
            <a:ext uri="{FF2B5EF4-FFF2-40B4-BE49-F238E27FC236}">
              <a16:creationId xmlns:a16="http://schemas.microsoft.com/office/drawing/2014/main" id="{6A2888CD-EFA8-4EC5-878D-2B21CAC506EB}"/>
            </a:ext>
          </a:extLst>
        </xdr:cNvPr>
        <xdr:cNvSpPr txBox="1"/>
      </xdr:nvSpPr>
      <xdr:spPr>
        <a:xfrm>
          <a:off x="8483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47261</xdr:rowOff>
    </xdr:from>
    <xdr:ext cx="405111" cy="259045"/>
    <xdr:sp macro="" textlink="">
      <xdr:nvSpPr>
        <xdr:cNvPr id="85" name="n_1mainValue【道路】&#10;有形固定資産減価償却率">
          <a:extLst>
            <a:ext uri="{FF2B5EF4-FFF2-40B4-BE49-F238E27FC236}">
              <a16:creationId xmlns:a16="http://schemas.microsoft.com/office/drawing/2014/main" id="{BEF9E171-5C97-476B-BD1A-25BAAD9E732C}"/>
            </a:ext>
          </a:extLst>
        </xdr:cNvPr>
        <xdr:cNvSpPr txBox="1"/>
      </xdr:nvSpPr>
      <xdr:spPr>
        <a:xfrm>
          <a:off x="3239144" y="6527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6" name="n_2mainValue【道路】&#10;有形固定資産減価償却率">
          <a:extLst>
            <a:ext uri="{FF2B5EF4-FFF2-40B4-BE49-F238E27FC236}">
              <a16:creationId xmlns:a16="http://schemas.microsoft.com/office/drawing/2014/main" id="{E3FA1413-E42E-415C-8169-9AF629F54A5C}"/>
            </a:ext>
          </a:extLst>
        </xdr:cNvPr>
        <xdr:cNvSpPr txBox="1"/>
      </xdr:nvSpPr>
      <xdr:spPr>
        <a:xfrm>
          <a:off x="2439044" y="648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134129</xdr:rowOff>
    </xdr:from>
    <xdr:ext cx="405111" cy="259045"/>
    <xdr:sp macro="" textlink="">
      <xdr:nvSpPr>
        <xdr:cNvPr id="87" name="n_3mainValue【道路】&#10;有形固定資産減価償却率">
          <a:extLst>
            <a:ext uri="{FF2B5EF4-FFF2-40B4-BE49-F238E27FC236}">
              <a16:creationId xmlns:a16="http://schemas.microsoft.com/office/drawing/2014/main" id="{6251D498-3361-4A5B-8241-9AF2251CD1BC}"/>
            </a:ext>
          </a:extLst>
        </xdr:cNvPr>
        <xdr:cNvSpPr txBox="1"/>
      </xdr:nvSpPr>
      <xdr:spPr>
        <a:xfrm>
          <a:off x="1648469" y="644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88409</xdr:rowOff>
    </xdr:from>
    <xdr:ext cx="405111" cy="259045"/>
    <xdr:sp macro="" textlink="">
      <xdr:nvSpPr>
        <xdr:cNvPr id="88" name="n_4mainValue【道路】&#10;有形固定資産減価償却率">
          <a:extLst>
            <a:ext uri="{FF2B5EF4-FFF2-40B4-BE49-F238E27FC236}">
              <a16:creationId xmlns:a16="http://schemas.microsoft.com/office/drawing/2014/main" id="{EA30EC22-1DE5-46FE-BCA8-F895F5563FD8}"/>
            </a:ext>
          </a:extLst>
        </xdr:cNvPr>
        <xdr:cNvSpPr txBox="1"/>
      </xdr:nvSpPr>
      <xdr:spPr>
        <a:xfrm>
          <a:off x="848369"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C9527C9-26EE-4855-8820-D1F6CADA8971}"/>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EFA6E04-D4DB-4BAC-8667-EBB6EC6E2030}"/>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44F50A9-D9C9-4A31-A0B9-AF774AA80C71}"/>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79CC225-2B71-481A-BD32-4B5DB42B707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DC2A7AD-AB4D-4C7B-976B-F55AFEA07132}"/>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1447EAE-4C5F-4E35-BBEC-F5EE94F76505}"/>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2079C48-8B4A-40D8-9FB3-41053E9FFCF2}"/>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F958B97-FD36-4CD4-B15F-C59ACA94A7F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F7391E1-375F-447F-AB64-A63A22A02ED4}"/>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EC683D9-8492-4B5A-BD5D-46A8273ED5BD}"/>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6531F33-6338-4E80-A101-A5B92D5CC1C0}"/>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4A218F1-BB05-4C22-9AA4-3B038A324EE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E6F3E89-35E5-4DFA-8B73-7B5027507603}"/>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CE0D2AC-0B44-46E6-961F-A97DCC243D4B}"/>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4BDAAD2-7827-4888-9686-17B64C491CEC}"/>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BB7E9976-5936-4BFD-84E3-F4BB81E77F0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71EB08A-7656-4D70-9792-06AAB9909FC6}"/>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3F95B27D-C9FD-4836-8666-580B31EFD3D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9D89EDC-5EB6-4680-883C-1CBEBD0FA46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8A57CD8-E7F3-4A48-BA94-989F9E9B51E4}"/>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A34085D-0588-4156-8504-3736C0AB1C41}"/>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6D5F8A0A-5EE7-48F7-88A7-0553FDCCD122}"/>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7C235D4-3B7C-46FA-A320-CB64644C7CD4}"/>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C2DE9760-85D0-4C2C-8827-82E758E1183A}"/>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0C7B327A-3375-49B3-824D-5239A80A4B79}"/>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55FDA4A2-1322-4D74-81CE-3F8ED5170847}"/>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6A7D0CDA-676A-4C59-8E4E-D7EDC5A1CC96}"/>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BE745606-5BA6-472E-A0D9-73892B5B0434}"/>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macro="" textlink="">
      <xdr:nvSpPr>
        <xdr:cNvPr id="117" name="【道路】&#10;一人当たり延長平均値テキスト">
          <a:extLst>
            <a:ext uri="{FF2B5EF4-FFF2-40B4-BE49-F238E27FC236}">
              <a16:creationId xmlns:a16="http://schemas.microsoft.com/office/drawing/2014/main" id="{649390A8-8AEE-4BCC-8389-328B52768591}"/>
            </a:ext>
          </a:extLst>
        </xdr:cNvPr>
        <xdr:cNvSpPr txBox="1"/>
      </xdr:nvSpPr>
      <xdr:spPr>
        <a:xfrm>
          <a:off x="9467850" y="626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5EC9F6A2-FB9B-4524-9E26-B81EC1D4260A}"/>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B8172A38-4988-438E-BF4F-6C17660A964C}"/>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83A846A0-2833-4AB4-B8E8-1FB20F77F467}"/>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B235A2DC-9AFE-4488-B9FC-111AD5B28468}"/>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B0B162B6-5458-4CD5-92D3-2A1E70813BAD}"/>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F19FADB-E8B3-461E-BF11-13AE7001787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3C16EC3-0953-4D3F-B172-F7B3422BD7D3}"/>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FCBE694-B040-44A4-88DF-4A8BE65646A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462E47F-BF3E-4A5A-B12B-CE824A25A77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C3D647F-44FF-4100-BD16-8A4FBB8A800B}"/>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106553</xdr:rowOff>
    </xdr:from>
    <xdr:to>
      <xdr:col>55</xdr:col>
      <xdr:colOff>50800</xdr:colOff>
      <xdr:row>40</xdr:row>
      <xdr:rowOff>36703</xdr:rowOff>
    </xdr:to>
    <xdr:sp macro="" textlink="">
      <xdr:nvSpPr>
        <xdr:cNvPr id="128" name="楕円 127">
          <a:extLst>
            <a:ext uri="{FF2B5EF4-FFF2-40B4-BE49-F238E27FC236}">
              <a16:creationId xmlns:a16="http://schemas.microsoft.com/office/drawing/2014/main" id="{046C02D5-0AC4-4609-A409-6CBC1A6E1275}"/>
            </a:ext>
          </a:extLst>
        </xdr:cNvPr>
        <xdr:cNvSpPr/>
      </xdr:nvSpPr>
      <xdr:spPr>
        <a:xfrm>
          <a:off x="9401175" y="641845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84980</xdr:rowOff>
    </xdr:from>
    <xdr:ext cx="469744" cy="259045"/>
    <xdr:sp macro="" textlink="">
      <xdr:nvSpPr>
        <xdr:cNvPr id="129" name="【道路】&#10;一人当たり延長該当値テキスト">
          <a:extLst>
            <a:ext uri="{FF2B5EF4-FFF2-40B4-BE49-F238E27FC236}">
              <a16:creationId xmlns:a16="http://schemas.microsoft.com/office/drawing/2014/main" id="{550784DF-6067-4278-9705-A81E66035D35}"/>
            </a:ext>
          </a:extLst>
        </xdr:cNvPr>
        <xdr:cNvSpPr txBox="1"/>
      </xdr:nvSpPr>
      <xdr:spPr>
        <a:xfrm>
          <a:off x="9467850" y="640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105791</xdr:rowOff>
    </xdr:from>
    <xdr:to>
      <xdr:col>50</xdr:col>
      <xdr:colOff>165100</xdr:colOff>
      <xdr:row>40</xdr:row>
      <xdr:rowOff>35941</xdr:rowOff>
    </xdr:to>
    <xdr:sp macro="" textlink="">
      <xdr:nvSpPr>
        <xdr:cNvPr id="130" name="楕円 129">
          <a:extLst>
            <a:ext uri="{FF2B5EF4-FFF2-40B4-BE49-F238E27FC236}">
              <a16:creationId xmlns:a16="http://schemas.microsoft.com/office/drawing/2014/main" id="{420EE50D-4C83-4DC6-992D-2DE1F6B60CBC}"/>
            </a:ext>
          </a:extLst>
        </xdr:cNvPr>
        <xdr:cNvSpPr/>
      </xdr:nvSpPr>
      <xdr:spPr>
        <a:xfrm>
          <a:off x="8639175" y="64176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156591</xdr:rowOff>
    </xdr:from>
    <xdr:to>
      <xdr:col>55</xdr:col>
      <xdr:colOff>0</xdr:colOff>
      <xdr:row>39</xdr:row>
      <xdr:rowOff>157353</xdr:rowOff>
    </xdr:to>
    <xdr:cxnSp macro="">
      <xdr:nvCxnSpPr>
        <xdr:cNvPr id="131" name="直線コネクタ 130">
          <a:extLst>
            <a:ext uri="{FF2B5EF4-FFF2-40B4-BE49-F238E27FC236}">
              <a16:creationId xmlns:a16="http://schemas.microsoft.com/office/drawing/2014/main" id="{0D328615-5413-4443-AE29-7E4A85197E2A}"/>
            </a:ext>
          </a:extLst>
        </xdr:cNvPr>
        <xdr:cNvCxnSpPr/>
      </xdr:nvCxnSpPr>
      <xdr:spPr>
        <a:xfrm>
          <a:off x="8686800" y="6474841"/>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104013</xdr:rowOff>
    </xdr:from>
    <xdr:to>
      <xdr:col>46</xdr:col>
      <xdr:colOff>38100</xdr:colOff>
      <xdr:row>40</xdr:row>
      <xdr:rowOff>34163</xdr:rowOff>
    </xdr:to>
    <xdr:sp macro="" textlink="">
      <xdr:nvSpPr>
        <xdr:cNvPr id="132" name="楕円 131">
          <a:extLst>
            <a:ext uri="{FF2B5EF4-FFF2-40B4-BE49-F238E27FC236}">
              <a16:creationId xmlns:a16="http://schemas.microsoft.com/office/drawing/2014/main" id="{8DBB026C-28B2-4437-A5DC-EF955D7C3185}"/>
            </a:ext>
          </a:extLst>
        </xdr:cNvPr>
        <xdr:cNvSpPr/>
      </xdr:nvSpPr>
      <xdr:spPr>
        <a:xfrm>
          <a:off x="7839075" y="64222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154813</xdr:rowOff>
    </xdr:from>
    <xdr:to>
      <xdr:col>50</xdr:col>
      <xdr:colOff>114300</xdr:colOff>
      <xdr:row>39</xdr:row>
      <xdr:rowOff>156591</xdr:rowOff>
    </xdr:to>
    <xdr:cxnSp macro="">
      <xdr:nvCxnSpPr>
        <xdr:cNvPr id="133" name="直線コネクタ 132">
          <a:extLst>
            <a:ext uri="{FF2B5EF4-FFF2-40B4-BE49-F238E27FC236}">
              <a16:creationId xmlns:a16="http://schemas.microsoft.com/office/drawing/2014/main" id="{62401B16-937A-4278-9904-FD3D0215E80B}"/>
            </a:ext>
          </a:extLst>
        </xdr:cNvPr>
        <xdr:cNvCxnSpPr/>
      </xdr:nvCxnSpPr>
      <xdr:spPr>
        <a:xfrm>
          <a:off x="7886700" y="6469888"/>
          <a:ext cx="8001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102743</xdr:rowOff>
    </xdr:from>
    <xdr:to>
      <xdr:col>41</xdr:col>
      <xdr:colOff>101600</xdr:colOff>
      <xdr:row>40</xdr:row>
      <xdr:rowOff>32893</xdr:rowOff>
    </xdr:to>
    <xdr:sp macro="" textlink="">
      <xdr:nvSpPr>
        <xdr:cNvPr id="134" name="楕円 133">
          <a:extLst>
            <a:ext uri="{FF2B5EF4-FFF2-40B4-BE49-F238E27FC236}">
              <a16:creationId xmlns:a16="http://schemas.microsoft.com/office/drawing/2014/main" id="{BD4DBC2E-B1A6-488D-B15B-2C37A56C76D8}"/>
            </a:ext>
          </a:extLst>
        </xdr:cNvPr>
        <xdr:cNvSpPr/>
      </xdr:nvSpPr>
      <xdr:spPr>
        <a:xfrm>
          <a:off x="7029450" y="642099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153543</xdr:rowOff>
    </xdr:from>
    <xdr:to>
      <xdr:col>45</xdr:col>
      <xdr:colOff>177800</xdr:colOff>
      <xdr:row>39</xdr:row>
      <xdr:rowOff>154813</xdr:rowOff>
    </xdr:to>
    <xdr:cxnSp macro="">
      <xdr:nvCxnSpPr>
        <xdr:cNvPr id="135" name="直線コネクタ 134">
          <a:extLst>
            <a:ext uri="{FF2B5EF4-FFF2-40B4-BE49-F238E27FC236}">
              <a16:creationId xmlns:a16="http://schemas.microsoft.com/office/drawing/2014/main" id="{87199765-3D58-47F6-9EBC-4CA461524CD8}"/>
            </a:ext>
          </a:extLst>
        </xdr:cNvPr>
        <xdr:cNvCxnSpPr/>
      </xdr:nvCxnSpPr>
      <xdr:spPr>
        <a:xfrm>
          <a:off x="7077075" y="6468618"/>
          <a:ext cx="80962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99822</xdr:rowOff>
    </xdr:from>
    <xdr:to>
      <xdr:col>36</xdr:col>
      <xdr:colOff>165100</xdr:colOff>
      <xdr:row>40</xdr:row>
      <xdr:rowOff>29972</xdr:rowOff>
    </xdr:to>
    <xdr:sp macro="" textlink="">
      <xdr:nvSpPr>
        <xdr:cNvPr id="136" name="楕円 135">
          <a:extLst>
            <a:ext uri="{FF2B5EF4-FFF2-40B4-BE49-F238E27FC236}">
              <a16:creationId xmlns:a16="http://schemas.microsoft.com/office/drawing/2014/main" id="{4931BEBA-4FFD-48AF-8790-BC22E6675DE8}"/>
            </a:ext>
          </a:extLst>
        </xdr:cNvPr>
        <xdr:cNvSpPr/>
      </xdr:nvSpPr>
      <xdr:spPr>
        <a:xfrm>
          <a:off x="6238875" y="641807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150622</xdr:rowOff>
    </xdr:from>
    <xdr:to>
      <xdr:col>41</xdr:col>
      <xdr:colOff>50800</xdr:colOff>
      <xdr:row>39</xdr:row>
      <xdr:rowOff>153543</xdr:rowOff>
    </xdr:to>
    <xdr:cxnSp macro="">
      <xdr:nvCxnSpPr>
        <xdr:cNvPr id="137" name="直線コネクタ 136">
          <a:extLst>
            <a:ext uri="{FF2B5EF4-FFF2-40B4-BE49-F238E27FC236}">
              <a16:creationId xmlns:a16="http://schemas.microsoft.com/office/drawing/2014/main" id="{5B2072D5-59C4-4B08-B259-2296E5099748}"/>
            </a:ext>
          </a:extLst>
        </xdr:cNvPr>
        <xdr:cNvCxnSpPr/>
      </xdr:nvCxnSpPr>
      <xdr:spPr>
        <a:xfrm>
          <a:off x="6286500" y="6465697"/>
          <a:ext cx="790575"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macro="" textlink="">
      <xdr:nvSpPr>
        <xdr:cNvPr id="138" name="n_1aveValue【道路】&#10;一人当たり延長">
          <a:extLst>
            <a:ext uri="{FF2B5EF4-FFF2-40B4-BE49-F238E27FC236}">
              <a16:creationId xmlns:a16="http://schemas.microsoft.com/office/drawing/2014/main" id="{8CE1BAFE-0A6E-444C-B137-CFABB593A400}"/>
            </a:ext>
          </a:extLst>
        </xdr:cNvPr>
        <xdr:cNvSpPr txBox="1"/>
      </xdr:nvSpPr>
      <xdr:spPr>
        <a:xfrm>
          <a:off x="8458277"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macro="" textlink="">
      <xdr:nvSpPr>
        <xdr:cNvPr id="139" name="n_2aveValue【道路】&#10;一人当たり延長">
          <a:extLst>
            <a:ext uri="{FF2B5EF4-FFF2-40B4-BE49-F238E27FC236}">
              <a16:creationId xmlns:a16="http://schemas.microsoft.com/office/drawing/2014/main" id="{988FA70E-1054-4F62-A985-AC41360ECFDA}"/>
            </a:ext>
          </a:extLst>
        </xdr:cNvPr>
        <xdr:cNvSpPr txBox="1"/>
      </xdr:nvSpPr>
      <xdr:spPr>
        <a:xfrm>
          <a:off x="76772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macro="" textlink="">
      <xdr:nvSpPr>
        <xdr:cNvPr id="140" name="n_3aveValue【道路】&#10;一人当たり延長">
          <a:extLst>
            <a:ext uri="{FF2B5EF4-FFF2-40B4-BE49-F238E27FC236}">
              <a16:creationId xmlns:a16="http://schemas.microsoft.com/office/drawing/2014/main" id="{E688E6C6-4F76-4269-8F95-E88047701D40}"/>
            </a:ext>
          </a:extLst>
        </xdr:cNvPr>
        <xdr:cNvSpPr txBox="1"/>
      </xdr:nvSpPr>
      <xdr:spPr>
        <a:xfrm>
          <a:off x="6867602"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macro="" textlink="">
      <xdr:nvSpPr>
        <xdr:cNvPr id="141" name="n_4aveValue【道路】&#10;一人当たり延長">
          <a:extLst>
            <a:ext uri="{FF2B5EF4-FFF2-40B4-BE49-F238E27FC236}">
              <a16:creationId xmlns:a16="http://schemas.microsoft.com/office/drawing/2014/main" id="{6DD5E916-AB03-4748-9219-8B049B6C23FC}"/>
            </a:ext>
          </a:extLst>
        </xdr:cNvPr>
        <xdr:cNvSpPr txBox="1"/>
      </xdr:nvSpPr>
      <xdr:spPr>
        <a:xfrm>
          <a:off x="60675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27068</xdr:rowOff>
    </xdr:from>
    <xdr:ext cx="469744" cy="259045"/>
    <xdr:sp macro="" textlink="">
      <xdr:nvSpPr>
        <xdr:cNvPr id="142" name="n_1mainValue【道路】&#10;一人当たり延長">
          <a:extLst>
            <a:ext uri="{FF2B5EF4-FFF2-40B4-BE49-F238E27FC236}">
              <a16:creationId xmlns:a16="http://schemas.microsoft.com/office/drawing/2014/main" id="{4433C6E0-8B5F-46B6-8177-5354DDCCBBFA}"/>
            </a:ext>
          </a:extLst>
        </xdr:cNvPr>
        <xdr:cNvSpPr txBox="1"/>
      </xdr:nvSpPr>
      <xdr:spPr>
        <a:xfrm>
          <a:off x="8458277" y="65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25290</xdr:rowOff>
    </xdr:from>
    <xdr:ext cx="469744" cy="259045"/>
    <xdr:sp macro="" textlink="">
      <xdr:nvSpPr>
        <xdr:cNvPr id="143" name="n_2mainValue【道路】&#10;一人当たり延長">
          <a:extLst>
            <a:ext uri="{FF2B5EF4-FFF2-40B4-BE49-F238E27FC236}">
              <a16:creationId xmlns:a16="http://schemas.microsoft.com/office/drawing/2014/main" id="{2BD52470-209C-47C8-8FB6-E75966D92495}"/>
            </a:ext>
          </a:extLst>
        </xdr:cNvPr>
        <xdr:cNvSpPr txBox="1"/>
      </xdr:nvSpPr>
      <xdr:spPr>
        <a:xfrm>
          <a:off x="7677227"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24020</xdr:rowOff>
    </xdr:from>
    <xdr:ext cx="469744" cy="259045"/>
    <xdr:sp macro="" textlink="">
      <xdr:nvSpPr>
        <xdr:cNvPr id="144" name="n_3mainValue【道路】&#10;一人当たり延長">
          <a:extLst>
            <a:ext uri="{FF2B5EF4-FFF2-40B4-BE49-F238E27FC236}">
              <a16:creationId xmlns:a16="http://schemas.microsoft.com/office/drawing/2014/main" id="{A4A49B54-3EEE-451E-BD19-BE457DC9DD2F}"/>
            </a:ext>
          </a:extLst>
        </xdr:cNvPr>
        <xdr:cNvSpPr txBox="1"/>
      </xdr:nvSpPr>
      <xdr:spPr>
        <a:xfrm>
          <a:off x="6867602" y="65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21099</xdr:rowOff>
    </xdr:from>
    <xdr:ext cx="469744" cy="259045"/>
    <xdr:sp macro="" textlink="">
      <xdr:nvSpPr>
        <xdr:cNvPr id="145" name="n_4mainValue【道路】&#10;一人当たり延長">
          <a:extLst>
            <a:ext uri="{FF2B5EF4-FFF2-40B4-BE49-F238E27FC236}">
              <a16:creationId xmlns:a16="http://schemas.microsoft.com/office/drawing/2014/main" id="{8AFA9B71-9B66-4A1B-BDF9-1C89F13CDFCE}"/>
            </a:ext>
          </a:extLst>
        </xdr:cNvPr>
        <xdr:cNvSpPr txBox="1"/>
      </xdr:nvSpPr>
      <xdr:spPr>
        <a:xfrm>
          <a:off x="6067502" y="649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6E06323-9E04-4747-9542-99CBE2343BB4}"/>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8014F05-BB15-4F42-AD97-93415B6B0480}"/>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69E42C2-BB98-4809-9B45-225E8325FBB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5B26A41-5540-4CFE-897E-1350CE2D5A66}"/>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6E1456C-232F-45DF-9CF4-2EC51638A16D}"/>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15C1A76-A2D4-4C11-A526-232E5CCDDA0A}"/>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4CD93D5-991C-4963-A9D9-4213828FFDA7}"/>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4904E87-FD94-47ED-AA46-96E9978387B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A19381B-778B-4A39-A28A-A56B78513AE9}"/>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B9BE612-E808-466B-949D-2765963FBCC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953E71D-B274-454A-A6F2-0FDEB8683D37}"/>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67892F48-BBBC-49A8-A951-010F3F7476DA}"/>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F103EC15-FC5B-4DE2-A159-2E09C050D6AD}"/>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639F48EC-40F7-4D14-9145-79091FBE34D6}"/>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A91021D3-CEBF-4F5D-A843-CDD29786A763}"/>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A8F285E7-9F21-49D1-8A3A-EE0F3BBC8008}"/>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2C34E57D-9CFA-4500-8BEA-B243EEF7D127}"/>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04AA2A4-0501-4D39-84C2-E8EE19EB4968}"/>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7ACAD4B-A8E6-49F4-92C1-945826F3248F}"/>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69DB6DCA-0CFD-4260-96A2-1E0A174CECFD}"/>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A7589A26-73E3-431E-98C9-6D5D2A4E8E5E}"/>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A7D938F-4EC5-4D05-BF55-409EEA4ADAC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871F2F71-C860-4662-B34E-2CB5534C7C2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CB5D02BE-7102-41DD-B3AB-48FE51114BC7}"/>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F7334D3C-C246-4352-B244-E7930281C310}"/>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0DAD9180-06A1-4AA3-9AF7-13DFCE0E1AAD}"/>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46C1461-F4F7-4DC9-A9D9-F593243F3367}"/>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B0A96667-A8B0-46D9-B73E-699DB95D7FB7}"/>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E8A4D7DA-0F6D-42C8-A667-FA1D26214F1F}"/>
            </a:ext>
          </a:extLst>
        </xdr:cNvPr>
        <xdr:cNvSpPr txBox="1"/>
      </xdr:nvSpPr>
      <xdr:spPr>
        <a:xfrm>
          <a:off x="4219575" y="992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93FF4BAB-E6EE-4CB2-BE8E-C2094B07EFEA}"/>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773896B5-2F11-4FCB-9406-061891F811FF}"/>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2F773ADB-3C02-4E78-B063-8673CC06C09F}"/>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E32C38DB-270A-4E27-BAA4-F4AC530EABC3}"/>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825E8A51-C63B-4931-9E92-F1FFF7E8755B}"/>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5131A3B-C07E-4AF0-A258-FF3879EF4965}"/>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E60ED9D-BD52-4E25-B798-2A67588589B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BB685DA-43E3-4425-B908-BFA191FC4CD4}"/>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C667E37-E080-4409-BC9A-D561266BD1CE}"/>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3C2D8A0-D389-425D-B9B9-7A711A52D5D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84455</xdr:rowOff>
    </xdr:from>
    <xdr:to>
      <xdr:col>24</xdr:col>
      <xdr:colOff>114300</xdr:colOff>
      <xdr:row>63</xdr:row>
      <xdr:rowOff>14605</xdr:rowOff>
    </xdr:to>
    <xdr:sp macro="" textlink="">
      <xdr:nvSpPr>
        <xdr:cNvPr id="185" name="楕円 184">
          <a:extLst>
            <a:ext uri="{FF2B5EF4-FFF2-40B4-BE49-F238E27FC236}">
              <a16:creationId xmlns:a16="http://schemas.microsoft.com/office/drawing/2014/main" id="{A429EC62-A462-4998-9A57-E2FF0615144A}"/>
            </a:ext>
          </a:extLst>
        </xdr:cNvPr>
        <xdr:cNvSpPr/>
      </xdr:nvSpPr>
      <xdr:spPr>
        <a:xfrm>
          <a:off x="4124325" y="101269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62882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E631C871-E689-4D71-9A62-862F559446BF}"/>
            </a:ext>
          </a:extLst>
        </xdr:cNvPr>
        <xdr:cNvSpPr txBox="1"/>
      </xdr:nvSpPr>
      <xdr:spPr>
        <a:xfrm>
          <a:off x="4219575" y="1010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67310</xdr:rowOff>
    </xdr:from>
    <xdr:to>
      <xdr:col>20</xdr:col>
      <xdr:colOff>38100</xdr:colOff>
      <xdr:row>62</xdr:row>
      <xdr:rowOff>168910</xdr:rowOff>
    </xdr:to>
    <xdr:sp macro="" textlink="">
      <xdr:nvSpPr>
        <xdr:cNvPr id="187" name="楕円 186">
          <a:extLst>
            <a:ext uri="{FF2B5EF4-FFF2-40B4-BE49-F238E27FC236}">
              <a16:creationId xmlns:a16="http://schemas.microsoft.com/office/drawing/2014/main" id="{B7A0A366-B80F-4B94-A892-3B315D3189CA}"/>
            </a:ext>
          </a:extLst>
        </xdr:cNvPr>
        <xdr:cNvSpPr/>
      </xdr:nvSpPr>
      <xdr:spPr>
        <a:xfrm>
          <a:off x="3381375" y="101034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118110</xdr:rowOff>
    </xdr:from>
    <xdr:to>
      <xdr:col>24</xdr:col>
      <xdr:colOff>63500</xdr:colOff>
      <xdr:row>62</xdr:row>
      <xdr:rowOff>135255</xdr:rowOff>
    </xdr:to>
    <xdr:cxnSp macro="">
      <xdr:nvCxnSpPr>
        <xdr:cNvPr id="188" name="直線コネクタ 187">
          <a:extLst>
            <a:ext uri="{FF2B5EF4-FFF2-40B4-BE49-F238E27FC236}">
              <a16:creationId xmlns:a16="http://schemas.microsoft.com/office/drawing/2014/main" id="{E8039C01-18B6-439E-B915-FC8E052F2ACE}"/>
            </a:ext>
          </a:extLst>
        </xdr:cNvPr>
        <xdr:cNvCxnSpPr/>
      </xdr:nvCxnSpPr>
      <xdr:spPr>
        <a:xfrm>
          <a:off x="3429000" y="10160635"/>
          <a:ext cx="752475"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189" name="楕円 188">
          <a:extLst>
            <a:ext uri="{FF2B5EF4-FFF2-40B4-BE49-F238E27FC236}">
              <a16:creationId xmlns:a16="http://schemas.microsoft.com/office/drawing/2014/main" id="{0002CE4A-20B4-4AF1-9A1E-2EA71A593775}"/>
            </a:ext>
          </a:extLst>
        </xdr:cNvPr>
        <xdr:cNvSpPr/>
      </xdr:nvSpPr>
      <xdr:spPr>
        <a:xfrm>
          <a:off x="2571750" y="100780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118110</xdr:rowOff>
    </xdr:to>
    <xdr:cxnSp macro="">
      <xdr:nvCxnSpPr>
        <xdr:cNvPr id="190" name="直線コネクタ 189">
          <a:extLst>
            <a:ext uri="{FF2B5EF4-FFF2-40B4-BE49-F238E27FC236}">
              <a16:creationId xmlns:a16="http://schemas.microsoft.com/office/drawing/2014/main" id="{84F895F0-2B6F-4090-9788-F7B99728AF9A}"/>
            </a:ext>
          </a:extLst>
        </xdr:cNvPr>
        <xdr:cNvCxnSpPr/>
      </xdr:nvCxnSpPr>
      <xdr:spPr>
        <a:xfrm>
          <a:off x="2619375" y="10125710"/>
          <a:ext cx="809625"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91" name="楕円 190">
          <a:extLst>
            <a:ext uri="{FF2B5EF4-FFF2-40B4-BE49-F238E27FC236}">
              <a16:creationId xmlns:a16="http://schemas.microsoft.com/office/drawing/2014/main" id="{22163ECF-AD1C-463C-8550-35D23C14CF1F}"/>
            </a:ext>
          </a:extLst>
        </xdr:cNvPr>
        <xdr:cNvSpPr/>
      </xdr:nvSpPr>
      <xdr:spPr>
        <a:xfrm>
          <a:off x="1781175" y="100799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89535</xdr:rowOff>
    </xdr:from>
    <xdr:to>
      <xdr:col>15</xdr:col>
      <xdr:colOff>50800</xdr:colOff>
      <xdr:row>62</xdr:row>
      <xdr:rowOff>91440</xdr:rowOff>
    </xdr:to>
    <xdr:cxnSp macro="">
      <xdr:nvCxnSpPr>
        <xdr:cNvPr id="192" name="直線コネクタ 191">
          <a:extLst>
            <a:ext uri="{FF2B5EF4-FFF2-40B4-BE49-F238E27FC236}">
              <a16:creationId xmlns:a16="http://schemas.microsoft.com/office/drawing/2014/main" id="{835C177B-976A-4D33-95C2-8639110F2446}"/>
            </a:ext>
          </a:extLst>
        </xdr:cNvPr>
        <xdr:cNvCxnSpPr/>
      </xdr:nvCxnSpPr>
      <xdr:spPr>
        <a:xfrm flipV="1">
          <a:off x="1828800" y="10125710"/>
          <a:ext cx="7905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21590</xdr:rowOff>
    </xdr:from>
    <xdr:to>
      <xdr:col>6</xdr:col>
      <xdr:colOff>38100</xdr:colOff>
      <xdr:row>62</xdr:row>
      <xdr:rowOff>123190</xdr:rowOff>
    </xdr:to>
    <xdr:sp macro="" textlink="">
      <xdr:nvSpPr>
        <xdr:cNvPr id="193" name="楕円 192">
          <a:extLst>
            <a:ext uri="{FF2B5EF4-FFF2-40B4-BE49-F238E27FC236}">
              <a16:creationId xmlns:a16="http://schemas.microsoft.com/office/drawing/2014/main" id="{0A1333A5-1937-4E16-8582-0999D7FAAB2E}"/>
            </a:ext>
          </a:extLst>
        </xdr:cNvPr>
        <xdr:cNvSpPr/>
      </xdr:nvSpPr>
      <xdr:spPr>
        <a:xfrm>
          <a:off x="981075" y="100609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72390</xdr:rowOff>
    </xdr:from>
    <xdr:to>
      <xdr:col>10</xdr:col>
      <xdr:colOff>114300</xdr:colOff>
      <xdr:row>62</xdr:row>
      <xdr:rowOff>91440</xdr:rowOff>
    </xdr:to>
    <xdr:cxnSp macro="">
      <xdr:nvCxnSpPr>
        <xdr:cNvPr id="194" name="直線コネクタ 193">
          <a:extLst>
            <a:ext uri="{FF2B5EF4-FFF2-40B4-BE49-F238E27FC236}">
              <a16:creationId xmlns:a16="http://schemas.microsoft.com/office/drawing/2014/main" id="{AC290E6A-2402-4785-84A3-1699FB890BA0}"/>
            </a:ext>
          </a:extLst>
        </xdr:cNvPr>
        <xdr:cNvCxnSpPr/>
      </xdr:nvCxnSpPr>
      <xdr:spPr>
        <a:xfrm>
          <a:off x="1028700" y="1010856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1A1B1F47-7AD5-426E-B43F-0380C6852461}"/>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315B03A0-3F4D-492F-9D2B-C03CB7CCD889}"/>
            </a:ext>
          </a:extLst>
        </xdr:cNvPr>
        <xdr:cNvSpPr txBox="1"/>
      </xdr:nvSpPr>
      <xdr:spPr>
        <a:xfrm>
          <a:off x="2439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2920CA-2BE3-4DA6-9CDF-C97EF1D816D7}"/>
            </a:ext>
          </a:extLst>
        </xdr:cNvPr>
        <xdr:cNvSpPr txBox="1"/>
      </xdr:nvSpPr>
      <xdr:spPr>
        <a:xfrm>
          <a:off x="1648469"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AC87003D-256C-40F2-A26E-361A1EE013EC}"/>
            </a:ext>
          </a:extLst>
        </xdr:cNvPr>
        <xdr:cNvSpPr txBox="1"/>
      </xdr:nvSpPr>
      <xdr:spPr>
        <a:xfrm>
          <a:off x="8483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160037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42AD4D9B-4EFA-4463-B420-F518CC700D5B}"/>
            </a:ext>
          </a:extLst>
        </xdr:cNvPr>
        <xdr:cNvSpPr txBox="1"/>
      </xdr:nvSpPr>
      <xdr:spPr>
        <a:xfrm>
          <a:off x="3239144" y="1020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E2F890FB-A316-451A-8136-1F0F600EF68B}"/>
            </a:ext>
          </a:extLst>
        </xdr:cNvPr>
        <xdr:cNvSpPr txBox="1"/>
      </xdr:nvSpPr>
      <xdr:spPr>
        <a:xfrm>
          <a:off x="24390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628831B8-627F-4183-B105-29187E7B739D}"/>
            </a:ext>
          </a:extLst>
        </xdr:cNvPr>
        <xdr:cNvSpPr txBox="1"/>
      </xdr:nvSpPr>
      <xdr:spPr>
        <a:xfrm>
          <a:off x="1648469"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114317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96D02CB9-B2F7-467D-83A8-4B42126500B7}"/>
            </a:ext>
          </a:extLst>
        </xdr:cNvPr>
        <xdr:cNvSpPr txBox="1"/>
      </xdr:nvSpPr>
      <xdr:spPr>
        <a:xfrm>
          <a:off x="848369"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5A872C6F-6507-4C47-B606-2246918CF72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DC71C587-DA57-4C6B-B334-15C32DBC26A3}"/>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60BBA591-E123-4262-9276-A3CFD87960BB}"/>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B8F08DE2-4818-485F-B74E-607F7A1FA63C}"/>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D05A523-E9C6-4203-9938-D4F02519CA91}"/>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1CC8655F-BB4D-4381-A31A-68D0DD2C03B0}"/>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FFA61508-1FC0-47A8-A3C8-C86B4186D42D}"/>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EA044D64-A7C5-488F-9CD5-811CE5482DF9}"/>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BD8F946D-57C4-40E2-B872-78CE6D231309}"/>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3DE4A9B3-3374-4420-B66A-84B46E595AA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627F0D10-F5A4-4007-AB4F-F2AAB8665C25}"/>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9B7C5EAF-97BA-49A5-AB89-45E8D82F95B8}"/>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F35F1E35-A1A8-47D6-9492-6BB0E87E261E}"/>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1C3F76E1-5780-4F19-8AA3-096DD3DD9420}"/>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EAD58DFC-33EB-4CAA-87EA-37E3C0C948B7}"/>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DB88F24-E826-48AA-886B-B22173C36622}"/>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C846E958-66E4-40C5-8AC6-79ABFD452379}"/>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39E6FBFF-D62C-40EB-B6DB-3F75A5C9FA37}"/>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AF824A94-2E77-4845-AD5C-F17A83DEA46B}"/>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7171F34F-E3B3-4D84-A8AB-BC4ECD37B376}"/>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BFF8185-BFEB-442E-AE0C-DE148F8EA52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8C4F921E-B01C-4CE4-96B0-7379EFF1E87B}"/>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4E5F64AB-9F1D-427F-9204-9F2873782D0F}"/>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AF9BEE49-8205-4FF8-AA30-141BBB8872C8}"/>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A3C44390-AB44-4388-B8ED-DBE960A6FA05}"/>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779017C7-5BCE-468F-AEAE-2F6DF37F1746}"/>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BA22904F-4830-46BB-AC48-C5D2B91A98BB}"/>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3CE43D58-8C06-4AA2-9C76-F2952A442601}"/>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6600918-06F5-495A-BF47-F914A04D52AE}"/>
            </a:ext>
          </a:extLst>
        </xdr:cNvPr>
        <xdr:cNvSpPr txBox="1"/>
      </xdr:nvSpPr>
      <xdr:spPr>
        <a:xfrm>
          <a:off x="9467850" y="9820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2456EDDD-338C-4E7A-8E46-0524555A0849}"/>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18E8B728-BFC4-4D3E-80F3-2B74723DE535}"/>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FAEEB545-60EF-4D0A-8DD0-C05080C8FF6F}"/>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D3184429-5F00-4881-9FE7-D8C542B800B9}"/>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611674A8-FC2C-4C56-8F9A-1FEF8058A35D}"/>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C0C8ED3-AD37-476B-97C1-857E635277F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4780FDE-8E82-4DA2-8F7A-751C2E11217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887F17B-2F5D-47A4-A45A-55EDD50F8D7E}"/>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C71A86E-0ECB-47B9-B024-A22A9F8ACC53}"/>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CBD5A24-199D-4075-B2BB-1728AC546EFD}"/>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90700</xdr:rowOff>
    </xdr:from>
    <xdr:to>
      <xdr:col>55</xdr:col>
      <xdr:colOff>50800</xdr:colOff>
      <xdr:row>63</xdr:row>
      <xdr:rowOff>20850</xdr:rowOff>
    </xdr:to>
    <xdr:sp macro="" textlink="">
      <xdr:nvSpPr>
        <xdr:cNvPr id="242" name="楕円 241">
          <a:extLst>
            <a:ext uri="{FF2B5EF4-FFF2-40B4-BE49-F238E27FC236}">
              <a16:creationId xmlns:a16="http://schemas.microsoft.com/office/drawing/2014/main" id="{5FF1AE5F-8E6C-4B57-9D09-DB82B484376A}"/>
            </a:ext>
          </a:extLst>
        </xdr:cNvPr>
        <xdr:cNvSpPr/>
      </xdr:nvSpPr>
      <xdr:spPr>
        <a:xfrm>
          <a:off x="9401175" y="101268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69127</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8C68C0C7-34CB-4270-ACD2-2522AA2EC40E}"/>
            </a:ext>
          </a:extLst>
        </xdr:cNvPr>
        <xdr:cNvSpPr txBox="1"/>
      </xdr:nvSpPr>
      <xdr:spPr>
        <a:xfrm>
          <a:off x="9467850" y="101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92292</xdr:rowOff>
    </xdr:from>
    <xdr:to>
      <xdr:col>50</xdr:col>
      <xdr:colOff>165100</xdr:colOff>
      <xdr:row>63</xdr:row>
      <xdr:rowOff>22442</xdr:rowOff>
    </xdr:to>
    <xdr:sp macro="" textlink="">
      <xdr:nvSpPr>
        <xdr:cNvPr id="244" name="楕円 243">
          <a:extLst>
            <a:ext uri="{FF2B5EF4-FFF2-40B4-BE49-F238E27FC236}">
              <a16:creationId xmlns:a16="http://schemas.microsoft.com/office/drawing/2014/main" id="{3F3C0CB3-3A04-4ABD-A3EF-B41E9B6EBA6F}"/>
            </a:ext>
          </a:extLst>
        </xdr:cNvPr>
        <xdr:cNvSpPr/>
      </xdr:nvSpPr>
      <xdr:spPr>
        <a:xfrm>
          <a:off x="8639175" y="101316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141500</xdr:rowOff>
    </xdr:from>
    <xdr:to>
      <xdr:col>55</xdr:col>
      <xdr:colOff>0</xdr:colOff>
      <xdr:row>62</xdr:row>
      <xdr:rowOff>143092</xdr:rowOff>
    </xdr:to>
    <xdr:cxnSp macro="">
      <xdr:nvCxnSpPr>
        <xdr:cNvPr id="245" name="直線コネクタ 244">
          <a:extLst>
            <a:ext uri="{FF2B5EF4-FFF2-40B4-BE49-F238E27FC236}">
              <a16:creationId xmlns:a16="http://schemas.microsoft.com/office/drawing/2014/main" id="{0358BF44-0F6B-460C-9EBE-DC4962991C04}"/>
            </a:ext>
          </a:extLst>
        </xdr:cNvPr>
        <xdr:cNvCxnSpPr/>
      </xdr:nvCxnSpPr>
      <xdr:spPr>
        <a:xfrm flipV="1">
          <a:off x="8686800" y="101840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90810</xdr:rowOff>
    </xdr:from>
    <xdr:to>
      <xdr:col>46</xdr:col>
      <xdr:colOff>38100</xdr:colOff>
      <xdr:row>63</xdr:row>
      <xdr:rowOff>20960</xdr:rowOff>
    </xdr:to>
    <xdr:sp macro="" textlink="">
      <xdr:nvSpPr>
        <xdr:cNvPr id="246" name="楕円 245">
          <a:extLst>
            <a:ext uri="{FF2B5EF4-FFF2-40B4-BE49-F238E27FC236}">
              <a16:creationId xmlns:a16="http://schemas.microsoft.com/office/drawing/2014/main" id="{45A5F6AD-3246-4205-8E0A-7B13E6A21EFE}"/>
            </a:ext>
          </a:extLst>
        </xdr:cNvPr>
        <xdr:cNvSpPr/>
      </xdr:nvSpPr>
      <xdr:spPr>
        <a:xfrm>
          <a:off x="7839075" y="101269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141610</xdr:rowOff>
    </xdr:from>
    <xdr:to>
      <xdr:col>50</xdr:col>
      <xdr:colOff>114300</xdr:colOff>
      <xdr:row>62</xdr:row>
      <xdr:rowOff>143092</xdr:rowOff>
    </xdr:to>
    <xdr:cxnSp macro="">
      <xdr:nvCxnSpPr>
        <xdr:cNvPr id="247" name="直線コネクタ 246">
          <a:extLst>
            <a:ext uri="{FF2B5EF4-FFF2-40B4-BE49-F238E27FC236}">
              <a16:creationId xmlns:a16="http://schemas.microsoft.com/office/drawing/2014/main" id="{6EFE35C7-CC9D-4E9A-B840-F22DB36CCADC}"/>
            </a:ext>
          </a:extLst>
        </xdr:cNvPr>
        <xdr:cNvCxnSpPr/>
      </xdr:nvCxnSpPr>
      <xdr:spPr>
        <a:xfrm>
          <a:off x="7886700" y="1018413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96449</xdr:rowOff>
    </xdr:from>
    <xdr:to>
      <xdr:col>41</xdr:col>
      <xdr:colOff>101600</xdr:colOff>
      <xdr:row>63</xdr:row>
      <xdr:rowOff>26599</xdr:rowOff>
    </xdr:to>
    <xdr:sp macro="" textlink="">
      <xdr:nvSpPr>
        <xdr:cNvPr id="248" name="楕円 247">
          <a:extLst>
            <a:ext uri="{FF2B5EF4-FFF2-40B4-BE49-F238E27FC236}">
              <a16:creationId xmlns:a16="http://schemas.microsoft.com/office/drawing/2014/main" id="{386FF4B6-3D7A-490B-A0C2-88EB4412C0D0}"/>
            </a:ext>
          </a:extLst>
        </xdr:cNvPr>
        <xdr:cNvSpPr/>
      </xdr:nvSpPr>
      <xdr:spPr>
        <a:xfrm>
          <a:off x="7029450" y="101357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141610</xdr:rowOff>
    </xdr:from>
    <xdr:to>
      <xdr:col>45</xdr:col>
      <xdr:colOff>177800</xdr:colOff>
      <xdr:row>62</xdr:row>
      <xdr:rowOff>147249</xdr:rowOff>
    </xdr:to>
    <xdr:cxnSp macro="">
      <xdr:nvCxnSpPr>
        <xdr:cNvPr id="249" name="直線コネクタ 248">
          <a:extLst>
            <a:ext uri="{FF2B5EF4-FFF2-40B4-BE49-F238E27FC236}">
              <a16:creationId xmlns:a16="http://schemas.microsoft.com/office/drawing/2014/main" id="{5F470EF0-9788-4460-8498-A541F7A2568B}"/>
            </a:ext>
          </a:extLst>
        </xdr:cNvPr>
        <xdr:cNvCxnSpPr/>
      </xdr:nvCxnSpPr>
      <xdr:spPr>
        <a:xfrm flipV="1">
          <a:off x="7077075" y="1018413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97150</xdr:rowOff>
    </xdr:from>
    <xdr:to>
      <xdr:col>36</xdr:col>
      <xdr:colOff>165100</xdr:colOff>
      <xdr:row>63</xdr:row>
      <xdr:rowOff>27300</xdr:rowOff>
    </xdr:to>
    <xdr:sp macro="" textlink="">
      <xdr:nvSpPr>
        <xdr:cNvPr id="250" name="楕円 249">
          <a:extLst>
            <a:ext uri="{FF2B5EF4-FFF2-40B4-BE49-F238E27FC236}">
              <a16:creationId xmlns:a16="http://schemas.microsoft.com/office/drawing/2014/main" id="{571D1FFD-C16C-4C24-9ADD-60BBCFFD097B}"/>
            </a:ext>
          </a:extLst>
        </xdr:cNvPr>
        <xdr:cNvSpPr/>
      </xdr:nvSpPr>
      <xdr:spPr>
        <a:xfrm>
          <a:off x="6238875" y="10136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147249</xdr:rowOff>
    </xdr:from>
    <xdr:to>
      <xdr:col>41</xdr:col>
      <xdr:colOff>50800</xdr:colOff>
      <xdr:row>62</xdr:row>
      <xdr:rowOff>147950</xdr:rowOff>
    </xdr:to>
    <xdr:cxnSp macro="">
      <xdr:nvCxnSpPr>
        <xdr:cNvPr id="251" name="直線コネクタ 250">
          <a:extLst>
            <a:ext uri="{FF2B5EF4-FFF2-40B4-BE49-F238E27FC236}">
              <a16:creationId xmlns:a16="http://schemas.microsoft.com/office/drawing/2014/main" id="{51EE2585-C178-4F72-AB56-F90055BB8EF4}"/>
            </a:ext>
          </a:extLst>
        </xdr:cNvPr>
        <xdr:cNvCxnSpPr/>
      </xdr:nvCxnSpPr>
      <xdr:spPr>
        <a:xfrm flipV="1">
          <a:off x="6286500" y="10183424"/>
          <a:ext cx="790575"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B6ED7CAB-D6B4-46B4-9912-88CDD494AD8C}"/>
            </a:ext>
          </a:extLst>
        </xdr:cNvPr>
        <xdr:cNvSpPr txBox="1"/>
      </xdr:nvSpPr>
      <xdr:spPr>
        <a:xfrm>
          <a:off x="8399995" y="97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55FEFAD-CA8B-4980-AB45-1E5B80937E4E}"/>
            </a:ext>
          </a:extLst>
        </xdr:cNvPr>
        <xdr:cNvSpPr txBox="1"/>
      </xdr:nvSpPr>
      <xdr:spPr>
        <a:xfrm>
          <a:off x="7609420"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5636AAD1-33C6-44F0-AA88-2448604CEE92}"/>
            </a:ext>
          </a:extLst>
        </xdr:cNvPr>
        <xdr:cNvSpPr txBox="1"/>
      </xdr:nvSpPr>
      <xdr:spPr>
        <a:xfrm>
          <a:off x="681884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874680CD-E7E8-431C-9327-17577592EE0E}"/>
            </a:ext>
          </a:extLst>
        </xdr:cNvPr>
        <xdr:cNvSpPr txBox="1"/>
      </xdr:nvSpPr>
      <xdr:spPr>
        <a:xfrm>
          <a:off x="60092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13569</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D002A2C8-35E8-4A01-A60B-7DB48771E025}"/>
            </a:ext>
          </a:extLst>
        </xdr:cNvPr>
        <xdr:cNvSpPr txBox="1"/>
      </xdr:nvSpPr>
      <xdr:spPr>
        <a:xfrm>
          <a:off x="8429136" y="102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12087</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AB0EA163-B4CA-4960-B7D9-3FE686C271B2}"/>
            </a:ext>
          </a:extLst>
        </xdr:cNvPr>
        <xdr:cNvSpPr txBox="1"/>
      </xdr:nvSpPr>
      <xdr:spPr>
        <a:xfrm>
          <a:off x="7648086" y="102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17726</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7DD29804-7D92-4848-839B-AA6DCD97F719}"/>
            </a:ext>
          </a:extLst>
        </xdr:cNvPr>
        <xdr:cNvSpPr txBox="1"/>
      </xdr:nvSpPr>
      <xdr:spPr>
        <a:xfrm>
          <a:off x="6847986" y="102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18427</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2ADE577-F522-4F23-92B3-2A3618291FA9}"/>
            </a:ext>
          </a:extLst>
        </xdr:cNvPr>
        <xdr:cNvSpPr txBox="1"/>
      </xdr:nvSpPr>
      <xdr:spPr>
        <a:xfrm>
          <a:off x="6038361" y="1021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76F09DD-D38F-4A31-A71B-E406080C330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549BE568-D48F-4CA9-ABE5-C3BC902493E4}"/>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67C42B3-24EE-424F-94D3-DA5F04BF3E73}"/>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E7DB67B2-C9D4-4499-B295-A16B84F0E5F5}"/>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6B9ACB0C-9112-4141-82E0-19A9E916B33F}"/>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3592557-F7CF-47F9-9358-064E0BD6F424}"/>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F540EADB-8395-4E5D-A1E8-3D2BC75A2B58}"/>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1F2A121F-DB51-4505-AF53-09CCC5E234E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906C883D-1FBD-4119-831F-D57958A0016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36AC8096-554A-4DCF-B791-3EA13BD42E0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667BEAC7-B5AC-4017-8BC3-3B39D4992C77}"/>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ED3D1D6A-4685-4608-9E84-E077F8D7EB6B}"/>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FE09B758-3A48-49A8-B894-C9F36F40F733}"/>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D15177D3-6030-4044-833E-0F3B29DF2EBC}"/>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3EF82A87-6755-4E2F-A8E7-24AE7E0311A2}"/>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D5CBA2BF-F358-47B8-98B9-24934B463EF1}"/>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F0E8877E-6DF6-43F7-A6C7-80A985FA4128}"/>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C54A8C24-5E93-4402-B6BC-D6B1BDC8387C}"/>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AD928767-78A3-446C-935E-1AB4A3E23820}"/>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F062C18A-80AB-4B6B-ADAB-98C8C515FD0C}"/>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ABD4C31B-B9D3-4DC7-9BA3-78986CE7495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DCF38C48-24CD-4977-B167-86205E135366}"/>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8D427AB2-3CB9-49D9-A9D5-9A1ECE2993AA}"/>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A4EFA5EE-1245-4E12-A9B3-FB4871F7D8DB}"/>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2922831F-5404-40CB-80CD-9B75ECB0CC03}"/>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979F8F9B-0A7E-449D-917F-37F8CF5316D0}"/>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C89184C0-A019-4EEE-81AC-2CC077C6526F}"/>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38879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4C0732FC-49BB-402C-9016-18E71D15752A}"/>
            </a:ext>
          </a:extLst>
        </xdr:cNvPr>
        <xdr:cNvSpPr txBox="1"/>
      </xdr:nvSpPr>
      <xdr:spPr>
        <a:xfrm>
          <a:off x="4219575" y="13316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1249EFD5-1EC6-4053-BA15-5BBEFFD23D4E}"/>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254FEDA9-F75C-4D2E-9FA6-CCCCF0082F25}"/>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D3872851-1544-4443-9080-9769D02D38D8}"/>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544E2F93-4996-466B-93F4-0FE4A00B67FF}"/>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9323B5EC-F469-48A0-9674-D9EE5B9F536B}"/>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0E9434B-60BF-4A51-82AB-61F5F0A6D27B}"/>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4D4AA8F-8DAE-4630-81C5-BA590ABC15C3}"/>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C587B79-D32D-4305-A704-FD3C191FD9F7}"/>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8EE216C-B040-4B6B-B9C0-2788A1715493}"/>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B498405-0918-4E4C-BE78-8B701403FAE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98" name="楕円 297">
          <a:extLst>
            <a:ext uri="{FF2B5EF4-FFF2-40B4-BE49-F238E27FC236}">
              <a16:creationId xmlns:a16="http://schemas.microsoft.com/office/drawing/2014/main" id="{EACCADC7-BB48-40DA-8B1D-CCAB252AF878}"/>
            </a:ext>
          </a:extLst>
        </xdr:cNvPr>
        <xdr:cNvSpPr/>
      </xdr:nvSpPr>
      <xdr:spPr>
        <a:xfrm>
          <a:off x="4124325" y="1313294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39895</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E9E390E1-C806-41E7-86E4-0A3F4DF6AEFE}"/>
            </a:ext>
          </a:extLst>
        </xdr:cNvPr>
        <xdr:cNvSpPr txBox="1"/>
      </xdr:nvSpPr>
      <xdr:spPr>
        <a:xfrm>
          <a:off x="4219575" y="1299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103887</xdr:rowOff>
    </xdr:from>
    <xdr:to>
      <xdr:col>20</xdr:col>
      <xdr:colOff>38100</xdr:colOff>
      <xdr:row>82</xdr:row>
      <xdr:rowOff>34037</xdr:rowOff>
    </xdr:to>
    <xdr:sp macro="" textlink="">
      <xdr:nvSpPr>
        <xdr:cNvPr id="300" name="楕円 299">
          <a:extLst>
            <a:ext uri="{FF2B5EF4-FFF2-40B4-BE49-F238E27FC236}">
              <a16:creationId xmlns:a16="http://schemas.microsoft.com/office/drawing/2014/main" id="{61FE3AFA-598B-40CD-8E5D-2376E416C5BF}"/>
            </a:ext>
          </a:extLst>
        </xdr:cNvPr>
        <xdr:cNvSpPr/>
      </xdr:nvSpPr>
      <xdr:spPr>
        <a:xfrm>
          <a:off x="3381375" y="132229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67818</xdr:rowOff>
    </xdr:from>
    <xdr:to>
      <xdr:col>24</xdr:col>
      <xdr:colOff>63500</xdr:colOff>
      <xdr:row>81</xdr:row>
      <xdr:rowOff>154687</xdr:rowOff>
    </xdr:to>
    <xdr:cxnSp macro="">
      <xdr:nvCxnSpPr>
        <xdr:cNvPr id="301" name="直線コネクタ 300">
          <a:extLst>
            <a:ext uri="{FF2B5EF4-FFF2-40B4-BE49-F238E27FC236}">
              <a16:creationId xmlns:a16="http://schemas.microsoft.com/office/drawing/2014/main" id="{4E4047F7-A46F-4E82-9209-E9C674A37D2B}"/>
            </a:ext>
          </a:extLst>
        </xdr:cNvPr>
        <xdr:cNvCxnSpPr/>
      </xdr:nvCxnSpPr>
      <xdr:spPr>
        <a:xfrm flipV="1">
          <a:off x="3429000" y="13180568"/>
          <a:ext cx="752475" cy="9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37592</xdr:rowOff>
    </xdr:from>
    <xdr:to>
      <xdr:col>15</xdr:col>
      <xdr:colOff>101600</xdr:colOff>
      <xdr:row>82</xdr:row>
      <xdr:rowOff>139192</xdr:rowOff>
    </xdr:to>
    <xdr:sp macro="" textlink="">
      <xdr:nvSpPr>
        <xdr:cNvPr id="302" name="楕円 301">
          <a:extLst>
            <a:ext uri="{FF2B5EF4-FFF2-40B4-BE49-F238E27FC236}">
              <a16:creationId xmlns:a16="http://schemas.microsoft.com/office/drawing/2014/main" id="{7DB01478-0748-41F7-BF53-6E18D91741F8}"/>
            </a:ext>
          </a:extLst>
        </xdr:cNvPr>
        <xdr:cNvSpPr/>
      </xdr:nvSpPr>
      <xdr:spPr>
        <a:xfrm>
          <a:off x="2571750" y="1331544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154687</xdr:rowOff>
    </xdr:from>
    <xdr:to>
      <xdr:col>19</xdr:col>
      <xdr:colOff>177800</xdr:colOff>
      <xdr:row>82</xdr:row>
      <xdr:rowOff>88392</xdr:rowOff>
    </xdr:to>
    <xdr:cxnSp macro="">
      <xdr:nvCxnSpPr>
        <xdr:cNvPr id="303" name="直線コネクタ 302">
          <a:extLst>
            <a:ext uri="{FF2B5EF4-FFF2-40B4-BE49-F238E27FC236}">
              <a16:creationId xmlns:a16="http://schemas.microsoft.com/office/drawing/2014/main" id="{93F389C1-C879-4A79-B88E-432D9E52B6BE}"/>
            </a:ext>
          </a:extLst>
        </xdr:cNvPr>
        <xdr:cNvCxnSpPr/>
      </xdr:nvCxnSpPr>
      <xdr:spPr>
        <a:xfrm flipV="1">
          <a:off x="2619375" y="13270612"/>
          <a:ext cx="809625" cy="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131318</xdr:rowOff>
    </xdr:from>
    <xdr:to>
      <xdr:col>10</xdr:col>
      <xdr:colOff>165100</xdr:colOff>
      <xdr:row>82</xdr:row>
      <xdr:rowOff>61468</xdr:rowOff>
    </xdr:to>
    <xdr:sp macro="" textlink="">
      <xdr:nvSpPr>
        <xdr:cNvPr id="304" name="楕円 303">
          <a:extLst>
            <a:ext uri="{FF2B5EF4-FFF2-40B4-BE49-F238E27FC236}">
              <a16:creationId xmlns:a16="http://schemas.microsoft.com/office/drawing/2014/main" id="{5D8714B4-9992-44D5-AD99-2810A89A76D3}"/>
            </a:ext>
          </a:extLst>
        </xdr:cNvPr>
        <xdr:cNvSpPr/>
      </xdr:nvSpPr>
      <xdr:spPr>
        <a:xfrm>
          <a:off x="1781175" y="132472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xdr:rowOff>
    </xdr:from>
    <xdr:to>
      <xdr:col>15</xdr:col>
      <xdr:colOff>50800</xdr:colOff>
      <xdr:row>82</xdr:row>
      <xdr:rowOff>88392</xdr:rowOff>
    </xdr:to>
    <xdr:cxnSp macro="">
      <xdr:nvCxnSpPr>
        <xdr:cNvPr id="305" name="直線コネクタ 304">
          <a:extLst>
            <a:ext uri="{FF2B5EF4-FFF2-40B4-BE49-F238E27FC236}">
              <a16:creationId xmlns:a16="http://schemas.microsoft.com/office/drawing/2014/main" id="{556A85C8-F4E4-4777-96B1-FD21FAC1A0EE}"/>
            </a:ext>
          </a:extLst>
        </xdr:cNvPr>
        <xdr:cNvCxnSpPr/>
      </xdr:nvCxnSpPr>
      <xdr:spPr>
        <a:xfrm>
          <a:off x="1828800" y="13285343"/>
          <a:ext cx="790575"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90170</xdr:rowOff>
    </xdr:from>
    <xdr:to>
      <xdr:col>6</xdr:col>
      <xdr:colOff>38100</xdr:colOff>
      <xdr:row>82</xdr:row>
      <xdr:rowOff>20320</xdr:rowOff>
    </xdr:to>
    <xdr:sp macro="" textlink="">
      <xdr:nvSpPr>
        <xdr:cNvPr id="306" name="楕円 305">
          <a:extLst>
            <a:ext uri="{FF2B5EF4-FFF2-40B4-BE49-F238E27FC236}">
              <a16:creationId xmlns:a16="http://schemas.microsoft.com/office/drawing/2014/main" id="{4B8C92DC-C7BA-4B68-A059-36E3B5D48F84}"/>
            </a:ext>
          </a:extLst>
        </xdr:cNvPr>
        <xdr:cNvSpPr/>
      </xdr:nvSpPr>
      <xdr:spPr>
        <a:xfrm>
          <a:off x="981075" y="132029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140970</xdr:rowOff>
    </xdr:from>
    <xdr:to>
      <xdr:col>10</xdr:col>
      <xdr:colOff>114300</xdr:colOff>
      <xdr:row>82</xdr:row>
      <xdr:rowOff>10668</xdr:rowOff>
    </xdr:to>
    <xdr:cxnSp macro="">
      <xdr:nvCxnSpPr>
        <xdr:cNvPr id="307" name="直線コネクタ 306">
          <a:extLst>
            <a:ext uri="{FF2B5EF4-FFF2-40B4-BE49-F238E27FC236}">
              <a16:creationId xmlns:a16="http://schemas.microsoft.com/office/drawing/2014/main" id="{EC45403B-4A7C-4BF7-A2EF-BEA0E2E75016}"/>
            </a:ext>
          </a:extLst>
        </xdr:cNvPr>
        <xdr:cNvCxnSpPr/>
      </xdr:nvCxnSpPr>
      <xdr:spPr>
        <a:xfrm>
          <a:off x="1028700" y="13260070"/>
          <a:ext cx="8001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116603</xdr:rowOff>
    </xdr:from>
    <xdr:ext cx="405111" cy="259045"/>
    <xdr:sp macro="" textlink="">
      <xdr:nvSpPr>
        <xdr:cNvPr id="308" name="n_1aveValue【公営住宅】&#10;有形固定資産減価償却率">
          <a:extLst>
            <a:ext uri="{FF2B5EF4-FFF2-40B4-BE49-F238E27FC236}">
              <a16:creationId xmlns:a16="http://schemas.microsoft.com/office/drawing/2014/main" id="{F3E97C8D-A111-421A-83F2-2E67149338F6}"/>
            </a:ext>
          </a:extLst>
        </xdr:cNvPr>
        <xdr:cNvSpPr txBox="1"/>
      </xdr:nvSpPr>
      <xdr:spPr>
        <a:xfrm>
          <a:off x="3239144" y="1339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1F835FDB-813C-4D92-AEF1-9301AC48FEBB}"/>
            </a:ext>
          </a:extLst>
        </xdr:cNvPr>
        <xdr:cNvSpPr txBox="1"/>
      </xdr:nvSpPr>
      <xdr:spPr>
        <a:xfrm>
          <a:off x="2439044"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B78B998C-492E-4F02-8A27-3F7D8459C959}"/>
            </a:ext>
          </a:extLst>
        </xdr:cNvPr>
        <xdr:cNvSpPr txBox="1"/>
      </xdr:nvSpPr>
      <xdr:spPr>
        <a:xfrm>
          <a:off x="1648469" y="1300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7CDE6B0A-DD8B-485A-8EE3-441DC9F7B7D1}"/>
            </a:ext>
          </a:extLst>
        </xdr:cNvPr>
        <xdr:cNvSpPr txBox="1"/>
      </xdr:nvSpPr>
      <xdr:spPr>
        <a:xfrm>
          <a:off x="848369" y="129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50564</xdr:rowOff>
    </xdr:from>
    <xdr:ext cx="405111" cy="259045"/>
    <xdr:sp macro="" textlink="">
      <xdr:nvSpPr>
        <xdr:cNvPr id="312" name="n_1mainValue【公営住宅】&#10;有形固定資産減価償却率">
          <a:extLst>
            <a:ext uri="{FF2B5EF4-FFF2-40B4-BE49-F238E27FC236}">
              <a16:creationId xmlns:a16="http://schemas.microsoft.com/office/drawing/2014/main" id="{70D35180-F906-4956-AD96-4625BC152412}"/>
            </a:ext>
          </a:extLst>
        </xdr:cNvPr>
        <xdr:cNvSpPr txBox="1"/>
      </xdr:nvSpPr>
      <xdr:spPr>
        <a:xfrm>
          <a:off x="3239144"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313" name="n_2mainValue【公営住宅】&#10;有形固定資産減価償却率">
          <a:extLst>
            <a:ext uri="{FF2B5EF4-FFF2-40B4-BE49-F238E27FC236}">
              <a16:creationId xmlns:a16="http://schemas.microsoft.com/office/drawing/2014/main" id="{5DE3A3EA-C07B-447E-950D-C558DF8A71B5}"/>
            </a:ext>
          </a:extLst>
        </xdr:cNvPr>
        <xdr:cNvSpPr txBox="1"/>
      </xdr:nvSpPr>
      <xdr:spPr>
        <a:xfrm>
          <a:off x="2439044" y="1340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52595</xdr:rowOff>
    </xdr:from>
    <xdr:ext cx="405111" cy="259045"/>
    <xdr:sp macro="" textlink="">
      <xdr:nvSpPr>
        <xdr:cNvPr id="314" name="n_3mainValue【公営住宅】&#10;有形固定資産減価償却率">
          <a:extLst>
            <a:ext uri="{FF2B5EF4-FFF2-40B4-BE49-F238E27FC236}">
              <a16:creationId xmlns:a16="http://schemas.microsoft.com/office/drawing/2014/main" id="{76CDFA5E-399C-4064-B60D-8D0453F1542E}"/>
            </a:ext>
          </a:extLst>
        </xdr:cNvPr>
        <xdr:cNvSpPr txBox="1"/>
      </xdr:nvSpPr>
      <xdr:spPr>
        <a:xfrm>
          <a:off x="1648469" y="133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5" name="n_4mainValue【公営住宅】&#10;有形固定資産減価償却率">
          <a:extLst>
            <a:ext uri="{FF2B5EF4-FFF2-40B4-BE49-F238E27FC236}">
              <a16:creationId xmlns:a16="http://schemas.microsoft.com/office/drawing/2014/main" id="{B89F6B0A-009B-43B1-861B-F1621535E4AE}"/>
            </a:ext>
          </a:extLst>
        </xdr:cNvPr>
        <xdr:cNvSpPr txBox="1"/>
      </xdr:nvSpPr>
      <xdr:spPr>
        <a:xfrm>
          <a:off x="8483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7351C37C-55E1-4C63-BE6A-B977ADCA456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36BA5820-DA5D-4823-A846-0C3ACA68B790}"/>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F6B614B2-887F-4F2B-9B35-DFAF17F71266}"/>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2C515ADC-D483-422C-9081-615E3AF65D82}"/>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81F01E19-F913-48EB-83A7-0100EA335CAB}"/>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8343167D-8C69-428B-8E8D-11F7D366D944}"/>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B1322DAE-0960-4CE1-80C1-8F9646553222}"/>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2C32EB29-D2E2-43EF-83CF-51D9D0A2B4D1}"/>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91DA8C9C-E1AD-4B1E-A7F5-DD3591603C02}"/>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AF01FCF-A273-4F83-BA8D-4B89E276FC8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EC984202-FF82-4A04-B072-83A4E6A197FC}"/>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E505F649-4A83-4502-8EDA-9D517B8976F9}"/>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C3FDFE64-2B1B-459D-80BB-1ECED50AB350}"/>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EB15ACA3-5AA8-47DF-87A0-54F193177E90}"/>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0879E7E7-663B-4F4D-AD9F-D880E1BEBD98}"/>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4CC24CB9-264E-4FAD-8A28-C9BC52D1615A}"/>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754D03CC-F9B3-4932-8AB2-A3115FC1FA01}"/>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59C5B65-2A56-42CC-BF76-C88C77F5E905}"/>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C562249C-94D4-4A5F-91FA-1AAE47F3E9E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F421E279-F828-4F10-85A6-154788C962A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34786A83-2D45-4502-B3A4-E3A9D7D6163A}"/>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50909308-D661-4981-880B-77BE13BC24EE}"/>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D3E510B0-C642-4C15-845D-44FE33EC0750}"/>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7CDEF9F4-11C8-43EB-9265-FF939A2F53A9}"/>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E00F7440-B08F-4033-B658-68D4D8388F09}"/>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75D69059-C3A1-4620-A810-3BB3EF3DE287}"/>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a:extLst>
            <a:ext uri="{FF2B5EF4-FFF2-40B4-BE49-F238E27FC236}">
              <a16:creationId xmlns:a16="http://schemas.microsoft.com/office/drawing/2014/main" id="{9894FF3D-86D3-4AC4-B3EF-0B13B1E6DC74}"/>
            </a:ext>
          </a:extLst>
        </xdr:cNvPr>
        <xdr:cNvSpPr txBox="1"/>
      </xdr:nvSpPr>
      <xdr:spPr>
        <a:xfrm>
          <a:off x="9467850" y="13275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5603CBDA-1D77-4F1F-88DC-FEF02FEFA100}"/>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9874B44B-B286-48AE-A463-3B81A6E65CB0}"/>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3D454AAF-F0E9-41CC-AE2B-04E27E1A793A}"/>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89F9D6C0-335E-49BE-8582-206EAB80B8B7}"/>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C6EFD70B-F734-43D4-92DD-7B7591C82686}"/>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00C78FC-42EC-40F8-B81A-AB08F834416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77894BFA-36B2-4788-B5E8-064F3CDBB58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7701267-51A6-498C-B996-7BC0FFAFF6E3}"/>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BCE4B88-F23B-425D-8521-41224CCF57A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AF78811-558A-47E3-93B4-120C6F50AAFD}"/>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105257</xdr:rowOff>
    </xdr:from>
    <xdr:to>
      <xdr:col>55</xdr:col>
      <xdr:colOff>50800</xdr:colOff>
      <xdr:row>86</xdr:row>
      <xdr:rowOff>35407</xdr:rowOff>
    </xdr:to>
    <xdr:sp macro="" textlink="">
      <xdr:nvSpPr>
        <xdr:cNvPr id="353" name="楕円 352">
          <a:extLst>
            <a:ext uri="{FF2B5EF4-FFF2-40B4-BE49-F238E27FC236}">
              <a16:creationId xmlns:a16="http://schemas.microsoft.com/office/drawing/2014/main" id="{98799B46-823C-4709-9DE7-90D7A9C3FF18}"/>
            </a:ext>
          </a:extLst>
        </xdr:cNvPr>
        <xdr:cNvSpPr/>
      </xdr:nvSpPr>
      <xdr:spPr>
        <a:xfrm>
          <a:off x="9401175" y="1386570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20184</xdr:rowOff>
    </xdr:from>
    <xdr:ext cx="469744" cy="259045"/>
    <xdr:sp macro="" textlink="">
      <xdr:nvSpPr>
        <xdr:cNvPr id="354" name="【公営住宅】&#10;一人当たり面積該当値テキスト">
          <a:extLst>
            <a:ext uri="{FF2B5EF4-FFF2-40B4-BE49-F238E27FC236}">
              <a16:creationId xmlns:a16="http://schemas.microsoft.com/office/drawing/2014/main" id="{E340391F-E2EA-4FCC-B7B6-4C461CA74928}"/>
            </a:ext>
          </a:extLst>
        </xdr:cNvPr>
        <xdr:cNvSpPr txBox="1"/>
      </xdr:nvSpPr>
      <xdr:spPr>
        <a:xfrm>
          <a:off x="9467850" y="137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106629</xdr:rowOff>
    </xdr:from>
    <xdr:to>
      <xdr:col>50</xdr:col>
      <xdr:colOff>165100</xdr:colOff>
      <xdr:row>86</xdr:row>
      <xdr:rowOff>36779</xdr:rowOff>
    </xdr:to>
    <xdr:sp macro="" textlink="">
      <xdr:nvSpPr>
        <xdr:cNvPr id="355" name="楕円 354">
          <a:extLst>
            <a:ext uri="{FF2B5EF4-FFF2-40B4-BE49-F238E27FC236}">
              <a16:creationId xmlns:a16="http://schemas.microsoft.com/office/drawing/2014/main" id="{5434D53B-BD8E-4700-8964-039DEDEBF49C}"/>
            </a:ext>
          </a:extLst>
        </xdr:cNvPr>
        <xdr:cNvSpPr/>
      </xdr:nvSpPr>
      <xdr:spPr>
        <a:xfrm>
          <a:off x="8639175" y="138670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156057</xdr:rowOff>
    </xdr:from>
    <xdr:to>
      <xdr:col>55</xdr:col>
      <xdr:colOff>0</xdr:colOff>
      <xdr:row>85</xdr:row>
      <xdr:rowOff>157429</xdr:rowOff>
    </xdr:to>
    <xdr:cxnSp macro="">
      <xdr:nvCxnSpPr>
        <xdr:cNvPr id="356" name="直線コネクタ 355">
          <a:extLst>
            <a:ext uri="{FF2B5EF4-FFF2-40B4-BE49-F238E27FC236}">
              <a16:creationId xmlns:a16="http://schemas.microsoft.com/office/drawing/2014/main" id="{E93E0A3D-A0C1-413F-A790-FC47045C6CBA}"/>
            </a:ext>
          </a:extLst>
        </xdr:cNvPr>
        <xdr:cNvCxnSpPr/>
      </xdr:nvCxnSpPr>
      <xdr:spPr>
        <a:xfrm flipV="1">
          <a:off x="8686800" y="13922857"/>
          <a:ext cx="7429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107544</xdr:rowOff>
    </xdr:from>
    <xdr:to>
      <xdr:col>46</xdr:col>
      <xdr:colOff>38100</xdr:colOff>
      <xdr:row>86</xdr:row>
      <xdr:rowOff>37694</xdr:rowOff>
    </xdr:to>
    <xdr:sp macro="" textlink="">
      <xdr:nvSpPr>
        <xdr:cNvPr id="357" name="楕円 356">
          <a:extLst>
            <a:ext uri="{FF2B5EF4-FFF2-40B4-BE49-F238E27FC236}">
              <a16:creationId xmlns:a16="http://schemas.microsoft.com/office/drawing/2014/main" id="{A4A3A03E-6070-4252-8BDB-88DCED4AF1D8}"/>
            </a:ext>
          </a:extLst>
        </xdr:cNvPr>
        <xdr:cNvSpPr/>
      </xdr:nvSpPr>
      <xdr:spPr>
        <a:xfrm>
          <a:off x="7839075" y="138679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157429</xdr:rowOff>
    </xdr:from>
    <xdr:to>
      <xdr:col>50</xdr:col>
      <xdr:colOff>114300</xdr:colOff>
      <xdr:row>85</xdr:row>
      <xdr:rowOff>158344</xdr:rowOff>
    </xdr:to>
    <xdr:cxnSp macro="">
      <xdr:nvCxnSpPr>
        <xdr:cNvPr id="358" name="直線コネクタ 357">
          <a:extLst>
            <a:ext uri="{FF2B5EF4-FFF2-40B4-BE49-F238E27FC236}">
              <a16:creationId xmlns:a16="http://schemas.microsoft.com/office/drawing/2014/main" id="{9B87ED89-FA36-4BEE-A1CC-D676FDC05985}"/>
            </a:ext>
          </a:extLst>
        </xdr:cNvPr>
        <xdr:cNvCxnSpPr/>
      </xdr:nvCxnSpPr>
      <xdr:spPr>
        <a:xfrm flipV="1">
          <a:off x="7886700" y="13924229"/>
          <a:ext cx="8001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107086</xdr:rowOff>
    </xdr:from>
    <xdr:to>
      <xdr:col>41</xdr:col>
      <xdr:colOff>101600</xdr:colOff>
      <xdr:row>86</xdr:row>
      <xdr:rowOff>37236</xdr:rowOff>
    </xdr:to>
    <xdr:sp macro="" textlink="">
      <xdr:nvSpPr>
        <xdr:cNvPr id="359" name="楕円 358">
          <a:extLst>
            <a:ext uri="{FF2B5EF4-FFF2-40B4-BE49-F238E27FC236}">
              <a16:creationId xmlns:a16="http://schemas.microsoft.com/office/drawing/2014/main" id="{E756A6CF-1451-4AE4-B7DB-1030CAAFE555}"/>
            </a:ext>
          </a:extLst>
        </xdr:cNvPr>
        <xdr:cNvSpPr/>
      </xdr:nvSpPr>
      <xdr:spPr>
        <a:xfrm>
          <a:off x="7029450" y="138675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157886</xdr:rowOff>
    </xdr:from>
    <xdr:to>
      <xdr:col>45</xdr:col>
      <xdr:colOff>177800</xdr:colOff>
      <xdr:row>85</xdr:row>
      <xdr:rowOff>158344</xdr:rowOff>
    </xdr:to>
    <xdr:cxnSp macro="">
      <xdr:nvCxnSpPr>
        <xdr:cNvPr id="360" name="直線コネクタ 359">
          <a:extLst>
            <a:ext uri="{FF2B5EF4-FFF2-40B4-BE49-F238E27FC236}">
              <a16:creationId xmlns:a16="http://schemas.microsoft.com/office/drawing/2014/main" id="{8B2FD97C-1A6F-440B-AC49-FF4EABC65890}"/>
            </a:ext>
          </a:extLst>
        </xdr:cNvPr>
        <xdr:cNvCxnSpPr/>
      </xdr:nvCxnSpPr>
      <xdr:spPr>
        <a:xfrm>
          <a:off x="7077075" y="13924686"/>
          <a:ext cx="809625"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105714</xdr:rowOff>
    </xdr:from>
    <xdr:to>
      <xdr:col>36</xdr:col>
      <xdr:colOff>165100</xdr:colOff>
      <xdr:row>86</xdr:row>
      <xdr:rowOff>35864</xdr:rowOff>
    </xdr:to>
    <xdr:sp macro="" textlink="">
      <xdr:nvSpPr>
        <xdr:cNvPr id="361" name="楕円 360">
          <a:extLst>
            <a:ext uri="{FF2B5EF4-FFF2-40B4-BE49-F238E27FC236}">
              <a16:creationId xmlns:a16="http://schemas.microsoft.com/office/drawing/2014/main" id="{C20E5CEA-30DD-4D23-8B91-DBF5B0853D49}"/>
            </a:ext>
          </a:extLst>
        </xdr:cNvPr>
        <xdr:cNvSpPr/>
      </xdr:nvSpPr>
      <xdr:spPr>
        <a:xfrm>
          <a:off x="6238875" y="138661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156514</xdr:rowOff>
    </xdr:from>
    <xdr:to>
      <xdr:col>41</xdr:col>
      <xdr:colOff>50800</xdr:colOff>
      <xdr:row>85</xdr:row>
      <xdr:rowOff>157886</xdr:rowOff>
    </xdr:to>
    <xdr:cxnSp macro="">
      <xdr:nvCxnSpPr>
        <xdr:cNvPr id="362" name="直線コネクタ 361">
          <a:extLst>
            <a:ext uri="{FF2B5EF4-FFF2-40B4-BE49-F238E27FC236}">
              <a16:creationId xmlns:a16="http://schemas.microsoft.com/office/drawing/2014/main" id="{2FF2F2CF-7979-4A21-B4FB-AD0F0395A734}"/>
            </a:ext>
          </a:extLst>
        </xdr:cNvPr>
        <xdr:cNvCxnSpPr/>
      </xdr:nvCxnSpPr>
      <xdr:spPr>
        <a:xfrm>
          <a:off x="6286500" y="13923314"/>
          <a:ext cx="790575"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a:extLst>
            <a:ext uri="{FF2B5EF4-FFF2-40B4-BE49-F238E27FC236}">
              <a16:creationId xmlns:a16="http://schemas.microsoft.com/office/drawing/2014/main" id="{232138F3-68CA-40B4-BCF9-DDF6F47A48B5}"/>
            </a:ext>
          </a:extLst>
        </xdr:cNvPr>
        <xdr:cNvSpPr txBox="1"/>
      </xdr:nvSpPr>
      <xdr:spPr>
        <a:xfrm>
          <a:off x="8458277" y="131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a:extLst>
            <a:ext uri="{FF2B5EF4-FFF2-40B4-BE49-F238E27FC236}">
              <a16:creationId xmlns:a16="http://schemas.microsoft.com/office/drawing/2014/main" id="{12CF4F63-34C3-46F6-AFEA-11097D7F8642}"/>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4328C3F8-F7AF-43CE-B1EB-D82C1A17D00F}"/>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33F7076D-BC5B-4481-BBD5-66096A120934}"/>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27906</xdr:rowOff>
    </xdr:from>
    <xdr:ext cx="469744" cy="259045"/>
    <xdr:sp macro="" textlink="">
      <xdr:nvSpPr>
        <xdr:cNvPr id="367" name="n_1mainValue【公営住宅】&#10;一人当たり面積">
          <a:extLst>
            <a:ext uri="{FF2B5EF4-FFF2-40B4-BE49-F238E27FC236}">
              <a16:creationId xmlns:a16="http://schemas.microsoft.com/office/drawing/2014/main" id="{B402406C-3E7E-4195-9AC2-6149B56A2E9A}"/>
            </a:ext>
          </a:extLst>
        </xdr:cNvPr>
        <xdr:cNvSpPr txBox="1"/>
      </xdr:nvSpPr>
      <xdr:spPr>
        <a:xfrm>
          <a:off x="8458277" y="1395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28821</xdr:rowOff>
    </xdr:from>
    <xdr:ext cx="469744" cy="259045"/>
    <xdr:sp macro="" textlink="">
      <xdr:nvSpPr>
        <xdr:cNvPr id="368" name="n_2mainValue【公営住宅】&#10;一人当たり面積">
          <a:extLst>
            <a:ext uri="{FF2B5EF4-FFF2-40B4-BE49-F238E27FC236}">
              <a16:creationId xmlns:a16="http://schemas.microsoft.com/office/drawing/2014/main" id="{56FB2C54-0B5D-4A39-A105-36294FC97FFC}"/>
            </a:ext>
          </a:extLst>
        </xdr:cNvPr>
        <xdr:cNvSpPr txBox="1"/>
      </xdr:nvSpPr>
      <xdr:spPr>
        <a:xfrm>
          <a:off x="7677227" y="1395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28363</xdr:rowOff>
    </xdr:from>
    <xdr:ext cx="469744" cy="259045"/>
    <xdr:sp macro="" textlink="">
      <xdr:nvSpPr>
        <xdr:cNvPr id="369" name="n_3mainValue【公営住宅】&#10;一人当たり面積">
          <a:extLst>
            <a:ext uri="{FF2B5EF4-FFF2-40B4-BE49-F238E27FC236}">
              <a16:creationId xmlns:a16="http://schemas.microsoft.com/office/drawing/2014/main" id="{3F77B555-75CD-4E69-94E6-5918196C85FE}"/>
            </a:ext>
          </a:extLst>
        </xdr:cNvPr>
        <xdr:cNvSpPr txBox="1"/>
      </xdr:nvSpPr>
      <xdr:spPr>
        <a:xfrm>
          <a:off x="6867602" y="139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26991</xdr:rowOff>
    </xdr:from>
    <xdr:ext cx="469744" cy="259045"/>
    <xdr:sp macro="" textlink="">
      <xdr:nvSpPr>
        <xdr:cNvPr id="370" name="n_4mainValue【公営住宅】&#10;一人当たり面積">
          <a:extLst>
            <a:ext uri="{FF2B5EF4-FFF2-40B4-BE49-F238E27FC236}">
              <a16:creationId xmlns:a16="http://schemas.microsoft.com/office/drawing/2014/main" id="{8D2ADDF2-B118-4348-BF08-84FBA35E6192}"/>
            </a:ext>
          </a:extLst>
        </xdr:cNvPr>
        <xdr:cNvSpPr txBox="1"/>
      </xdr:nvSpPr>
      <xdr:spPr>
        <a:xfrm>
          <a:off x="6067502" y="139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72B51D89-CB91-457F-B72F-9CC6E1E61C5E}"/>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8660EF24-4F12-4C19-A342-C854CD047EA7}"/>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3ADA20EE-EF16-41DF-B480-407101E521E2}"/>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B3ACE9D7-0D53-459C-BD3C-FAF6FAB688E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98AEFEBC-F091-4C16-A3D0-97A25591D2A1}"/>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80147978-BACA-4CEF-9752-C87F029FF74E}"/>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A4AD233F-02C6-437F-B650-F4B063999665}"/>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50C7FD78-72B4-4B68-BC14-1AECF00231DF}"/>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733CF402-5CB3-4DA9-BB8A-BF28CE6AC2AB}"/>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55148B80-076F-4F40-98A4-61DAA05E08FB}"/>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22D6C781-31B0-40F9-8257-F24A78DAB933}"/>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A53FD5F-96B4-4766-92E3-F9A549F19A8F}"/>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3B370768-F7ED-42C6-B9D2-9D53C1AEB113}"/>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2DAD7492-3104-49E1-8FCE-2876DF7666F6}"/>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2C218A77-04F0-4711-B319-0CAFA7239FF3}"/>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E6356446-8ECA-469D-A5CB-2C17298B814D}"/>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3885D513-9FED-4914-883C-E6C74FDED94F}"/>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20FBA261-3F08-46BA-A5BC-0AED6E9E37A3}"/>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13846419-3056-4515-8E6F-69DCE30F59CD}"/>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5F899D13-C1B6-49E4-8BCC-4C4CEBF7B698}"/>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7F59A93F-3725-4F6E-8A83-E9EB7A342AC9}"/>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40AF7D80-A136-498B-87D8-975081B33947}"/>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56FA49B6-22B6-4A43-A7C9-15E7B8A500A8}"/>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2ABDB9F1-990A-47BF-8038-F10BE23A0834}"/>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783FE428-CDA2-4BF1-BB37-E5BE795C9E43}"/>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E028010A-AA21-454B-98A6-B2739291886F}"/>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6FEF9438-50A3-43D4-A232-EA9688C4378A}"/>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a:extLst>
            <a:ext uri="{FF2B5EF4-FFF2-40B4-BE49-F238E27FC236}">
              <a16:creationId xmlns:a16="http://schemas.microsoft.com/office/drawing/2014/main" id="{0CD52632-1BE6-42DE-85A6-4FB52FC72183}"/>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9" name="テキスト ボックス 398">
          <a:extLst>
            <a:ext uri="{FF2B5EF4-FFF2-40B4-BE49-F238E27FC236}">
              <a16:creationId xmlns:a16="http://schemas.microsoft.com/office/drawing/2014/main" id="{3695CFCB-6B4A-493A-B37D-CE18BF332C06}"/>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a:extLst>
            <a:ext uri="{FF2B5EF4-FFF2-40B4-BE49-F238E27FC236}">
              <a16:creationId xmlns:a16="http://schemas.microsoft.com/office/drawing/2014/main" id="{F0359690-ED8B-44A3-A3A9-F6C7A74EEB93}"/>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a:extLst>
            <a:ext uri="{FF2B5EF4-FFF2-40B4-BE49-F238E27FC236}">
              <a16:creationId xmlns:a16="http://schemas.microsoft.com/office/drawing/2014/main" id="{6D7DFD27-03CC-4052-8BF7-614D43861AAB}"/>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a:extLst>
            <a:ext uri="{FF2B5EF4-FFF2-40B4-BE49-F238E27FC236}">
              <a16:creationId xmlns:a16="http://schemas.microsoft.com/office/drawing/2014/main" id="{B1EAF34E-9033-4F20-B97B-CDD4C8E02B38}"/>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a:extLst>
            <a:ext uri="{FF2B5EF4-FFF2-40B4-BE49-F238E27FC236}">
              <a16:creationId xmlns:a16="http://schemas.microsoft.com/office/drawing/2014/main" id="{CCEB5D9A-7E12-42A8-A7DA-32B7D48F6FCD}"/>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a:extLst>
            <a:ext uri="{FF2B5EF4-FFF2-40B4-BE49-F238E27FC236}">
              <a16:creationId xmlns:a16="http://schemas.microsoft.com/office/drawing/2014/main" id="{1CB93D57-EB0B-46BB-927B-C1C48B75148E}"/>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a:extLst>
            <a:ext uri="{FF2B5EF4-FFF2-40B4-BE49-F238E27FC236}">
              <a16:creationId xmlns:a16="http://schemas.microsoft.com/office/drawing/2014/main" id="{AEF4D2AE-8B8A-48C2-805C-70D64564119A}"/>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a:extLst>
            <a:ext uri="{FF2B5EF4-FFF2-40B4-BE49-F238E27FC236}">
              <a16:creationId xmlns:a16="http://schemas.microsoft.com/office/drawing/2014/main" id="{D7191A9C-AE03-4DB7-8BE7-8D29AE22A3A7}"/>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a:extLst>
            <a:ext uri="{FF2B5EF4-FFF2-40B4-BE49-F238E27FC236}">
              <a16:creationId xmlns:a16="http://schemas.microsoft.com/office/drawing/2014/main" id="{7CBE377B-5472-4698-99CB-49878622C69D}"/>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a:extLst>
            <a:ext uri="{FF2B5EF4-FFF2-40B4-BE49-F238E27FC236}">
              <a16:creationId xmlns:a16="http://schemas.microsoft.com/office/drawing/2014/main" id="{FBF45060-1852-49C8-925B-7D85E604B6A2}"/>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9" name="テキスト ボックス 408">
          <a:extLst>
            <a:ext uri="{FF2B5EF4-FFF2-40B4-BE49-F238E27FC236}">
              <a16:creationId xmlns:a16="http://schemas.microsoft.com/office/drawing/2014/main" id="{7306B0E2-126F-4FBA-A17B-F7E95F89695B}"/>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A9CCF686-E40B-4BED-8DC7-55B266B352F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a:extLst>
            <a:ext uri="{FF2B5EF4-FFF2-40B4-BE49-F238E27FC236}">
              <a16:creationId xmlns:a16="http://schemas.microsoft.com/office/drawing/2014/main" id="{1E5127CD-5FF4-431B-BBC9-66F13D95CD30}"/>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ACFF7D14-6503-4FEF-AE59-C53B4B588F2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413" name="直線コネクタ 412">
          <a:extLst>
            <a:ext uri="{FF2B5EF4-FFF2-40B4-BE49-F238E27FC236}">
              <a16:creationId xmlns:a16="http://schemas.microsoft.com/office/drawing/2014/main" id="{19150027-3107-4E1B-A3FE-42EE63776FE7}"/>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928DFD93-3CFA-4480-ADD6-CDAE81938953}"/>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415" name="直線コネクタ 414">
          <a:extLst>
            <a:ext uri="{FF2B5EF4-FFF2-40B4-BE49-F238E27FC236}">
              <a16:creationId xmlns:a16="http://schemas.microsoft.com/office/drawing/2014/main" id="{007D33E7-C9D6-4418-BB16-5120D4EC9FCB}"/>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F150E345-98DE-4238-AF1B-F51BC9C1BB88}"/>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417" name="直線コネクタ 416">
          <a:extLst>
            <a:ext uri="{FF2B5EF4-FFF2-40B4-BE49-F238E27FC236}">
              <a16:creationId xmlns:a16="http://schemas.microsoft.com/office/drawing/2014/main" id="{B11A4545-5646-4764-A2AD-152CA772D319}"/>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39750</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E5CBE706-E36C-4C55-A274-A660B228DADC}"/>
            </a:ext>
          </a:extLst>
        </xdr:cNvPr>
        <xdr:cNvSpPr txBox="1"/>
      </xdr:nvSpPr>
      <xdr:spPr>
        <a:xfrm>
          <a:off x="14735175" y="6192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19" name="フローチャート: 判断 418">
          <a:extLst>
            <a:ext uri="{FF2B5EF4-FFF2-40B4-BE49-F238E27FC236}">
              <a16:creationId xmlns:a16="http://schemas.microsoft.com/office/drawing/2014/main" id="{DF653B09-A82C-48F4-A57F-422D5AC23002}"/>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420" name="フローチャート: 判断 419">
          <a:extLst>
            <a:ext uri="{FF2B5EF4-FFF2-40B4-BE49-F238E27FC236}">
              <a16:creationId xmlns:a16="http://schemas.microsoft.com/office/drawing/2014/main" id="{190A2C5B-8CD7-4D52-97DF-BCED5F49C082}"/>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421" name="フローチャート: 判断 420">
          <a:extLst>
            <a:ext uri="{FF2B5EF4-FFF2-40B4-BE49-F238E27FC236}">
              <a16:creationId xmlns:a16="http://schemas.microsoft.com/office/drawing/2014/main" id="{F531A767-06DF-40A3-A739-62ACFC1FF6E2}"/>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2" name="フローチャート: 判断 421">
          <a:extLst>
            <a:ext uri="{FF2B5EF4-FFF2-40B4-BE49-F238E27FC236}">
              <a16:creationId xmlns:a16="http://schemas.microsoft.com/office/drawing/2014/main" id="{8D8E598E-0B3D-4303-A160-A86AE716996D}"/>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3" name="フローチャート: 判断 422">
          <a:extLst>
            <a:ext uri="{FF2B5EF4-FFF2-40B4-BE49-F238E27FC236}">
              <a16:creationId xmlns:a16="http://schemas.microsoft.com/office/drawing/2014/main" id="{1AFDA705-0150-4D38-B6B0-E08CEB0C89CD}"/>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74304FB-1FD6-428D-BBB4-33387109C973}"/>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EC8C58B-D2D0-4922-8CEA-04CDB489602D}"/>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BD5F9EF-7BD1-4857-B8BB-1694E5EBBB4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8A6E02D-8D58-4C8E-966F-2FD7D5C86497}"/>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1A8C98B-224C-412D-BD98-EC6682288DCF}"/>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169092</xdr:rowOff>
    </xdr:from>
    <xdr:to>
      <xdr:col>85</xdr:col>
      <xdr:colOff>177800</xdr:colOff>
      <xdr:row>35</xdr:row>
      <xdr:rowOff>99242</xdr:rowOff>
    </xdr:to>
    <xdr:sp macro="" textlink="">
      <xdr:nvSpPr>
        <xdr:cNvPr id="429" name="楕円 428">
          <a:extLst>
            <a:ext uri="{FF2B5EF4-FFF2-40B4-BE49-F238E27FC236}">
              <a16:creationId xmlns:a16="http://schemas.microsoft.com/office/drawing/2014/main" id="{F50D2A24-2019-49E0-A5FC-A61628B09234}"/>
            </a:ext>
          </a:extLst>
        </xdr:cNvPr>
        <xdr:cNvSpPr/>
      </xdr:nvSpPr>
      <xdr:spPr>
        <a:xfrm>
          <a:off x="14649450" y="566501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20519</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EE6CCE58-BC28-4629-86A2-5760F46C4C24}"/>
            </a:ext>
          </a:extLst>
        </xdr:cNvPr>
        <xdr:cNvSpPr txBox="1"/>
      </xdr:nvSpPr>
      <xdr:spPr>
        <a:xfrm>
          <a:off x="14735175" y="552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97246</xdr:rowOff>
    </xdr:from>
    <xdr:to>
      <xdr:col>81</xdr:col>
      <xdr:colOff>101600</xdr:colOff>
      <xdr:row>35</xdr:row>
      <xdr:rowOff>27396</xdr:rowOff>
    </xdr:to>
    <xdr:sp macro="" textlink="">
      <xdr:nvSpPr>
        <xdr:cNvPr id="431" name="楕円 430">
          <a:extLst>
            <a:ext uri="{FF2B5EF4-FFF2-40B4-BE49-F238E27FC236}">
              <a16:creationId xmlns:a16="http://schemas.microsoft.com/office/drawing/2014/main" id="{C445D3E0-F743-4811-9809-84542329EE52}"/>
            </a:ext>
          </a:extLst>
        </xdr:cNvPr>
        <xdr:cNvSpPr/>
      </xdr:nvSpPr>
      <xdr:spPr>
        <a:xfrm>
          <a:off x="13887450" y="56026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148046</xdr:rowOff>
    </xdr:from>
    <xdr:to>
      <xdr:col>85</xdr:col>
      <xdr:colOff>127000</xdr:colOff>
      <xdr:row>35</xdr:row>
      <xdr:rowOff>48442</xdr:rowOff>
    </xdr:to>
    <xdr:cxnSp macro="">
      <xdr:nvCxnSpPr>
        <xdr:cNvPr id="432" name="直線コネクタ 431">
          <a:extLst>
            <a:ext uri="{FF2B5EF4-FFF2-40B4-BE49-F238E27FC236}">
              <a16:creationId xmlns:a16="http://schemas.microsoft.com/office/drawing/2014/main" id="{26D0F8A0-1B86-4D96-8CB3-368F929F7362}"/>
            </a:ext>
          </a:extLst>
        </xdr:cNvPr>
        <xdr:cNvCxnSpPr/>
      </xdr:nvCxnSpPr>
      <xdr:spPr>
        <a:xfrm>
          <a:off x="13935075" y="5650321"/>
          <a:ext cx="762000" cy="6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77651</xdr:rowOff>
    </xdr:from>
    <xdr:to>
      <xdr:col>76</xdr:col>
      <xdr:colOff>165100</xdr:colOff>
      <xdr:row>35</xdr:row>
      <xdr:rowOff>7801</xdr:rowOff>
    </xdr:to>
    <xdr:sp macro="" textlink="">
      <xdr:nvSpPr>
        <xdr:cNvPr id="433" name="楕円 432">
          <a:extLst>
            <a:ext uri="{FF2B5EF4-FFF2-40B4-BE49-F238E27FC236}">
              <a16:creationId xmlns:a16="http://schemas.microsoft.com/office/drawing/2014/main" id="{2A851C63-C7CF-4E84-9326-8B5832865257}"/>
            </a:ext>
          </a:extLst>
        </xdr:cNvPr>
        <xdr:cNvSpPr/>
      </xdr:nvSpPr>
      <xdr:spPr>
        <a:xfrm>
          <a:off x="13096875" y="55831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128451</xdr:rowOff>
    </xdr:from>
    <xdr:to>
      <xdr:col>81</xdr:col>
      <xdr:colOff>50800</xdr:colOff>
      <xdr:row>34</xdr:row>
      <xdr:rowOff>148046</xdr:rowOff>
    </xdr:to>
    <xdr:cxnSp macro="">
      <xdr:nvCxnSpPr>
        <xdr:cNvPr id="434" name="直線コネクタ 433">
          <a:extLst>
            <a:ext uri="{FF2B5EF4-FFF2-40B4-BE49-F238E27FC236}">
              <a16:creationId xmlns:a16="http://schemas.microsoft.com/office/drawing/2014/main" id="{ACF0FF53-63B3-4263-B37C-9349F7A0F531}"/>
            </a:ext>
          </a:extLst>
        </xdr:cNvPr>
        <xdr:cNvCxnSpPr/>
      </xdr:nvCxnSpPr>
      <xdr:spPr>
        <a:xfrm>
          <a:off x="13144500" y="5630726"/>
          <a:ext cx="790575"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28666</xdr:rowOff>
    </xdr:from>
    <xdr:to>
      <xdr:col>72</xdr:col>
      <xdr:colOff>38100</xdr:colOff>
      <xdr:row>34</xdr:row>
      <xdr:rowOff>130266</xdr:rowOff>
    </xdr:to>
    <xdr:sp macro="" textlink="">
      <xdr:nvSpPr>
        <xdr:cNvPr id="435" name="楕円 434">
          <a:extLst>
            <a:ext uri="{FF2B5EF4-FFF2-40B4-BE49-F238E27FC236}">
              <a16:creationId xmlns:a16="http://schemas.microsoft.com/office/drawing/2014/main" id="{9121C1E2-4D96-45B7-AA4C-421F80D4ECB2}"/>
            </a:ext>
          </a:extLst>
        </xdr:cNvPr>
        <xdr:cNvSpPr/>
      </xdr:nvSpPr>
      <xdr:spPr>
        <a:xfrm>
          <a:off x="12296775" y="553094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79466</xdr:rowOff>
    </xdr:from>
    <xdr:to>
      <xdr:col>76</xdr:col>
      <xdr:colOff>114300</xdr:colOff>
      <xdr:row>34</xdr:row>
      <xdr:rowOff>128451</xdr:rowOff>
    </xdr:to>
    <xdr:cxnSp macro="">
      <xdr:nvCxnSpPr>
        <xdr:cNvPr id="436" name="直線コネクタ 435">
          <a:extLst>
            <a:ext uri="{FF2B5EF4-FFF2-40B4-BE49-F238E27FC236}">
              <a16:creationId xmlns:a16="http://schemas.microsoft.com/office/drawing/2014/main" id="{46340648-6189-49EB-A67E-CE954D5E7F4C}"/>
            </a:ext>
          </a:extLst>
        </xdr:cNvPr>
        <xdr:cNvCxnSpPr/>
      </xdr:nvCxnSpPr>
      <xdr:spPr>
        <a:xfrm>
          <a:off x="12344400" y="5588091"/>
          <a:ext cx="8001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67854</xdr:rowOff>
    </xdr:from>
    <xdr:to>
      <xdr:col>67</xdr:col>
      <xdr:colOff>101600</xdr:colOff>
      <xdr:row>34</xdr:row>
      <xdr:rowOff>169454</xdr:rowOff>
    </xdr:to>
    <xdr:sp macro="" textlink="">
      <xdr:nvSpPr>
        <xdr:cNvPr id="437" name="楕円 436">
          <a:extLst>
            <a:ext uri="{FF2B5EF4-FFF2-40B4-BE49-F238E27FC236}">
              <a16:creationId xmlns:a16="http://schemas.microsoft.com/office/drawing/2014/main" id="{8A9588CD-AF3B-46A7-B6C3-CCDB8FEE8888}"/>
            </a:ext>
          </a:extLst>
        </xdr:cNvPr>
        <xdr:cNvSpPr/>
      </xdr:nvSpPr>
      <xdr:spPr>
        <a:xfrm>
          <a:off x="11487150" y="55701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79466</xdr:rowOff>
    </xdr:from>
    <xdr:to>
      <xdr:col>71</xdr:col>
      <xdr:colOff>177800</xdr:colOff>
      <xdr:row>34</xdr:row>
      <xdr:rowOff>118654</xdr:rowOff>
    </xdr:to>
    <xdr:cxnSp macro="">
      <xdr:nvCxnSpPr>
        <xdr:cNvPr id="438" name="直線コネクタ 437">
          <a:extLst>
            <a:ext uri="{FF2B5EF4-FFF2-40B4-BE49-F238E27FC236}">
              <a16:creationId xmlns:a16="http://schemas.microsoft.com/office/drawing/2014/main" id="{CB57314C-9FFB-416C-A598-CBA1EDAF25B1}"/>
            </a:ext>
          </a:extLst>
        </xdr:cNvPr>
        <xdr:cNvCxnSpPr/>
      </xdr:nvCxnSpPr>
      <xdr:spPr>
        <a:xfrm flipV="1">
          <a:off x="11534775" y="5588091"/>
          <a:ext cx="80962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137721</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A170CDDC-2B78-4E2E-B5AF-23F2751B1355}"/>
            </a:ext>
          </a:extLst>
        </xdr:cNvPr>
        <xdr:cNvSpPr txBox="1"/>
      </xdr:nvSpPr>
      <xdr:spPr>
        <a:xfrm>
          <a:off x="1374521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3285A63D-72B6-4571-9A10-17B32E312B76}"/>
            </a:ext>
          </a:extLst>
        </xdr:cNvPr>
        <xdr:cNvSpPr txBox="1"/>
      </xdr:nvSpPr>
      <xdr:spPr>
        <a:xfrm>
          <a:off x="12964169" y="63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211CB576-0BE4-460B-AC30-82354846419F}"/>
            </a:ext>
          </a:extLst>
        </xdr:cNvPr>
        <xdr:cNvSpPr txBox="1"/>
      </xdr:nvSpPr>
      <xdr:spPr>
        <a:xfrm>
          <a:off x="121640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92BAB9DE-C166-42F9-A57A-713EDD069645}"/>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43923</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60753C95-E023-41F1-9B03-464063EFEBF7}"/>
            </a:ext>
          </a:extLst>
        </xdr:cNvPr>
        <xdr:cNvSpPr txBox="1"/>
      </xdr:nvSpPr>
      <xdr:spPr>
        <a:xfrm>
          <a:off x="13745219" y="539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24328</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3B4D09C0-D9A8-485E-AD6D-D03DC85A00B3}"/>
            </a:ext>
          </a:extLst>
        </xdr:cNvPr>
        <xdr:cNvSpPr txBox="1"/>
      </xdr:nvSpPr>
      <xdr:spPr>
        <a:xfrm>
          <a:off x="12964169" y="5371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146793</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852C7964-7E79-4153-B060-3B3E6094EC2E}"/>
            </a:ext>
          </a:extLst>
        </xdr:cNvPr>
        <xdr:cNvSpPr txBox="1"/>
      </xdr:nvSpPr>
      <xdr:spPr>
        <a:xfrm>
          <a:off x="12164069" y="532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14531</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FD54314D-CD4D-4A9B-AF01-DBC7E4BD5D4A}"/>
            </a:ext>
          </a:extLst>
        </xdr:cNvPr>
        <xdr:cNvSpPr txBox="1"/>
      </xdr:nvSpPr>
      <xdr:spPr>
        <a:xfrm>
          <a:off x="11354444" y="535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F060EBF0-A28B-42C9-A8F4-973890A31DA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5E27C9B8-AFAC-4E9D-8622-1A254949ECC6}"/>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F6F16A7-C688-4996-A006-49A954D8E106}"/>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8766046E-48A2-4D24-A1D2-C9C807AEB078}"/>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57DEED20-02D0-4149-A695-AAD3C1D1AE3C}"/>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7F38A9D7-8A10-43B6-8902-C6F697004B82}"/>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11CEB553-DF60-4265-B496-DC7C5C50E5B6}"/>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EFA94496-BBEB-4431-B447-F692EB0F8FEA}"/>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8712E6B0-DC61-45D8-8261-4316EDA180AE}"/>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B90C5B-B474-43AA-A532-0ED2CA4A3AC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65BF8C65-C5DD-4C31-A5CC-5EA4E17254DD}"/>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81511989-2599-4AD6-8650-9EB9776F8600}"/>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37B8B683-2925-4BAE-99CD-368C6283F4A4}"/>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25EB11C3-5B64-4759-8222-9287B2FF53A1}"/>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474A9665-C279-441D-921F-A41DCAA113C2}"/>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4C0ADE45-078C-440F-B620-FCB278FC1EED}"/>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F1CFEC5C-0127-455C-94FD-0799DCBD233C}"/>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89E69C83-4AAA-4EA8-9969-ECBB57B645B1}"/>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C917D63F-CB2F-455A-8ED1-9AFDF682F3F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A4FAAFE1-06A6-4BF7-9BE3-CB60887C070E}"/>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9AAE3A49-A4E4-49C8-84B7-A4335F63E19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468" name="直線コネクタ 467">
          <a:extLst>
            <a:ext uri="{FF2B5EF4-FFF2-40B4-BE49-F238E27FC236}">
              <a16:creationId xmlns:a16="http://schemas.microsoft.com/office/drawing/2014/main" id="{9EC5737B-3DEE-4259-8AB9-6E56DAD119B9}"/>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F9723B1-C01A-4ACA-81F4-CB3FCBE453ED}"/>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0" name="直線コネクタ 469">
          <a:extLst>
            <a:ext uri="{FF2B5EF4-FFF2-40B4-BE49-F238E27FC236}">
              <a16:creationId xmlns:a16="http://schemas.microsoft.com/office/drawing/2014/main" id="{05FA7217-E4CA-4F6A-8B4E-E0E6867841EE}"/>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B49287DB-9B9F-4A1A-AB64-4CA8DC05C5D1}"/>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2" name="直線コネクタ 471">
          <a:extLst>
            <a:ext uri="{FF2B5EF4-FFF2-40B4-BE49-F238E27FC236}">
              <a16:creationId xmlns:a16="http://schemas.microsoft.com/office/drawing/2014/main" id="{004BF821-A58A-4DB9-BA6F-46E1946D4856}"/>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28CC41E6-E4FB-4BDE-A18D-685748FCC4DC}"/>
            </a:ext>
          </a:extLst>
        </xdr:cNvPr>
        <xdr:cNvSpPr txBox="1"/>
      </xdr:nvSpPr>
      <xdr:spPr>
        <a:xfrm>
          <a:off x="19992975" y="627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4" name="フローチャート: 判断 473">
          <a:extLst>
            <a:ext uri="{FF2B5EF4-FFF2-40B4-BE49-F238E27FC236}">
              <a16:creationId xmlns:a16="http://schemas.microsoft.com/office/drawing/2014/main" id="{140B61F2-7000-41C2-939F-B964A99A5E0F}"/>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5" name="フローチャート: 判断 474">
          <a:extLst>
            <a:ext uri="{FF2B5EF4-FFF2-40B4-BE49-F238E27FC236}">
              <a16:creationId xmlns:a16="http://schemas.microsoft.com/office/drawing/2014/main" id="{2F1E8EAC-6788-498A-B883-15F0DCC9F918}"/>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76" name="フローチャート: 判断 475">
          <a:extLst>
            <a:ext uri="{FF2B5EF4-FFF2-40B4-BE49-F238E27FC236}">
              <a16:creationId xmlns:a16="http://schemas.microsoft.com/office/drawing/2014/main" id="{7766AA58-5476-4B34-A441-00D80AE444A3}"/>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7" name="フローチャート: 判断 476">
          <a:extLst>
            <a:ext uri="{FF2B5EF4-FFF2-40B4-BE49-F238E27FC236}">
              <a16:creationId xmlns:a16="http://schemas.microsoft.com/office/drawing/2014/main" id="{FE653D1D-7C36-4BC4-84B6-C4D8D58F46B1}"/>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8" name="フローチャート: 判断 477">
          <a:extLst>
            <a:ext uri="{FF2B5EF4-FFF2-40B4-BE49-F238E27FC236}">
              <a16:creationId xmlns:a16="http://schemas.microsoft.com/office/drawing/2014/main" id="{979BFAB6-85B4-4C67-9AB0-38E308B6CEB2}"/>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81E171B0-601F-4992-B051-8EDFA53754B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4079EAE-822C-4B9C-BF09-1692FD018778}"/>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52211DE5-7CDD-4171-9499-1EF4929265D8}"/>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2427722-88E6-491F-B936-B3F6654EA723}"/>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4D2F22A-AB74-43EE-9923-3F53DCBD0AD8}"/>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4" name="楕円 483">
          <a:extLst>
            <a:ext uri="{FF2B5EF4-FFF2-40B4-BE49-F238E27FC236}">
              <a16:creationId xmlns:a16="http://schemas.microsoft.com/office/drawing/2014/main" id="{0A539E40-FE04-42AA-89A2-A9FE762F62D0}"/>
            </a:ext>
          </a:extLst>
        </xdr:cNvPr>
        <xdr:cNvSpPr/>
      </xdr:nvSpPr>
      <xdr:spPr>
        <a:xfrm>
          <a:off x="19897725" y="64749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74B5D532-08FC-4CED-8E4A-6FDC7904398D}"/>
            </a:ext>
          </a:extLst>
        </xdr:cNvPr>
        <xdr:cNvSpPr txBox="1"/>
      </xdr:nvSpPr>
      <xdr:spPr>
        <a:xfrm>
          <a:off x="19992975"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86" name="楕円 485">
          <a:extLst>
            <a:ext uri="{FF2B5EF4-FFF2-40B4-BE49-F238E27FC236}">
              <a16:creationId xmlns:a16="http://schemas.microsoft.com/office/drawing/2014/main" id="{9B8A9B4F-E906-4541-864F-AE709CA39E57}"/>
            </a:ext>
          </a:extLst>
        </xdr:cNvPr>
        <xdr:cNvSpPr/>
      </xdr:nvSpPr>
      <xdr:spPr>
        <a:xfrm>
          <a:off x="19154775" y="64749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87" name="直線コネクタ 486">
          <a:extLst>
            <a:ext uri="{FF2B5EF4-FFF2-40B4-BE49-F238E27FC236}">
              <a16:creationId xmlns:a16="http://schemas.microsoft.com/office/drawing/2014/main" id="{68F76BC5-FB63-45A7-898F-2AF6DAF13755}"/>
            </a:ext>
          </a:extLst>
        </xdr:cNvPr>
        <xdr:cNvCxnSpPr/>
      </xdr:nvCxnSpPr>
      <xdr:spPr>
        <a:xfrm>
          <a:off x="19202400" y="6522593"/>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88" name="楕円 487">
          <a:extLst>
            <a:ext uri="{FF2B5EF4-FFF2-40B4-BE49-F238E27FC236}">
              <a16:creationId xmlns:a16="http://schemas.microsoft.com/office/drawing/2014/main" id="{C63D4AE4-BC76-4BF6-B2DB-85B130C7F380}"/>
            </a:ext>
          </a:extLst>
        </xdr:cNvPr>
        <xdr:cNvSpPr/>
      </xdr:nvSpPr>
      <xdr:spPr>
        <a:xfrm>
          <a:off x="18345150" y="64749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48768</xdr:rowOff>
    </xdr:to>
    <xdr:cxnSp macro="">
      <xdr:nvCxnSpPr>
        <xdr:cNvPr id="489" name="直線コネクタ 488">
          <a:extLst>
            <a:ext uri="{FF2B5EF4-FFF2-40B4-BE49-F238E27FC236}">
              <a16:creationId xmlns:a16="http://schemas.microsoft.com/office/drawing/2014/main" id="{313D1A30-15FC-4F7B-84B6-A889B44727A4}"/>
            </a:ext>
          </a:extLst>
        </xdr:cNvPr>
        <xdr:cNvCxnSpPr/>
      </xdr:nvCxnSpPr>
      <xdr:spPr>
        <a:xfrm>
          <a:off x="18392775" y="652259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90" name="楕円 489">
          <a:extLst>
            <a:ext uri="{FF2B5EF4-FFF2-40B4-BE49-F238E27FC236}">
              <a16:creationId xmlns:a16="http://schemas.microsoft.com/office/drawing/2014/main" id="{71FF55D1-64C4-449F-8B02-43BA4CC17920}"/>
            </a:ext>
          </a:extLst>
        </xdr:cNvPr>
        <xdr:cNvSpPr/>
      </xdr:nvSpPr>
      <xdr:spPr>
        <a:xfrm>
          <a:off x="17554575" y="64749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48768</xdr:rowOff>
    </xdr:to>
    <xdr:cxnSp macro="">
      <xdr:nvCxnSpPr>
        <xdr:cNvPr id="491" name="直線コネクタ 490">
          <a:extLst>
            <a:ext uri="{FF2B5EF4-FFF2-40B4-BE49-F238E27FC236}">
              <a16:creationId xmlns:a16="http://schemas.microsoft.com/office/drawing/2014/main" id="{20005F3C-34C6-45E7-B560-F23D78E13774}"/>
            </a:ext>
          </a:extLst>
        </xdr:cNvPr>
        <xdr:cNvCxnSpPr/>
      </xdr:nvCxnSpPr>
      <xdr:spPr>
        <a:xfrm>
          <a:off x="17602200" y="652259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169418</xdr:rowOff>
    </xdr:from>
    <xdr:to>
      <xdr:col>98</xdr:col>
      <xdr:colOff>38100</xdr:colOff>
      <xdr:row>40</xdr:row>
      <xdr:rowOff>99568</xdr:rowOff>
    </xdr:to>
    <xdr:sp macro="" textlink="">
      <xdr:nvSpPr>
        <xdr:cNvPr id="492" name="楕円 491">
          <a:extLst>
            <a:ext uri="{FF2B5EF4-FFF2-40B4-BE49-F238E27FC236}">
              <a16:creationId xmlns:a16="http://schemas.microsoft.com/office/drawing/2014/main" id="{DBEE9E9D-A9F2-4553-8AE0-FBCE172AA270}"/>
            </a:ext>
          </a:extLst>
        </xdr:cNvPr>
        <xdr:cNvSpPr/>
      </xdr:nvSpPr>
      <xdr:spPr>
        <a:xfrm>
          <a:off x="16754475" y="64749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48768</xdr:rowOff>
    </xdr:to>
    <xdr:cxnSp macro="">
      <xdr:nvCxnSpPr>
        <xdr:cNvPr id="493" name="直線コネクタ 492">
          <a:extLst>
            <a:ext uri="{FF2B5EF4-FFF2-40B4-BE49-F238E27FC236}">
              <a16:creationId xmlns:a16="http://schemas.microsoft.com/office/drawing/2014/main" id="{E8AFBAFE-107C-4725-AF25-332E69C27940}"/>
            </a:ext>
          </a:extLst>
        </xdr:cNvPr>
        <xdr:cNvCxnSpPr/>
      </xdr:nvCxnSpPr>
      <xdr:spPr>
        <a:xfrm>
          <a:off x="16802100" y="65225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6A4DFA6A-3CD9-4F8A-B635-BA6891F5D5C7}"/>
            </a:ext>
          </a:extLst>
        </xdr:cNvPr>
        <xdr:cNvSpPr txBox="1"/>
      </xdr:nvSpPr>
      <xdr:spPr>
        <a:xfrm>
          <a:off x="18983402"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DDF95CE2-55D5-4376-9223-37828E9F323E}"/>
            </a:ext>
          </a:extLst>
        </xdr:cNvPr>
        <xdr:cNvSpPr txBox="1"/>
      </xdr:nvSpPr>
      <xdr:spPr>
        <a:xfrm>
          <a:off x="18183302" y="6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34E620EF-DC9B-47D6-94BD-63C01C8853EF}"/>
            </a:ext>
          </a:extLst>
        </xdr:cNvPr>
        <xdr:cNvSpPr txBox="1"/>
      </xdr:nvSpPr>
      <xdr:spPr>
        <a:xfrm>
          <a:off x="17383202"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73DACF55-B5FB-424F-BA9F-898C130D0F30}"/>
            </a:ext>
          </a:extLst>
        </xdr:cNvPr>
        <xdr:cNvSpPr txBox="1"/>
      </xdr:nvSpPr>
      <xdr:spPr>
        <a:xfrm>
          <a:off x="16592627"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8F3D5EEB-57D9-4B6C-8EB2-3A9A18BC84F1}"/>
            </a:ext>
          </a:extLst>
        </xdr:cNvPr>
        <xdr:cNvSpPr txBox="1"/>
      </xdr:nvSpPr>
      <xdr:spPr>
        <a:xfrm>
          <a:off x="18983402" y="65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CBE5BFE7-D671-4EA8-AF3F-9FD4853D093E}"/>
            </a:ext>
          </a:extLst>
        </xdr:cNvPr>
        <xdr:cNvSpPr txBox="1"/>
      </xdr:nvSpPr>
      <xdr:spPr>
        <a:xfrm>
          <a:off x="18183302" y="65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ECE9DD56-CD90-45A5-A872-65DE2FBDC162}"/>
            </a:ext>
          </a:extLst>
        </xdr:cNvPr>
        <xdr:cNvSpPr txBox="1"/>
      </xdr:nvSpPr>
      <xdr:spPr>
        <a:xfrm>
          <a:off x="17383202" y="65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90695</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9DAA76DE-B7D7-4D4C-AB88-FAD1A5AE1297}"/>
            </a:ext>
          </a:extLst>
        </xdr:cNvPr>
        <xdr:cNvSpPr txBox="1"/>
      </xdr:nvSpPr>
      <xdr:spPr>
        <a:xfrm>
          <a:off x="16592627" y="65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8112F79E-319E-4DA6-988D-712AA5CDB15F}"/>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E032E5DF-2FAE-4A94-9E70-196CB67306B9}"/>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BF52EC6E-95DF-4A34-BDC4-AA697482ED6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6C82C9AD-6E17-4500-9A97-4F87F6105F04}"/>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183AC762-67A7-4896-A7E1-F18BBF945C61}"/>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36C4582B-7F3C-4D22-A0C1-72A6113B5209}"/>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E2AFA22-2544-4A74-B63C-885D7E7C0B32}"/>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52C7D1FC-2C95-4C0E-AA33-6FD3D1AE2425}"/>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266DA7BB-A913-48FA-83FB-33E8526E2E45}"/>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FB3D6E9C-D809-488C-99D9-046FF4CB8A1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5900A829-0AFE-4D9A-B807-F8323F547DF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a:extLst>
            <a:ext uri="{FF2B5EF4-FFF2-40B4-BE49-F238E27FC236}">
              <a16:creationId xmlns:a16="http://schemas.microsoft.com/office/drawing/2014/main" id="{6BE6B0E7-FA4B-47C9-884F-D54863D7E68B}"/>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4" name="テキスト ボックス 513">
          <a:extLst>
            <a:ext uri="{FF2B5EF4-FFF2-40B4-BE49-F238E27FC236}">
              <a16:creationId xmlns:a16="http://schemas.microsoft.com/office/drawing/2014/main" id="{CD13FF42-3B7D-456E-AC3D-F08E6338F489}"/>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a:extLst>
            <a:ext uri="{FF2B5EF4-FFF2-40B4-BE49-F238E27FC236}">
              <a16:creationId xmlns:a16="http://schemas.microsoft.com/office/drawing/2014/main" id="{73102291-0910-4FFB-8FBB-2AAC28A86D19}"/>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a:extLst>
            <a:ext uri="{FF2B5EF4-FFF2-40B4-BE49-F238E27FC236}">
              <a16:creationId xmlns:a16="http://schemas.microsoft.com/office/drawing/2014/main" id="{2C766FBB-6E45-4165-B0A1-2AEF7501D0A6}"/>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a:extLst>
            <a:ext uri="{FF2B5EF4-FFF2-40B4-BE49-F238E27FC236}">
              <a16:creationId xmlns:a16="http://schemas.microsoft.com/office/drawing/2014/main" id="{A9F59AB9-E12A-4AFB-BCCE-BA54A2B5A1FD}"/>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a:extLst>
            <a:ext uri="{FF2B5EF4-FFF2-40B4-BE49-F238E27FC236}">
              <a16:creationId xmlns:a16="http://schemas.microsoft.com/office/drawing/2014/main" id="{C3D3892A-8A39-4F6A-9481-465BEEAE655A}"/>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a:extLst>
            <a:ext uri="{FF2B5EF4-FFF2-40B4-BE49-F238E27FC236}">
              <a16:creationId xmlns:a16="http://schemas.microsoft.com/office/drawing/2014/main" id="{506B63B0-2CCE-4A6D-B017-82BF0E618556}"/>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a:extLst>
            <a:ext uri="{FF2B5EF4-FFF2-40B4-BE49-F238E27FC236}">
              <a16:creationId xmlns:a16="http://schemas.microsoft.com/office/drawing/2014/main" id="{BB87620B-542C-4AD5-8AAE-28E658B3FD5F}"/>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8B2AB560-7C1A-4540-8CF2-A17A44E0187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id="{1EF0D3F5-A524-453F-B5DD-3B1BE4F1B57D}"/>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a:extLst>
            <a:ext uri="{FF2B5EF4-FFF2-40B4-BE49-F238E27FC236}">
              <a16:creationId xmlns:a16="http://schemas.microsoft.com/office/drawing/2014/main" id="{268E4EAF-FA28-4311-9ACC-8E36EB5010D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524" name="直線コネクタ 523">
          <a:extLst>
            <a:ext uri="{FF2B5EF4-FFF2-40B4-BE49-F238E27FC236}">
              <a16:creationId xmlns:a16="http://schemas.microsoft.com/office/drawing/2014/main" id="{56573DBB-F80B-4460-885D-FB1F8DE2706F}"/>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525" name="【学校施設】&#10;有形固定資産減価償却率最小値テキスト">
          <a:extLst>
            <a:ext uri="{FF2B5EF4-FFF2-40B4-BE49-F238E27FC236}">
              <a16:creationId xmlns:a16="http://schemas.microsoft.com/office/drawing/2014/main" id="{6A736C14-E4AB-4987-8118-4FC00E5F55E6}"/>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526" name="直線コネクタ 525">
          <a:extLst>
            <a:ext uri="{FF2B5EF4-FFF2-40B4-BE49-F238E27FC236}">
              <a16:creationId xmlns:a16="http://schemas.microsoft.com/office/drawing/2014/main" id="{C8F337DF-EED9-4B92-B3AE-AC4EC161396B}"/>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527" name="【学校施設】&#10;有形固定資産減価償却率最大値テキスト">
          <a:extLst>
            <a:ext uri="{FF2B5EF4-FFF2-40B4-BE49-F238E27FC236}">
              <a16:creationId xmlns:a16="http://schemas.microsoft.com/office/drawing/2014/main" id="{BF400BD5-763F-4D1F-9331-24AB3BA835F2}"/>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528" name="直線コネクタ 527">
          <a:extLst>
            <a:ext uri="{FF2B5EF4-FFF2-40B4-BE49-F238E27FC236}">
              <a16:creationId xmlns:a16="http://schemas.microsoft.com/office/drawing/2014/main" id="{23D1B259-4142-48C6-B0EB-340DEFB906D9}"/>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29" name="【学校施設】&#10;有形固定資産減価償却率平均値テキスト">
          <a:extLst>
            <a:ext uri="{FF2B5EF4-FFF2-40B4-BE49-F238E27FC236}">
              <a16:creationId xmlns:a16="http://schemas.microsoft.com/office/drawing/2014/main" id="{F5D1C023-331E-4A4C-837F-EA6C97CC7B73}"/>
            </a:ext>
          </a:extLst>
        </xdr:cNvPr>
        <xdr:cNvSpPr txBox="1"/>
      </xdr:nvSpPr>
      <xdr:spPr>
        <a:xfrm>
          <a:off x="14735175"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30" name="フローチャート: 判断 529">
          <a:extLst>
            <a:ext uri="{FF2B5EF4-FFF2-40B4-BE49-F238E27FC236}">
              <a16:creationId xmlns:a16="http://schemas.microsoft.com/office/drawing/2014/main" id="{D75AF63B-DCCD-4118-9787-872AC8400669}"/>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531" name="フローチャート: 判断 530">
          <a:extLst>
            <a:ext uri="{FF2B5EF4-FFF2-40B4-BE49-F238E27FC236}">
              <a16:creationId xmlns:a16="http://schemas.microsoft.com/office/drawing/2014/main" id="{F672ECD2-A3EB-4397-AAFC-457015999CC6}"/>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532" name="フローチャート: 判断 531">
          <a:extLst>
            <a:ext uri="{FF2B5EF4-FFF2-40B4-BE49-F238E27FC236}">
              <a16:creationId xmlns:a16="http://schemas.microsoft.com/office/drawing/2014/main" id="{2BBF412B-2B42-4E2E-B7F3-3DAE634E2EB3}"/>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3" name="フローチャート: 判断 532">
          <a:extLst>
            <a:ext uri="{FF2B5EF4-FFF2-40B4-BE49-F238E27FC236}">
              <a16:creationId xmlns:a16="http://schemas.microsoft.com/office/drawing/2014/main" id="{F6D1065C-4344-4DD0-A8D3-FF9E1765A732}"/>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534" name="フローチャート: 判断 533">
          <a:extLst>
            <a:ext uri="{FF2B5EF4-FFF2-40B4-BE49-F238E27FC236}">
              <a16:creationId xmlns:a16="http://schemas.microsoft.com/office/drawing/2014/main" id="{8C021C29-7984-454A-B63E-0D01AB91BCBB}"/>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9085AB0-4363-4541-B681-AE89B3CB65DF}"/>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29A14A61-1FB9-4D08-8D34-87C1E742145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443BD90-3666-4293-8E25-9387A9F48C31}"/>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18614D28-6F14-48BD-A66D-DCB7C99A3938}"/>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C143446-7154-4B07-8505-DA57ED6D022E}"/>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122936</xdr:rowOff>
    </xdr:from>
    <xdr:to>
      <xdr:col>85</xdr:col>
      <xdr:colOff>177800</xdr:colOff>
      <xdr:row>61</xdr:row>
      <xdr:rowOff>53086</xdr:rowOff>
    </xdr:to>
    <xdr:sp macro="" textlink="">
      <xdr:nvSpPr>
        <xdr:cNvPr id="540" name="楕円 539">
          <a:extLst>
            <a:ext uri="{FF2B5EF4-FFF2-40B4-BE49-F238E27FC236}">
              <a16:creationId xmlns:a16="http://schemas.microsoft.com/office/drawing/2014/main" id="{119ECBC8-F3FF-42F7-A172-098E1FECF804}"/>
            </a:ext>
          </a:extLst>
        </xdr:cNvPr>
        <xdr:cNvSpPr/>
      </xdr:nvSpPr>
      <xdr:spPr>
        <a:xfrm>
          <a:off x="14649450" y="984161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101363</xdr:rowOff>
    </xdr:from>
    <xdr:ext cx="405111" cy="259045"/>
    <xdr:sp macro="" textlink="">
      <xdr:nvSpPr>
        <xdr:cNvPr id="541" name="【学校施設】&#10;有形固定資産減価償却率該当値テキスト">
          <a:extLst>
            <a:ext uri="{FF2B5EF4-FFF2-40B4-BE49-F238E27FC236}">
              <a16:creationId xmlns:a16="http://schemas.microsoft.com/office/drawing/2014/main" id="{E99E55C9-A910-4728-87B9-5BCD2D796160}"/>
            </a:ext>
          </a:extLst>
        </xdr:cNvPr>
        <xdr:cNvSpPr txBox="1"/>
      </xdr:nvSpPr>
      <xdr:spPr>
        <a:xfrm>
          <a:off x="14735175" y="982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127508</xdr:rowOff>
    </xdr:from>
    <xdr:to>
      <xdr:col>81</xdr:col>
      <xdr:colOff>101600</xdr:colOff>
      <xdr:row>61</xdr:row>
      <xdr:rowOff>57658</xdr:rowOff>
    </xdr:to>
    <xdr:sp macro="" textlink="">
      <xdr:nvSpPr>
        <xdr:cNvPr id="542" name="楕円 541">
          <a:extLst>
            <a:ext uri="{FF2B5EF4-FFF2-40B4-BE49-F238E27FC236}">
              <a16:creationId xmlns:a16="http://schemas.microsoft.com/office/drawing/2014/main" id="{1AE77E3C-637B-421C-AA34-3C9E45884D0B}"/>
            </a:ext>
          </a:extLst>
        </xdr:cNvPr>
        <xdr:cNvSpPr/>
      </xdr:nvSpPr>
      <xdr:spPr>
        <a:xfrm>
          <a:off x="13887450" y="98398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xdr:rowOff>
    </xdr:from>
    <xdr:to>
      <xdr:col>85</xdr:col>
      <xdr:colOff>127000</xdr:colOff>
      <xdr:row>61</xdr:row>
      <xdr:rowOff>6858</xdr:rowOff>
    </xdr:to>
    <xdr:cxnSp macro="">
      <xdr:nvCxnSpPr>
        <xdr:cNvPr id="543" name="直線コネクタ 542">
          <a:extLst>
            <a:ext uri="{FF2B5EF4-FFF2-40B4-BE49-F238E27FC236}">
              <a16:creationId xmlns:a16="http://schemas.microsoft.com/office/drawing/2014/main" id="{F5F2AAE4-BEF4-4D51-B158-188A424DF607}"/>
            </a:ext>
          </a:extLst>
        </xdr:cNvPr>
        <xdr:cNvCxnSpPr/>
      </xdr:nvCxnSpPr>
      <xdr:spPr>
        <a:xfrm flipV="1">
          <a:off x="13935075" y="9879711"/>
          <a:ext cx="762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44" name="楕円 543">
          <a:extLst>
            <a:ext uri="{FF2B5EF4-FFF2-40B4-BE49-F238E27FC236}">
              <a16:creationId xmlns:a16="http://schemas.microsoft.com/office/drawing/2014/main" id="{A0364CFD-99DE-453B-878E-96760B2314AF}"/>
            </a:ext>
          </a:extLst>
        </xdr:cNvPr>
        <xdr:cNvSpPr/>
      </xdr:nvSpPr>
      <xdr:spPr>
        <a:xfrm>
          <a:off x="13096875" y="9821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6858</xdr:rowOff>
    </xdr:to>
    <xdr:cxnSp macro="">
      <xdr:nvCxnSpPr>
        <xdr:cNvPr id="545" name="直線コネクタ 544">
          <a:extLst>
            <a:ext uri="{FF2B5EF4-FFF2-40B4-BE49-F238E27FC236}">
              <a16:creationId xmlns:a16="http://schemas.microsoft.com/office/drawing/2014/main" id="{D486A91C-0D9B-4B47-BEDF-64FF4FDC8314}"/>
            </a:ext>
          </a:extLst>
        </xdr:cNvPr>
        <xdr:cNvCxnSpPr/>
      </xdr:nvCxnSpPr>
      <xdr:spPr>
        <a:xfrm>
          <a:off x="13144500" y="9878695"/>
          <a:ext cx="790575"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xdr:rowOff>
    </xdr:from>
    <xdr:to>
      <xdr:col>72</xdr:col>
      <xdr:colOff>38100</xdr:colOff>
      <xdr:row>61</xdr:row>
      <xdr:rowOff>112522</xdr:rowOff>
    </xdr:to>
    <xdr:sp macro="" textlink="">
      <xdr:nvSpPr>
        <xdr:cNvPr id="546" name="楕円 545">
          <a:extLst>
            <a:ext uri="{FF2B5EF4-FFF2-40B4-BE49-F238E27FC236}">
              <a16:creationId xmlns:a16="http://schemas.microsoft.com/office/drawing/2014/main" id="{A403EC25-9E2B-43D8-BD4E-E25B09F400B7}"/>
            </a:ext>
          </a:extLst>
        </xdr:cNvPr>
        <xdr:cNvSpPr/>
      </xdr:nvSpPr>
      <xdr:spPr>
        <a:xfrm>
          <a:off x="12296775" y="988517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61722</xdr:rowOff>
    </xdr:to>
    <xdr:cxnSp macro="">
      <xdr:nvCxnSpPr>
        <xdr:cNvPr id="547" name="直線コネクタ 546">
          <a:extLst>
            <a:ext uri="{FF2B5EF4-FFF2-40B4-BE49-F238E27FC236}">
              <a16:creationId xmlns:a16="http://schemas.microsoft.com/office/drawing/2014/main" id="{B843E5D0-6091-4913-B03B-3F3DA8C49E6D}"/>
            </a:ext>
          </a:extLst>
        </xdr:cNvPr>
        <xdr:cNvCxnSpPr/>
      </xdr:nvCxnSpPr>
      <xdr:spPr>
        <a:xfrm flipV="1">
          <a:off x="12344400" y="9878695"/>
          <a:ext cx="8001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47498</xdr:rowOff>
    </xdr:from>
    <xdr:to>
      <xdr:col>67</xdr:col>
      <xdr:colOff>101600</xdr:colOff>
      <xdr:row>61</xdr:row>
      <xdr:rowOff>149098</xdr:rowOff>
    </xdr:to>
    <xdr:sp macro="" textlink="">
      <xdr:nvSpPr>
        <xdr:cNvPr id="548" name="楕円 547">
          <a:extLst>
            <a:ext uri="{FF2B5EF4-FFF2-40B4-BE49-F238E27FC236}">
              <a16:creationId xmlns:a16="http://schemas.microsoft.com/office/drawing/2014/main" id="{B29DC62F-2CD4-4754-8B9C-5D701B1D12AA}"/>
            </a:ext>
          </a:extLst>
        </xdr:cNvPr>
        <xdr:cNvSpPr/>
      </xdr:nvSpPr>
      <xdr:spPr>
        <a:xfrm>
          <a:off x="11487150" y="99280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61722</xdr:rowOff>
    </xdr:from>
    <xdr:to>
      <xdr:col>71</xdr:col>
      <xdr:colOff>177800</xdr:colOff>
      <xdr:row>61</xdr:row>
      <xdr:rowOff>98298</xdr:rowOff>
    </xdr:to>
    <xdr:cxnSp macro="">
      <xdr:nvCxnSpPr>
        <xdr:cNvPr id="549" name="直線コネクタ 548">
          <a:extLst>
            <a:ext uri="{FF2B5EF4-FFF2-40B4-BE49-F238E27FC236}">
              <a16:creationId xmlns:a16="http://schemas.microsoft.com/office/drawing/2014/main" id="{5C796BE8-3C7F-404F-937F-83084CC4EB8A}"/>
            </a:ext>
          </a:extLst>
        </xdr:cNvPr>
        <xdr:cNvCxnSpPr/>
      </xdr:nvCxnSpPr>
      <xdr:spPr>
        <a:xfrm flipV="1">
          <a:off x="11534775" y="9942322"/>
          <a:ext cx="809625"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550" name="n_1aveValue【学校施設】&#10;有形固定資産減価償却率">
          <a:extLst>
            <a:ext uri="{FF2B5EF4-FFF2-40B4-BE49-F238E27FC236}">
              <a16:creationId xmlns:a16="http://schemas.microsoft.com/office/drawing/2014/main" id="{6A722998-5D3F-4980-BEE4-7383AEF74800}"/>
            </a:ext>
          </a:extLst>
        </xdr:cNvPr>
        <xdr:cNvSpPr txBox="1"/>
      </xdr:nvSpPr>
      <xdr:spPr>
        <a:xfrm>
          <a:off x="13745219" y="953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551" name="n_2aveValue【学校施設】&#10;有形固定資産減価償却率">
          <a:extLst>
            <a:ext uri="{FF2B5EF4-FFF2-40B4-BE49-F238E27FC236}">
              <a16:creationId xmlns:a16="http://schemas.microsoft.com/office/drawing/2014/main" id="{475487CE-C471-421D-8255-D9276967AD72}"/>
            </a:ext>
          </a:extLst>
        </xdr:cNvPr>
        <xdr:cNvSpPr txBox="1"/>
      </xdr:nvSpPr>
      <xdr:spPr>
        <a:xfrm>
          <a:off x="1296416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52" name="n_3aveValue【学校施設】&#10;有形固定資産減価償却率">
          <a:extLst>
            <a:ext uri="{FF2B5EF4-FFF2-40B4-BE49-F238E27FC236}">
              <a16:creationId xmlns:a16="http://schemas.microsoft.com/office/drawing/2014/main" id="{98222042-55E2-4DF0-9CFF-9E97438919D9}"/>
            </a:ext>
          </a:extLst>
        </xdr:cNvPr>
        <xdr:cNvSpPr txBox="1"/>
      </xdr:nvSpPr>
      <xdr:spPr>
        <a:xfrm>
          <a:off x="121640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553" name="n_4aveValue【学校施設】&#10;有形固定資産減価償却率">
          <a:extLst>
            <a:ext uri="{FF2B5EF4-FFF2-40B4-BE49-F238E27FC236}">
              <a16:creationId xmlns:a16="http://schemas.microsoft.com/office/drawing/2014/main" id="{464E1F79-E6E7-4075-93B0-2B37ECC89532}"/>
            </a:ext>
          </a:extLst>
        </xdr:cNvPr>
        <xdr:cNvSpPr txBox="1"/>
      </xdr:nvSpPr>
      <xdr:spPr>
        <a:xfrm>
          <a:off x="113544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48785</xdr:rowOff>
    </xdr:from>
    <xdr:ext cx="405111" cy="259045"/>
    <xdr:sp macro="" textlink="">
      <xdr:nvSpPr>
        <xdr:cNvPr id="554" name="n_1mainValue【学校施設】&#10;有形固定資産減価償却率">
          <a:extLst>
            <a:ext uri="{FF2B5EF4-FFF2-40B4-BE49-F238E27FC236}">
              <a16:creationId xmlns:a16="http://schemas.microsoft.com/office/drawing/2014/main" id="{CA29EA0B-3B73-43F5-8B7E-F316ADF01D92}"/>
            </a:ext>
          </a:extLst>
        </xdr:cNvPr>
        <xdr:cNvSpPr txBox="1"/>
      </xdr:nvSpPr>
      <xdr:spPr>
        <a:xfrm>
          <a:off x="13745219" y="99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55" name="n_2mainValue【学校施設】&#10;有形固定資産減価償却率">
          <a:extLst>
            <a:ext uri="{FF2B5EF4-FFF2-40B4-BE49-F238E27FC236}">
              <a16:creationId xmlns:a16="http://schemas.microsoft.com/office/drawing/2014/main" id="{9D188BD8-189A-43C0-BC41-14A53EF4271D}"/>
            </a:ext>
          </a:extLst>
        </xdr:cNvPr>
        <xdr:cNvSpPr txBox="1"/>
      </xdr:nvSpPr>
      <xdr:spPr>
        <a:xfrm>
          <a:off x="12964169"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103649</xdr:rowOff>
    </xdr:from>
    <xdr:ext cx="405111" cy="259045"/>
    <xdr:sp macro="" textlink="">
      <xdr:nvSpPr>
        <xdr:cNvPr id="556" name="n_3mainValue【学校施設】&#10;有形固定資産減価償却率">
          <a:extLst>
            <a:ext uri="{FF2B5EF4-FFF2-40B4-BE49-F238E27FC236}">
              <a16:creationId xmlns:a16="http://schemas.microsoft.com/office/drawing/2014/main" id="{5B424720-BE59-4DA0-831D-53D9016EB796}"/>
            </a:ext>
          </a:extLst>
        </xdr:cNvPr>
        <xdr:cNvSpPr txBox="1"/>
      </xdr:nvSpPr>
      <xdr:spPr>
        <a:xfrm>
          <a:off x="12164069" y="998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140225</xdr:rowOff>
    </xdr:from>
    <xdr:ext cx="405111" cy="259045"/>
    <xdr:sp macro="" textlink="">
      <xdr:nvSpPr>
        <xdr:cNvPr id="557" name="n_4mainValue【学校施設】&#10;有形固定資産減価償却率">
          <a:extLst>
            <a:ext uri="{FF2B5EF4-FFF2-40B4-BE49-F238E27FC236}">
              <a16:creationId xmlns:a16="http://schemas.microsoft.com/office/drawing/2014/main" id="{56259CCC-DD1F-43AA-9AC6-147426745568}"/>
            </a:ext>
          </a:extLst>
        </xdr:cNvPr>
        <xdr:cNvSpPr txBox="1"/>
      </xdr:nvSpPr>
      <xdr:spPr>
        <a:xfrm>
          <a:off x="11354444" y="10020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7824881D-5E14-44CE-876C-A2191328FFD2}"/>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877CB499-2891-4D1E-9D1F-5BB2E39EA838}"/>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9CEDB55D-85ED-4EA7-8834-FAC52B80A028}"/>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424EC14A-AF48-48AE-AA6B-60D3B9B81404}"/>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B891DF6D-1DEF-47C4-AD64-62E650387C15}"/>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8A334EDD-E26D-4779-893D-614B08FA9E52}"/>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256F4C7D-BFC1-4346-A343-EE93E7609534}"/>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96933899-ECF5-4B3F-98B9-82F6EB46567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17288B70-DFD7-45CB-A243-9AF4C954E3F4}"/>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860875D7-0EC7-4E32-BF81-3DF01535FE90}"/>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a:extLst>
            <a:ext uri="{FF2B5EF4-FFF2-40B4-BE49-F238E27FC236}">
              <a16:creationId xmlns:a16="http://schemas.microsoft.com/office/drawing/2014/main" id="{8C69611C-6F59-49CA-9B7D-26F554DF81C4}"/>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7E7CE9E1-F8C5-44AB-84D2-F8B367E343F0}"/>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DEF0E5AE-5550-4C88-AF07-FA8A756C8453}"/>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03C125AB-98AC-4251-BA0C-A63114C244A7}"/>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a:extLst>
            <a:ext uri="{FF2B5EF4-FFF2-40B4-BE49-F238E27FC236}">
              <a16:creationId xmlns:a16="http://schemas.microsoft.com/office/drawing/2014/main" id="{FB91EBA2-1155-41BD-8D34-806C5FD9E693}"/>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573B27F6-D02C-4B3F-8D41-D4720804FDDA}"/>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a:extLst>
            <a:ext uri="{FF2B5EF4-FFF2-40B4-BE49-F238E27FC236}">
              <a16:creationId xmlns:a16="http://schemas.microsoft.com/office/drawing/2014/main" id="{10C8FF83-C4AB-4B63-9D13-AC9EF50DE9B1}"/>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28FAF975-3F7A-4490-A8CB-A8229D32B82A}"/>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a:extLst>
            <a:ext uri="{FF2B5EF4-FFF2-40B4-BE49-F238E27FC236}">
              <a16:creationId xmlns:a16="http://schemas.microsoft.com/office/drawing/2014/main" id="{B8B8795F-D7DB-4777-B2CD-21244EE8D7B1}"/>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1007BA98-4289-4B88-87FD-C542CAB1475F}"/>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5C54B7DF-BB75-4CBA-A1EF-DAA3D1CCBED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EF478BE8-4157-477D-AD7B-5F1CF719E56C}"/>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580" name="直線コネクタ 579">
          <a:extLst>
            <a:ext uri="{FF2B5EF4-FFF2-40B4-BE49-F238E27FC236}">
              <a16:creationId xmlns:a16="http://schemas.microsoft.com/office/drawing/2014/main" id="{070A17B2-4313-4F32-BD9A-AEE874FBBC1B}"/>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581" name="【学校施設】&#10;一人当たり面積最小値テキスト">
          <a:extLst>
            <a:ext uri="{FF2B5EF4-FFF2-40B4-BE49-F238E27FC236}">
              <a16:creationId xmlns:a16="http://schemas.microsoft.com/office/drawing/2014/main" id="{EECE313A-B447-4EC6-BA74-0BEDAF4E5B70}"/>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582" name="直線コネクタ 581">
          <a:extLst>
            <a:ext uri="{FF2B5EF4-FFF2-40B4-BE49-F238E27FC236}">
              <a16:creationId xmlns:a16="http://schemas.microsoft.com/office/drawing/2014/main" id="{73B5C61C-C465-4A53-9851-BBC77F485E72}"/>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583" name="【学校施設】&#10;一人当たり面積最大値テキスト">
          <a:extLst>
            <a:ext uri="{FF2B5EF4-FFF2-40B4-BE49-F238E27FC236}">
              <a16:creationId xmlns:a16="http://schemas.microsoft.com/office/drawing/2014/main" id="{7B60EE02-736E-4E96-B0F1-CFFA94BED113}"/>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584" name="直線コネクタ 583">
          <a:extLst>
            <a:ext uri="{FF2B5EF4-FFF2-40B4-BE49-F238E27FC236}">
              <a16:creationId xmlns:a16="http://schemas.microsoft.com/office/drawing/2014/main" id="{646FA70B-443E-40F0-9E97-485755CCE042}"/>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79519</xdr:rowOff>
    </xdr:from>
    <xdr:ext cx="469744" cy="259045"/>
    <xdr:sp macro="" textlink="">
      <xdr:nvSpPr>
        <xdr:cNvPr id="585" name="【学校施設】&#10;一人当たり面積平均値テキスト">
          <a:extLst>
            <a:ext uri="{FF2B5EF4-FFF2-40B4-BE49-F238E27FC236}">
              <a16:creationId xmlns:a16="http://schemas.microsoft.com/office/drawing/2014/main" id="{056871EB-8F99-4B40-B619-B0EA11CB09CC}"/>
            </a:ext>
          </a:extLst>
        </xdr:cNvPr>
        <xdr:cNvSpPr txBox="1"/>
      </xdr:nvSpPr>
      <xdr:spPr>
        <a:xfrm>
          <a:off x="19992975" y="979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586" name="フローチャート: 判断 585">
          <a:extLst>
            <a:ext uri="{FF2B5EF4-FFF2-40B4-BE49-F238E27FC236}">
              <a16:creationId xmlns:a16="http://schemas.microsoft.com/office/drawing/2014/main" id="{E2D234A9-BC4E-465C-B237-2CDDAD24EE64}"/>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587" name="フローチャート: 判断 586">
          <a:extLst>
            <a:ext uri="{FF2B5EF4-FFF2-40B4-BE49-F238E27FC236}">
              <a16:creationId xmlns:a16="http://schemas.microsoft.com/office/drawing/2014/main" id="{DA60F329-54AB-4587-892C-4897D16FC127}"/>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588" name="フローチャート: 判断 587">
          <a:extLst>
            <a:ext uri="{FF2B5EF4-FFF2-40B4-BE49-F238E27FC236}">
              <a16:creationId xmlns:a16="http://schemas.microsoft.com/office/drawing/2014/main" id="{02069FAC-89BB-4238-AF45-288875639C34}"/>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589" name="フローチャート: 判断 588">
          <a:extLst>
            <a:ext uri="{FF2B5EF4-FFF2-40B4-BE49-F238E27FC236}">
              <a16:creationId xmlns:a16="http://schemas.microsoft.com/office/drawing/2014/main" id="{30869ABA-C8BA-4035-99DE-F5D3D93A763B}"/>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590" name="フローチャート: 判断 589">
          <a:extLst>
            <a:ext uri="{FF2B5EF4-FFF2-40B4-BE49-F238E27FC236}">
              <a16:creationId xmlns:a16="http://schemas.microsoft.com/office/drawing/2014/main" id="{E1C8D5F8-2137-4240-B50C-6A198EAEF464}"/>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2B0C63F7-7532-4047-A93D-2129FDB1BFAA}"/>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B2B04AA-A177-4AE6-9928-E0269ABC90FA}"/>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9507A9B-A711-4EC7-A53F-FFD1045992E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66B11E9F-04B5-4F18-9496-6A4CA3E7945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C05E131-1873-4000-87B1-2201B814D28A}"/>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138938</xdr:rowOff>
    </xdr:from>
    <xdr:to>
      <xdr:col>116</xdr:col>
      <xdr:colOff>114300</xdr:colOff>
      <xdr:row>63</xdr:row>
      <xdr:rowOff>69088</xdr:rowOff>
    </xdr:to>
    <xdr:sp macro="" textlink="">
      <xdr:nvSpPr>
        <xdr:cNvPr id="596" name="楕円 595">
          <a:extLst>
            <a:ext uri="{FF2B5EF4-FFF2-40B4-BE49-F238E27FC236}">
              <a16:creationId xmlns:a16="http://schemas.microsoft.com/office/drawing/2014/main" id="{235A50FC-B073-4E73-8A3B-E0EE2631E3CC}"/>
            </a:ext>
          </a:extLst>
        </xdr:cNvPr>
        <xdr:cNvSpPr/>
      </xdr:nvSpPr>
      <xdr:spPr>
        <a:xfrm>
          <a:off x="19897725" y="101814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117365</xdr:rowOff>
    </xdr:from>
    <xdr:ext cx="469744" cy="259045"/>
    <xdr:sp macro="" textlink="">
      <xdr:nvSpPr>
        <xdr:cNvPr id="597" name="【学校施設】&#10;一人当たり面積該当値テキスト">
          <a:extLst>
            <a:ext uri="{FF2B5EF4-FFF2-40B4-BE49-F238E27FC236}">
              <a16:creationId xmlns:a16="http://schemas.microsoft.com/office/drawing/2014/main" id="{A2C43CF0-F421-4C06-8C04-247A3811D67E}"/>
            </a:ext>
          </a:extLst>
        </xdr:cNvPr>
        <xdr:cNvSpPr txBox="1"/>
      </xdr:nvSpPr>
      <xdr:spPr>
        <a:xfrm>
          <a:off x="19992975" y="1015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125222</xdr:rowOff>
    </xdr:from>
    <xdr:to>
      <xdr:col>112</xdr:col>
      <xdr:colOff>38100</xdr:colOff>
      <xdr:row>63</xdr:row>
      <xdr:rowOff>55372</xdr:rowOff>
    </xdr:to>
    <xdr:sp macro="" textlink="">
      <xdr:nvSpPr>
        <xdr:cNvPr id="598" name="楕円 597">
          <a:extLst>
            <a:ext uri="{FF2B5EF4-FFF2-40B4-BE49-F238E27FC236}">
              <a16:creationId xmlns:a16="http://schemas.microsoft.com/office/drawing/2014/main" id="{24BB9A44-CA51-4E91-8E38-1D9DABD8EF2E}"/>
            </a:ext>
          </a:extLst>
        </xdr:cNvPr>
        <xdr:cNvSpPr/>
      </xdr:nvSpPr>
      <xdr:spPr>
        <a:xfrm>
          <a:off x="19154775" y="101613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xdr:rowOff>
    </xdr:from>
    <xdr:to>
      <xdr:col>116</xdr:col>
      <xdr:colOff>63500</xdr:colOff>
      <xdr:row>63</xdr:row>
      <xdr:rowOff>18288</xdr:rowOff>
    </xdr:to>
    <xdr:cxnSp macro="">
      <xdr:nvCxnSpPr>
        <xdr:cNvPr id="599" name="直線コネクタ 598">
          <a:extLst>
            <a:ext uri="{FF2B5EF4-FFF2-40B4-BE49-F238E27FC236}">
              <a16:creationId xmlns:a16="http://schemas.microsoft.com/office/drawing/2014/main" id="{A936D8C0-FEAA-4698-A16D-4D99410A77E9}"/>
            </a:ext>
          </a:extLst>
        </xdr:cNvPr>
        <xdr:cNvCxnSpPr/>
      </xdr:nvCxnSpPr>
      <xdr:spPr>
        <a:xfrm>
          <a:off x="19202400" y="10209022"/>
          <a:ext cx="752475"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84074</xdr:rowOff>
    </xdr:from>
    <xdr:to>
      <xdr:col>107</xdr:col>
      <xdr:colOff>101600</xdr:colOff>
      <xdr:row>63</xdr:row>
      <xdr:rowOff>14224</xdr:rowOff>
    </xdr:to>
    <xdr:sp macro="" textlink="">
      <xdr:nvSpPr>
        <xdr:cNvPr id="600" name="楕円 599">
          <a:extLst>
            <a:ext uri="{FF2B5EF4-FFF2-40B4-BE49-F238E27FC236}">
              <a16:creationId xmlns:a16="http://schemas.microsoft.com/office/drawing/2014/main" id="{AF82C1C9-5FCF-4B11-BDD5-CA65F430F653}"/>
            </a:ext>
          </a:extLst>
        </xdr:cNvPr>
        <xdr:cNvSpPr/>
      </xdr:nvSpPr>
      <xdr:spPr>
        <a:xfrm>
          <a:off x="18345150" y="1012659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134874</xdr:rowOff>
    </xdr:from>
    <xdr:to>
      <xdr:col>111</xdr:col>
      <xdr:colOff>177800</xdr:colOff>
      <xdr:row>63</xdr:row>
      <xdr:rowOff>4572</xdr:rowOff>
    </xdr:to>
    <xdr:cxnSp macro="">
      <xdr:nvCxnSpPr>
        <xdr:cNvPr id="601" name="直線コネクタ 600">
          <a:extLst>
            <a:ext uri="{FF2B5EF4-FFF2-40B4-BE49-F238E27FC236}">
              <a16:creationId xmlns:a16="http://schemas.microsoft.com/office/drawing/2014/main" id="{701345DF-6C3B-4788-A7A9-D78A133EDCC3}"/>
            </a:ext>
          </a:extLst>
        </xdr:cNvPr>
        <xdr:cNvCxnSpPr/>
      </xdr:nvCxnSpPr>
      <xdr:spPr>
        <a:xfrm>
          <a:off x="18392775" y="10174224"/>
          <a:ext cx="809625"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111506</xdr:rowOff>
    </xdr:from>
    <xdr:to>
      <xdr:col>102</xdr:col>
      <xdr:colOff>165100</xdr:colOff>
      <xdr:row>63</xdr:row>
      <xdr:rowOff>41656</xdr:rowOff>
    </xdr:to>
    <xdr:sp macro="" textlink="">
      <xdr:nvSpPr>
        <xdr:cNvPr id="602" name="楕円 601">
          <a:extLst>
            <a:ext uri="{FF2B5EF4-FFF2-40B4-BE49-F238E27FC236}">
              <a16:creationId xmlns:a16="http://schemas.microsoft.com/office/drawing/2014/main" id="{91F2DFA8-FFD1-4697-A4D6-5C8B138C061C}"/>
            </a:ext>
          </a:extLst>
        </xdr:cNvPr>
        <xdr:cNvSpPr/>
      </xdr:nvSpPr>
      <xdr:spPr>
        <a:xfrm>
          <a:off x="17554575" y="101508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134874</xdr:rowOff>
    </xdr:from>
    <xdr:to>
      <xdr:col>107</xdr:col>
      <xdr:colOff>50800</xdr:colOff>
      <xdr:row>62</xdr:row>
      <xdr:rowOff>162306</xdr:rowOff>
    </xdr:to>
    <xdr:cxnSp macro="">
      <xdr:nvCxnSpPr>
        <xdr:cNvPr id="603" name="直線コネクタ 602">
          <a:extLst>
            <a:ext uri="{FF2B5EF4-FFF2-40B4-BE49-F238E27FC236}">
              <a16:creationId xmlns:a16="http://schemas.microsoft.com/office/drawing/2014/main" id="{EA4F4970-6D44-42F0-87F5-771C4151F114}"/>
            </a:ext>
          </a:extLst>
        </xdr:cNvPr>
        <xdr:cNvCxnSpPr/>
      </xdr:nvCxnSpPr>
      <xdr:spPr>
        <a:xfrm flipV="1">
          <a:off x="17602200" y="10174224"/>
          <a:ext cx="790575"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04" name="楕円 603">
          <a:extLst>
            <a:ext uri="{FF2B5EF4-FFF2-40B4-BE49-F238E27FC236}">
              <a16:creationId xmlns:a16="http://schemas.microsoft.com/office/drawing/2014/main" id="{2D262510-410A-4606-8C8D-EB1067BA6F72}"/>
            </a:ext>
          </a:extLst>
        </xdr:cNvPr>
        <xdr:cNvSpPr/>
      </xdr:nvSpPr>
      <xdr:spPr>
        <a:xfrm>
          <a:off x="16754475" y="10171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162306</xdr:rowOff>
    </xdr:from>
    <xdr:to>
      <xdr:col>102</xdr:col>
      <xdr:colOff>114300</xdr:colOff>
      <xdr:row>63</xdr:row>
      <xdr:rowOff>11430</xdr:rowOff>
    </xdr:to>
    <xdr:cxnSp macro="">
      <xdr:nvCxnSpPr>
        <xdr:cNvPr id="605" name="直線コネクタ 604">
          <a:extLst>
            <a:ext uri="{FF2B5EF4-FFF2-40B4-BE49-F238E27FC236}">
              <a16:creationId xmlns:a16="http://schemas.microsoft.com/office/drawing/2014/main" id="{31519B50-4591-4FA4-90CA-9117E6E8F114}"/>
            </a:ext>
          </a:extLst>
        </xdr:cNvPr>
        <xdr:cNvCxnSpPr/>
      </xdr:nvCxnSpPr>
      <xdr:spPr>
        <a:xfrm flipV="1">
          <a:off x="16802100" y="10198481"/>
          <a:ext cx="8001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macro="" textlink="">
      <xdr:nvSpPr>
        <xdr:cNvPr id="606" name="n_1aveValue【学校施設】&#10;一人当たり面積">
          <a:extLst>
            <a:ext uri="{FF2B5EF4-FFF2-40B4-BE49-F238E27FC236}">
              <a16:creationId xmlns:a16="http://schemas.microsoft.com/office/drawing/2014/main" id="{EB01D051-5808-48E5-A609-44B4F4BB2E9C}"/>
            </a:ext>
          </a:extLst>
        </xdr:cNvPr>
        <xdr:cNvSpPr txBox="1"/>
      </xdr:nvSpPr>
      <xdr:spPr>
        <a:xfrm>
          <a:off x="18983402" y="965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607" name="n_2aveValue【学校施設】&#10;一人当たり面積">
          <a:extLst>
            <a:ext uri="{FF2B5EF4-FFF2-40B4-BE49-F238E27FC236}">
              <a16:creationId xmlns:a16="http://schemas.microsoft.com/office/drawing/2014/main" id="{0E4E6812-FD33-4530-8B36-B41B9C8D39D0}"/>
            </a:ext>
          </a:extLst>
        </xdr:cNvPr>
        <xdr:cNvSpPr txBox="1"/>
      </xdr:nvSpPr>
      <xdr:spPr>
        <a:xfrm>
          <a:off x="18183302" y="96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608" name="n_3aveValue【学校施設】&#10;一人当たり面積">
          <a:extLst>
            <a:ext uri="{FF2B5EF4-FFF2-40B4-BE49-F238E27FC236}">
              <a16:creationId xmlns:a16="http://schemas.microsoft.com/office/drawing/2014/main" id="{A3DB6971-8C40-4A59-BE39-5598103B449B}"/>
            </a:ext>
          </a:extLst>
        </xdr:cNvPr>
        <xdr:cNvSpPr txBox="1"/>
      </xdr:nvSpPr>
      <xdr:spPr>
        <a:xfrm>
          <a:off x="17383202"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609" name="n_4aveValue【学校施設】&#10;一人当たり面積">
          <a:extLst>
            <a:ext uri="{FF2B5EF4-FFF2-40B4-BE49-F238E27FC236}">
              <a16:creationId xmlns:a16="http://schemas.microsoft.com/office/drawing/2014/main" id="{E20E59BA-3DD7-4E6A-9C9F-AE51EF378C40}"/>
            </a:ext>
          </a:extLst>
        </xdr:cNvPr>
        <xdr:cNvSpPr txBox="1"/>
      </xdr:nvSpPr>
      <xdr:spPr>
        <a:xfrm>
          <a:off x="16592627"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46499</xdr:rowOff>
    </xdr:from>
    <xdr:ext cx="469744" cy="259045"/>
    <xdr:sp macro="" textlink="">
      <xdr:nvSpPr>
        <xdr:cNvPr id="610" name="n_1mainValue【学校施設】&#10;一人当たり面積">
          <a:extLst>
            <a:ext uri="{FF2B5EF4-FFF2-40B4-BE49-F238E27FC236}">
              <a16:creationId xmlns:a16="http://schemas.microsoft.com/office/drawing/2014/main" id="{663EB659-11DC-4CC5-90D9-A4AA34877BAF}"/>
            </a:ext>
          </a:extLst>
        </xdr:cNvPr>
        <xdr:cNvSpPr txBox="1"/>
      </xdr:nvSpPr>
      <xdr:spPr>
        <a:xfrm>
          <a:off x="18983402" y="1025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5351</xdr:rowOff>
    </xdr:from>
    <xdr:ext cx="469744" cy="259045"/>
    <xdr:sp macro="" textlink="">
      <xdr:nvSpPr>
        <xdr:cNvPr id="611" name="n_2mainValue【学校施設】&#10;一人当たり面積">
          <a:extLst>
            <a:ext uri="{FF2B5EF4-FFF2-40B4-BE49-F238E27FC236}">
              <a16:creationId xmlns:a16="http://schemas.microsoft.com/office/drawing/2014/main" id="{B5CCAC32-B933-437F-9F4D-E284FE8EC469}"/>
            </a:ext>
          </a:extLst>
        </xdr:cNvPr>
        <xdr:cNvSpPr txBox="1"/>
      </xdr:nvSpPr>
      <xdr:spPr>
        <a:xfrm>
          <a:off x="18183302" y="102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32783</xdr:rowOff>
    </xdr:from>
    <xdr:ext cx="469744" cy="259045"/>
    <xdr:sp macro="" textlink="">
      <xdr:nvSpPr>
        <xdr:cNvPr id="612" name="n_3mainValue【学校施設】&#10;一人当たり面積">
          <a:extLst>
            <a:ext uri="{FF2B5EF4-FFF2-40B4-BE49-F238E27FC236}">
              <a16:creationId xmlns:a16="http://schemas.microsoft.com/office/drawing/2014/main" id="{5BE64D7E-334D-4F09-A45B-5F9D5041C254}"/>
            </a:ext>
          </a:extLst>
        </xdr:cNvPr>
        <xdr:cNvSpPr txBox="1"/>
      </xdr:nvSpPr>
      <xdr:spPr>
        <a:xfrm>
          <a:off x="17383202"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13" name="n_4mainValue【学校施設】&#10;一人当たり面積">
          <a:extLst>
            <a:ext uri="{FF2B5EF4-FFF2-40B4-BE49-F238E27FC236}">
              <a16:creationId xmlns:a16="http://schemas.microsoft.com/office/drawing/2014/main" id="{4557BEF3-D2D0-46B0-89AD-9D252F3DFCF0}"/>
            </a:ext>
          </a:extLst>
        </xdr:cNvPr>
        <xdr:cNvSpPr txBox="1"/>
      </xdr:nvSpPr>
      <xdr:spPr>
        <a:xfrm>
          <a:off x="165926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0CB487E8-C984-4AE6-82A5-1686518E0B48}"/>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CDBCD026-A7D0-4BE7-931B-707C20B5442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89A837E7-CBD7-4F30-A89A-0DF93A5A4FC7}"/>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1FC193E7-74A9-4BBD-B74F-355991EFD254}"/>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C58AEB3E-032C-422F-91D0-C76422F5D0CC}"/>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5AA09136-F3F0-42B2-99C7-015A13B8C443}"/>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1BAF83DC-747E-4BE3-97F2-B37CFBE5BFA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012F6218-C7A4-4DA5-8AAA-E3AA8B2BF735}"/>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BE95B2B0-8D82-4BB2-96A2-DDD63C0B2183}"/>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8147FD19-B912-49E3-92EF-5C2A4BB4F47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E21656BC-20F5-4CCA-B7C4-E19AC248D808}"/>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5" name="直線コネクタ 624">
          <a:extLst>
            <a:ext uri="{FF2B5EF4-FFF2-40B4-BE49-F238E27FC236}">
              <a16:creationId xmlns:a16="http://schemas.microsoft.com/office/drawing/2014/main" id="{175AFFBA-6425-49C6-8451-D2267065FC64}"/>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6" name="テキスト ボックス 625">
          <a:extLst>
            <a:ext uri="{FF2B5EF4-FFF2-40B4-BE49-F238E27FC236}">
              <a16:creationId xmlns:a16="http://schemas.microsoft.com/office/drawing/2014/main" id="{70C1F3D6-4E38-4710-9149-15876371FE2E}"/>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7" name="直線コネクタ 626">
          <a:extLst>
            <a:ext uri="{FF2B5EF4-FFF2-40B4-BE49-F238E27FC236}">
              <a16:creationId xmlns:a16="http://schemas.microsoft.com/office/drawing/2014/main" id="{33E068B0-D0DB-48EE-800C-23667C90850C}"/>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8" name="テキスト ボックス 627">
          <a:extLst>
            <a:ext uri="{FF2B5EF4-FFF2-40B4-BE49-F238E27FC236}">
              <a16:creationId xmlns:a16="http://schemas.microsoft.com/office/drawing/2014/main" id="{175FEC5C-FFB2-4906-8A41-6053B113D0EA}"/>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9" name="直線コネクタ 628">
          <a:extLst>
            <a:ext uri="{FF2B5EF4-FFF2-40B4-BE49-F238E27FC236}">
              <a16:creationId xmlns:a16="http://schemas.microsoft.com/office/drawing/2014/main" id="{8EBC69F2-61A5-4C3D-BCDD-D7A69D56B115}"/>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0" name="テキスト ボックス 629">
          <a:extLst>
            <a:ext uri="{FF2B5EF4-FFF2-40B4-BE49-F238E27FC236}">
              <a16:creationId xmlns:a16="http://schemas.microsoft.com/office/drawing/2014/main" id="{2BF4AC68-11D3-4980-B7AB-F45B68B1EC25}"/>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1" name="直線コネクタ 630">
          <a:extLst>
            <a:ext uri="{FF2B5EF4-FFF2-40B4-BE49-F238E27FC236}">
              <a16:creationId xmlns:a16="http://schemas.microsoft.com/office/drawing/2014/main" id="{B3C56DE3-5C5E-4D88-9A76-1BE68D291D30}"/>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2" name="テキスト ボックス 631">
          <a:extLst>
            <a:ext uri="{FF2B5EF4-FFF2-40B4-BE49-F238E27FC236}">
              <a16:creationId xmlns:a16="http://schemas.microsoft.com/office/drawing/2014/main" id="{B8A5B251-C5B0-4CA8-ABDC-E36EA9C74102}"/>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19DC5341-B602-4781-8AA9-FD2E5CE3113B}"/>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4" name="テキスト ボックス 633">
          <a:extLst>
            <a:ext uri="{FF2B5EF4-FFF2-40B4-BE49-F238E27FC236}">
              <a16:creationId xmlns:a16="http://schemas.microsoft.com/office/drawing/2014/main" id="{BCCFE46C-BBE6-4AD4-94C5-6931D8D86DF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児童館】&#10;有形固定資産減価償却率グラフ枠">
          <a:extLst>
            <a:ext uri="{FF2B5EF4-FFF2-40B4-BE49-F238E27FC236}">
              <a16:creationId xmlns:a16="http://schemas.microsoft.com/office/drawing/2014/main" id="{822A217F-3EB7-4DCC-A623-30D7D7A97DA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636" name="直線コネクタ 635">
          <a:extLst>
            <a:ext uri="{FF2B5EF4-FFF2-40B4-BE49-F238E27FC236}">
              <a16:creationId xmlns:a16="http://schemas.microsoft.com/office/drawing/2014/main" id="{79F04C86-03F1-4391-A59B-9596066BEF3A}"/>
            </a:ext>
          </a:extLst>
        </xdr:cNvPr>
        <xdr:cNvCxnSpPr/>
      </xdr:nvCxnSpPr>
      <xdr:spPr>
        <a:xfrm flipV="1">
          <a:off x="14696439" y="12628372"/>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637" name="【児童館】&#10;有形固定資産減価償却率最小値テキスト">
          <a:extLst>
            <a:ext uri="{FF2B5EF4-FFF2-40B4-BE49-F238E27FC236}">
              <a16:creationId xmlns:a16="http://schemas.microsoft.com/office/drawing/2014/main" id="{333423FA-72C0-4300-B9DE-4D98DE1FF626}"/>
            </a:ext>
          </a:extLst>
        </xdr:cNvPr>
        <xdr:cNvSpPr txBox="1"/>
      </xdr:nvSpPr>
      <xdr:spPr>
        <a:xfrm>
          <a:off x="14735175" y="137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638" name="直線コネクタ 637">
          <a:extLst>
            <a:ext uri="{FF2B5EF4-FFF2-40B4-BE49-F238E27FC236}">
              <a16:creationId xmlns:a16="http://schemas.microsoft.com/office/drawing/2014/main" id="{9F446F33-ABE6-47B9-9D7E-088A6B559C48}"/>
            </a:ext>
          </a:extLst>
        </xdr:cNvPr>
        <xdr:cNvCxnSpPr/>
      </xdr:nvCxnSpPr>
      <xdr:spPr>
        <a:xfrm>
          <a:off x="14611350" y="137275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639" name="【児童館】&#10;有形固定資産減価償却率最大値テキスト">
          <a:extLst>
            <a:ext uri="{FF2B5EF4-FFF2-40B4-BE49-F238E27FC236}">
              <a16:creationId xmlns:a16="http://schemas.microsoft.com/office/drawing/2014/main" id="{90E94215-44CA-473A-9732-86E4B1783A84}"/>
            </a:ext>
          </a:extLst>
        </xdr:cNvPr>
        <xdr:cNvSpPr txBox="1"/>
      </xdr:nvSpPr>
      <xdr:spPr>
        <a:xfrm>
          <a:off x="14735175" y="124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640" name="直線コネクタ 639">
          <a:extLst>
            <a:ext uri="{FF2B5EF4-FFF2-40B4-BE49-F238E27FC236}">
              <a16:creationId xmlns:a16="http://schemas.microsoft.com/office/drawing/2014/main" id="{6C848D55-4164-47EE-8383-4B4581AD23F0}"/>
            </a:ext>
          </a:extLst>
        </xdr:cNvPr>
        <xdr:cNvCxnSpPr/>
      </xdr:nvCxnSpPr>
      <xdr:spPr>
        <a:xfrm>
          <a:off x="14611350" y="126283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134890</xdr:rowOff>
    </xdr:from>
    <xdr:ext cx="405111" cy="259045"/>
    <xdr:sp macro="" textlink="">
      <xdr:nvSpPr>
        <xdr:cNvPr id="641" name="【児童館】&#10;有形固定資産減価償却率平均値テキスト">
          <a:extLst>
            <a:ext uri="{FF2B5EF4-FFF2-40B4-BE49-F238E27FC236}">
              <a16:creationId xmlns:a16="http://schemas.microsoft.com/office/drawing/2014/main" id="{41977766-C63D-4C61-81EF-3F91EE0C48C7}"/>
            </a:ext>
          </a:extLst>
        </xdr:cNvPr>
        <xdr:cNvSpPr txBox="1"/>
      </xdr:nvSpPr>
      <xdr:spPr>
        <a:xfrm>
          <a:off x="14735175" y="13088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642" name="フローチャート: 判断 641">
          <a:extLst>
            <a:ext uri="{FF2B5EF4-FFF2-40B4-BE49-F238E27FC236}">
              <a16:creationId xmlns:a16="http://schemas.microsoft.com/office/drawing/2014/main" id="{DC5762F2-FEA7-48C7-946A-D66BAEB42496}"/>
            </a:ext>
          </a:extLst>
        </xdr:cNvPr>
        <xdr:cNvSpPr/>
      </xdr:nvSpPr>
      <xdr:spPr>
        <a:xfrm>
          <a:off x="14649450" y="131136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43" name="フローチャート: 判断 642">
          <a:extLst>
            <a:ext uri="{FF2B5EF4-FFF2-40B4-BE49-F238E27FC236}">
              <a16:creationId xmlns:a16="http://schemas.microsoft.com/office/drawing/2014/main" id="{71C92633-D78F-425A-813D-726047DD1D5D}"/>
            </a:ext>
          </a:extLst>
        </xdr:cNvPr>
        <xdr:cNvSpPr/>
      </xdr:nvSpPr>
      <xdr:spPr>
        <a:xfrm>
          <a:off x="13887450" y="13089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644" name="フローチャート: 判断 643">
          <a:extLst>
            <a:ext uri="{FF2B5EF4-FFF2-40B4-BE49-F238E27FC236}">
              <a16:creationId xmlns:a16="http://schemas.microsoft.com/office/drawing/2014/main" id="{517428CD-C046-4FD7-B7A8-7C917A330D18}"/>
            </a:ext>
          </a:extLst>
        </xdr:cNvPr>
        <xdr:cNvSpPr/>
      </xdr:nvSpPr>
      <xdr:spPr>
        <a:xfrm>
          <a:off x="13096875" y="130775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645" name="フローチャート: 判断 644">
          <a:extLst>
            <a:ext uri="{FF2B5EF4-FFF2-40B4-BE49-F238E27FC236}">
              <a16:creationId xmlns:a16="http://schemas.microsoft.com/office/drawing/2014/main" id="{C7446EFD-2150-447E-891C-AD45FD167FEA}"/>
            </a:ext>
          </a:extLst>
        </xdr:cNvPr>
        <xdr:cNvSpPr/>
      </xdr:nvSpPr>
      <xdr:spPr>
        <a:xfrm>
          <a:off x="12296775" y="130775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646" name="フローチャート: 判断 645">
          <a:extLst>
            <a:ext uri="{FF2B5EF4-FFF2-40B4-BE49-F238E27FC236}">
              <a16:creationId xmlns:a16="http://schemas.microsoft.com/office/drawing/2014/main" id="{83E808DC-BDC5-46E8-B3CB-D52DB365190C}"/>
            </a:ext>
          </a:extLst>
        </xdr:cNvPr>
        <xdr:cNvSpPr/>
      </xdr:nvSpPr>
      <xdr:spPr>
        <a:xfrm>
          <a:off x="11487150" y="1305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90143CC-2585-4250-9596-3BEF9C1C9FDB}"/>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E18BD655-C01D-4CB9-BAF8-853300EFC25B}"/>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82B6B601-1184-4B20-B610-B5EDA91E3070}"/>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C56386BF-ADEA-469E-A1D6-C27D4B8A3F8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CDC9B7EF-299F-4475-9BAE-DB722A6E408C}"/>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74168</xdr:rowOff>
    </xdr:from>
    <xdr:to>
      <xdr:col>85</xdr:col>
      <xdr:colOff>177800</xdr:colOff>
      <xdr:row>80</xdr:row>
      <xdr:rowOff>4318</xdr:rowOff>
    </xdr:to>
    <xdr:sp macro="" textlink="">
      <xdr:nvSpPr>
        <xdr:cNvPr id="652" name="楕円 651">
          <a:extLst>
            <a:ext uri="{FF2B5EF4-FFF2-40B4-BE49-F238E27FC236}">
              <a16:creationId xmlns:a16="http://schemas.microsoft.com/office/drawing/2014/main" id="{3732C299-F72A-4295-8773-45C75923D6BB}"/>
            </a:ext>
          </a:extLst>
        </xdr:cNvPr>
        <xdr:cNvSpPr/>
      </xdr:nvSpPr>
      <xdr:spPr>
        <a:xfrm>
          <a:off x="14649450" y="128662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97045</xdr:rowOff>
    </xdr:from>
    <xdr:ext cx="405111" cy="259045"/>
    <xdr:sp macro="" textlink="">
      <xdr:nvSpPr>
        <xdr:cNvPr id="653" name="【児童館】&#10;有形固定資産減価償却率該当値テキスト">
          <a:extLst>
            <a:ext uri="{FF2B5EF4-FFF2-40B4-BE49-F238E27FC236}">
              <a16:creationId xmlns:a16="http://schemas.microsoft.com/office/drawing/2014/main" id="{EB9B3EF7-5FC6-4E13-82D8-2FB325EF71A0}"/>
            </a:ext>
          </a:extLst>
        </xdr:cNvPr>
        <xdr:cNvSpPr txBox="1"/>
      </xdr:nvSpPr>
      <xdr:spPr>
        <a:xfrm>
          <a:off x="14735175" y="1272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28448</xdr:rowOff>
    </xdr:from>
    <xdr:to>
      <xdr:col>81</xdr:col>
      <xdr:colOff>101600</xdr:colOff>
      <xdr:row>79</xdr:row>
      <xdr:rowOff>130048</xdr:rowOff>
    </xdr:to>
    <xdr:sp macro="" textlink="">
      <xdr:nvSpPr>
        <xdr:cNvPr id="654" name="楕円 653">
          <a:extLst>
            <a:ext uri="{FF2B5EF4-FFF2-40B4-BE49-F238E27FC236}">
              <a16:creationId xmlns:a16="http://schemas.microsoft.com/office/drawing/2014/main" id="{0E395F41-99B5-4458-A95C-405117EB9538}"/>
            </a:ext>
          </a:extLst>
        </xdr:cNvPr>
        <xdr:cNvSpPr/>
      </xdr:nvSpPr>
      <xdr:spPr>
        <a:xfrm>
          <a:off x="13887450" y="128236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79248</xdr:rowOff>
    </xdr:from>
    <xdr:to>
      <xdr:col>85</xdr:col>
      <xdr:colOff>127000</xdr:colOff>
      <xdr:row>79</xdr:row>
      <xdr:rowOff>124968</xdr:rowOff>
    </xdr:to>
    <xdr:cxnSp macro="">
      <xdr:nvCxnSpPr>
        <xdr:cNvPr id="655" name="直線コネクタ 654">
          <a:extLst>
            <a:ext uri="{FF2B5EF4-FFF2-40B4-BE49-F238E27FC236}">
              <a16:creationId xmlns:a16="http://schemas.microsoft.com/office/drawing/2014/main" id="{9657B6C1-D547-4018-B9FD-B804C71327CA}"/>
            </a:ext>
          </a:extLst>
        </xdr:cNvPr>
        <xdr:cNvCxnSpPr/>
      </xdr:nvCxnSpPr>
      <xdr:spPr>
        <a:xfrm>
          <a:off x="13935075" y="12871323"/>
          <a:ext cx="762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156463</xdr:rowOff>
    </xdr:from>
    <xdr:to>
      <xdr:col>76</xdr:col>
      <xdr:colOff>165100</xdr:colOff>
      <xdr:row>79</xdr:row>
      <xdr:rowOff>86613</xdr:rowOff>
    </xdr:to>
    <xdr:sp macro="" textlink="">
      <xdr:nvSpPr>
        <xdr:cNvPr id="656" name="楕円 655">
          <a:extLst>
            <a:ext uri="{FF2B5EF4-FFF2-40B4-BE49-F238E27FC236}">
              <a16:creationId xmlns:a16="http://schemas.microsoft.com/office/drawing/2014/main" id="{7156A58C-3A99-462D-88A6-75D29A54C9CC}"/>
            </a:ext>
          </a:extLst>
        </xdr:cNvPr>
        <xdr:cNvSpPr/>
      </xdr:nvSpPr>
      <xdr:spPr>
        <a:xfrm>
          <a:off x="13096875" y="1278978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35813</xdr:rowOff>
    </xdr:from>
    <xdr:to>
      <xdr:col>81</xdr:col>
      <xdr:colOff>50800</xdr:colOff>
      <xdr:row>79</xdr:row>
      <xdr:rowOff>79248</xdr:rowOff>
    </xdr:to>
    <xdr:cxnSp macro="">
      <xdr:nvCxnSpPr>
        <xdr:cNvPr id="657" name="直線コネクタ 656">
          <a:extLst>
            <a:ext uri="{FF2B5EF4-FFF2-40B4-BE49-F238E27FC236}">
              <a16:creationId xmlns:a16="http://schemas.microsoft.com/office/drawing/2014/main" id="{3F841D70-3C31-4B10-A366-65FE896E1508}"/>
            </a:ext>
          </a:extLst>
        </xdr:cNvPr>
        <xdr:cNvCxnSpPr/>
      </xdr:nvCxnSpPr>
      <xdr:spPr>
        <a:xfrm>
          <a:off x="13144500" y="12827888"/>
          <a:ext cx="790575"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55880</xdr:rowOff>
    </xdr:from>
    <xdr:to>
      <xdr:col>72</xdr:col>
      <xdr:colOff>38100</xdr:colOff>
      <xdr:row>79</xdr:row>
      <xdr:rowOff>157480</xdr:rowOff>
    </xdr:to>
    <xdr:sp macro="" textlink="">
      <xdr:nvSpPr>
        <xdr:cNvPr id="658" name="楕円 657">
          <a:extLst>
            <a:ext uri="{FF2B5EF4-FFF2-40B4-BE49-F238E27FC236}">
              <a16:creationId xmlns:a16="http://schemas.microsoft.com/office/drawing/2014/main" id="{04CFDD53-8CFC-49DC-8AEB-3E974DF6BB6B}"/>
            </a:ext>
          </a:extLst>
        </xdr:cNvPr>
        <xdr:cNvSpPr/>
      </xdr:nvSpPr>
      <xdr:spPr>
        <a:xfrm>
          <a:off x="12296775" y="128479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35813</xdr:rowOff>
    </xdr:from>
    <xdr:to>
      <xdr:col>76</xdr:col>
      <xdr:colOff>114300</xdr:colOff>
      <xdr:row>79</xdr:row>
      <xdr:rowOff>106680</xdr:rowOff>
    </xdr:to>
    <xdr:cxnSp macro="">
      <xdr:nvCxnSpPr>
        <xdr:cNvPr id="659" name="直線コネクタ 658">
          <a:extLst>
            <a:ext uri="{FF2B5EF4-FFF2-40B4-BE49-F238E27FC236}">
              <a16:creationId xmlns:a16="http://schemas.microsoft.com/office/drawing/2014/main" id="{BE397520-E416-405D-AD89-866A856626B8}"/>
            </a:ext>
          </a:extLst>
        </xdr:cNvPr>
        <xdr:cNvCxnSpPr/>
      </xdr:nvCxnSpPr>
      <xdr:spPr>
        <a:xfrm flipV="1">
          <a:off x="12344400" y="12827888"/>
          <a:ext cx="8001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135889</xdr:rowOff>
    </xdr:from>
    <xdr:to>
      <xdr:col>67</xdr:col>
      <xdr:colOff>101600</xdr:colOff>
      <xdr:row>79</xdr:row>
      <xdr:rowOff>66039</xdr:rowOff>
    </xdr:to>
    <xdr:sp macro="" textlink="">
      <xdr:nvSpPr>
        <xdr:cNvPr id="660" name="楕円 659">
          <a:extLst>
            <a:ext uri="{FF2B5EF4-FFF2-40B4-BE49-F238E27FC236}">
              <a16:creationId xmlns:a16="http://schemas.microsoft.com/office/drawing/2014/main" id="{35E23B10-20B0-4784-9F1D-B1CDACC144B3}"/>
            </a:ext>
          </a:extLst>
        </xdr:cNvPr>
        <xdr:cNvSpPr/>
      </xdr:nvSpPr>
      <xdr:spPr>
        <a:xfrm>
          <a:off x="11487150" y="127660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15239</xdr:rowOff>
    </xdr:from>
    <xdr:to>
      <xdr:col>71</xdr:col>
      <xdr:colOff>177800</xdr:colOff>
      <xdr:row>79</xdr:row>
      <xdr:rowOff>106680</xdr:rowOff>
    </xdr:to>
    <xdr:cxnSp macro="">
      <xdr:nvCxnSpPr>
        <xdr:cNvPr id="661" name="直線コネクタ 660">
          <a:extLst>
            <a:ext uri="{FF2B5EF4-FFF2-40B4-BE49-F238E27FC236}">
              <a16:creationId xmlns:a16="http://schemas.microsoft.com/office/drawing/2014/main" id="{1F479B4D-94EA-4AC8-B31C-82177C686759}"/>
            </a:ext>
          </a:extLst>
        </xdr:cNvPr>
        <xdr:cNvCxnSpPr/>
      </xdr:nvCxnSpPr>
      <xdr:spPr>
        <a:xfrm>
          <a:off x="11534775" y="12804139"/>
          <a:ext cx="809625"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62" name="n_1aveValue【児童館】&#10;有形固定資産減価償却率">
          <a:extLst>
            <a:ext uri="{FF2B5EF4-FFF2-40B4-BE49-F238E27FC236}">
              <a16:creationId xmlns:a16="http://schemas.microsoft.com/office/drawing/2014/main" id="{2FB68664-13D6-4290-90D3-DD51B789A79A}"/>
            </a:ext>
          </a:extLst>
        </xdr:cNvPr>
        <xdr:cNvSpPr txBox="1"/>
      </xdr:nvSpPr>
      <xdr:spPr>
        <a:xfrm>
          <a:off x="13745219"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48023</xdr:rowOff>
    </xdr:from>
    <xdr:ext cx="405111" cy="259045"/>
    <xdr:sp macro="" textlink="">
      <xdr:nvSpPr>
        <xdr:cNvPr id="663" name="n_2aveValue【児童館】&#10;有形固定資産減価償却率">
          <a:extLst>
            <a:ext uri="{FF2B5EF4-FFF2-40B4-BE49-F238E27FC236}">
              <a16:creationId xmlns:a16="http://schemas.microsoft.com/office/drawing/2014/main" id="{6C4F82C3-589C-4195-B43F-676E502D0362}"/>
            </a:ext>
          </a:extLst>
        </xdr:cNvPr>
        <xdr:cNvSpPr txBox="1"/>
      </xdr:nvSpPr>
      <xdr:spPr>
        <a:xfrm>
          <a:off x="129641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48023</xdr:rowOff>
    </xdr:from>
    <xdr:ext cx="405111" cy="259045"/>
    <xdr:sp macro="" textlink="">
      <xdr:nvSpPr>
        <xdr:cNvPr id="664" name="n_3aveValue【児童館】&#10;有形固定資産減価償却率">
          <a:extLst>
            <a:ext uri="{FF2B5EF4-FFF2-40B4-BE49-F238E27FC236}">
              <a16:creationId xmlns:a16="http://schemas.microsoft.com/office/drawing/2014/main" id="{CE60F60E-0449-4D52-AC77-4B5164D4CD0B}"/>
            </a:ext>
          </a:extLst>
        </xdr:cNvPr>
        <xdr:cNvSpPr txBox="1"/>
      </xdr:nvSpPr>
      <xdr:spPr>
        <a:xfrm>
          <a:off x="121640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22877</xdr:rowOff>
    </xdr:from>
    <xdr:ext cx="405111" cy="259045"/>
    <xdr:sp macro="" textlink="">
      <xdr:nvSpPr>
        <xdr:cNvPr id="665" name="n_4aveValue【児童館】&#10;有形固定資産減価償却率">
          <a:extLst>
            <a:ext uri="{FF2B5EF4-FFF2-40B4-BE49-F238E27FC236}">
              <a16:creationId xmlns:a16="http://schemas.microsoft.com/office/drawing/2014/main" id="{F0E67C6E-9F24-4C0D-B870-9163821CC108}"/>
            </a:ext>
          </a:extLst>
        </xdr:cNvPr>
        <xdr:cNvSpPr txBox="1"/>
      </xdr:nvSpPr>
      <xdr:spPr>
        <a:xfrm>
          <a:off x="11354444"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146575</xdr:rowOff>
    </xdr:from>
    <xdr:ext cx="405111" cy="259045"/>
    <xdr:sp macro="" textlink="">
      <xdr:nvSpPr>
        <xdr:cNvPr id="666" name="n_1mainValue【児童館】&#10;有形固定資産減価償却率">
          <a:extLst>
            <a:ext uri="{FF2B5EF4-FFF2-40B4-BE49-F238E27FC236}">
              <a16:creationId xmlns:a16="http://schemas.microsoft.com/office/drawing/2014/main" id="{A814FF46-E09B-48DA-89C7-569C3A8BF2FC}"/>
            </a:ext>
          </a:extLst>
        </xdr:cNvPr>
        <xdr:cNvSpPr txBox="1"/>
      </xdr:nvSpPr>
      <xdr:spPr>
        <a:xfrm>
          <a:off x="13745219" y="1261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103140</xdr:rowOff>
    </xdr:from>
    <xdr:ext cx="405111" cy="259045"/>
    <xdr:sp macro="" textlink="">
      <xdr:nvSpPr>
        <xdr:cNvPr id="667" name="n_2mainValue【児童館】&#10;有形固定資産減価償却率">
          <a:extLst>
            <a:ext uri="{FF2B5EF4-FFF2-40B4-BE49-F238E27FC236}">
              <a16:creationId xmlns:a16="http://schemas.microsoft.com/office/drawing/2014/main" id="{9049FB02-00EE-492E-9784-1FDA901F3C88}"/>
            </a:ext>
          </a:extLst>
        </xdr:cNvPr>
        <xdr:cNvSpPr txBox="1"/>
      </xdr:nvSpPr>
      <xdr:spPr>
        <a:xfrm>
          <a:off x="12964169" y="12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2557</xdr:rowOff>
    </xdr:from>
    <xdr:ext cx="405111" cy="259045"/>
    <xdr:sp macro="" textlink="">
      <xdr:nvSpPr>
        <xdr:cNvPr id="668" name="n_3mainValue【児童館】&#10;有形固定資産減価償却率">
          <a:extLst>
            <a:ext uri="{FF2B5EF4-FFF2-40B4-BE49-F238E27FC236}">
              <a16:creationId xmlns:a16="http://schemas.microsoft.com/office/drawing/2014/main" id="{D65DBB30-88B2-4175-9E4E-0571071C29BC}"/>
            </a:ext>
          </a:extLst>
        </xdr:cNvPr>
        <xdr:cNvSpPr txBox="1"/>
      </xdr:nvSpPr>
      <xdr:spPr>
        <a:xfrm>
          <a:off x="12164069" y="1263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82566</xdr:rowOff>
    </xdr:from>
    <xdr:ext cx="405111" cy="259045"/>
    <xdr:sp macro="" textlink="">
      <xdr:nvSpPr>
        <xdr:cNvPr id="669" name="n_4mainValue【児童館】&#10;有形固定資産減価償却率">
          <a:extLst>
            <a:ext uri="{FF2B5EF4-FFF2-40B4-BE49-F238E27FC236}">
              <a16:creationId xmlns:a16="http://schemas.microsoft.com/office/drawing/2014/main" id="{8D0E3CB1-D1D4-4E72-B0EF-843E8A149A98}"/>
            </a:ext>
          </a:extLst>
        </xdr:cNvPr>
        <xdr:cNvSpPr txBox="1"/>
      </xdr:nvSpPr>
      <xdr:spPr>
        <a:xfrm>
          <a:off x="11354444" y="1255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37163BF9-572D-49DA-8659-33A4CDF5BB50}"/>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06AA4FFF-FB08-4201-9BA2-924F35034E3A}"/>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57E7F8C3-227D-4222-84F1-3A72591CC2BB}"/>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1E8C50EB-8A7E-43C9-BD47-2A052B51B083}"/>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DD749FC9-302A-439E-9234-C161F61BFCCA}"/>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1DA75CEE-A2E9-456F-95F1-FA6F69725EF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2D58A219-3B68-4E8D-956C-3557FB9D2B17}"/>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F2D6E00E-6F68-4D37-8166-47461E2C110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5B881E42-8E59-4BEB-942B-27980C1A02D6}"/>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5914F1A1-0F70-4C1B-975F-672B63BA2436}"/>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a:extLst>
            <a:ext uri="{FF2B5EF4-FFF2-40B4-BE49-F238E27FC236}">
              <a16:creationId xmlns:a16="http://schemas.microsoft.com/office/drawing/2014/main" id="{C36AA0D0-4705-428B-AF47-3EADC8493429}"/>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a:extLst>
            <a:ext uri="{FF2B5EF4-FFF2-40B4-BE49-F238E27FC236}">
              <a16:creationId xmlns:a16="http://schemas.microsoft.com/office/drawing/2014/main" id="{2C6CBACB-C418-4F8A-A6EE-5184FBE4EF44}"/>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a:extLst>
            <a:ext uri="{FF2B5EF4-FFF2-40B4-BE49-F238E27FC236}">
              <a16:creationId xmlns:a16="http://schemas.microsoft.com/office/drawing/2014/main" id="{F0936F97-F673-457C-8538-201DFADA80CF}"/>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a:extLst>
            <a:ext uri="{FF2B5EF4-FFF2-40B4-BE49-F238E27FC236}">
              <a16:creationId xmlns:a16="http://schemas.microsoft.com/office/drawing/2014/main" id="{79A55F21-6843-4C87-9A36-B41518056C84}"/>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8D3FD5EB-FB06-43AD-AEA1-806593EBC856}"/>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id="{B00CE7D9-C61B-4A42-9A36-DDDBB503002B}"/>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a:extLst>
            <a:ext uri="{FF2B5EF4-FFF2-40B4-BE49-F238E27FC236}">
              <a16:creationId xmlns:a16="http://schemas.microsoft.com/office/drawing/2014/main" id="{3456D51D-1B94-43BA-8A8B-4EE127825683}"/>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a:extLst>
            <a:ext uri="{FF2B5EF4-FFF2-40B4-BE49-F238E27FC236}">
              <a16:creationId xmlns:a16="http://schemas.microsoft.com/office/drawing/2014/main" id="{CFB34B7C-152C-44CA-AE25-22D176A8B876}"/>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a:extLst>
            <a:ext uri="{FF2B5EF4-FFF2-40B4-BE49-F238E27FC236}">
              <a16:creationId xmlns:a16="http://schemas.microsoft.com/office/drawing/2014/main" id="{0DA3F510-7CE4-4076-ADAF-A15D09B85336}"/>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a:extLst>
            <a:ext uri="{FF2B5EF4-FFF2-40B4-BE49-F238E27FC236}">
              <a16:creationId xmlns:a16="http://schemas.microsoft.com/office/drawing/2014/main" id="{8698BD51-F14F-495E-AABD-1946144AAE7C}"/>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008BE78C-6188-45F7-BACD-BC3B8A7916D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D0818D66-5ACC-40CF-A6BD-1D71A682D4EE}"/>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A1D13264-41F2-4237-964C-F6399884A7E5}"/>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693" name="直線コネクタ 692">
          <a:extLst>
            <a:ext uri="{FF2B5EF4-FFF2-40B4-BE49-F238E27FC236}">
              <a16:creationId xmlns:a16="http://schemas.microsoft.com/office/drawing/2014/main" id="{FADA728F-F0D7-4A54-955A-E472DE08AAF6}"/>
            </a:ext>
          </a:extLst>
        </xdr:cNvPr>
        <xdr:cNvCxnSpPr/>
      </xdr:nvCxnSpPr>
      <xdr:spPr>
        <a:xfrm flipV="1">
          <a:off x="19954239" y="127444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4" name="【児童館】&#10;一人当たり面積最小値テキスト">
          <a:extLst>
            <a:ext uri="{FF2B5EF4-FFF2-40B4-BE49-F238E27FC236}">
              <a16:creationId xmlns:a16="http://schemas.microsoft.com/office/drawing/2014/main" id="{5852ACB0-AFB8-43BB-8A4C-53774CEA457B}"/>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5" name="直線コネクタ 694">
          <a:extLst>
            <a:ext uri="{FF2B5EF4-FFF2-40B4-BE49-F238E27FC236}">
              <a16:creationId xmlns:a16="http://schemas.microsoft.com/office/drawing/2014/main" id="{8DD467F1-9A2B-4B4C-83AB-C5B8745EBEB6}"/>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96" name="【児童館】&#10;一人当たり面積最大値テキスト">
          <a:extLst>
            <a:ext uri="{FF2B5EF4-FFF2-40B4-BE49-F238E27FC236}">
              <a16:creationId xmlns:a16="http://schemas.microsoft.com/office/drawing/2014/main" id="{807DB69C-0CC4-43C2-A571-4E3D99EEF060}"/>
            </a:ext>
          </a:extLst>
        </xdr:cNvPr>
        <xdr:cNvSpPr txBox="1"/>
      </xdr:nvSpPr>
      <xdr:spPr>
        <a:xfrm>
          <a:off x="19992975"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97" name="直線コネクタ 696">
          <a:extLst>
            <a:ext uri="{FF2B5EF4-FFF2-40B4-BE49-F238E27FC236}">
              <a16:creationId xmlns:a16="http://schemas.microsoft.com/office/drawing/2014/main" id="{1DBD8DF5-FB19-4968-8370-77AE6E778ABA}"/>
            </a:ext>
          </a:extLst>
        </xdr:cNvPr>
        <xdr:cNvCxnSpPr/>
      </xdr:nvCxnSpPr>
      <xdr:spPr>
        <a:xfrm>
          <a:off x="19878675" y="12744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98" name="【児童館】&#10;一人当たり面積平均値テキスト">
          <a:extLst>
            <a:ext uri="{FF2B5EF4-FFF2-40B4-BE49-F238E27FC236}">
              <a16:creationId xmlns:a16="http://schemas.microsoft.com/office/drawing/2014/main" id="{C5617A57-627E-4E79-88A1-5C52594936CD}"/>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99" name="フローチャート: 判断 698">
          <a:extLst>
            <a:ext uri="{FF2B5EF4-FFF2-40B4-BE49-F238E27FC236}">
              <a16:creationId xmlns:a16="http://schemas.microsoft.com/office/drawing/2014/main" id="{8E7B884B-259D-4EED-8056-6F4D2698E3A9}"/>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0" name="フローチャート: 判断 699">
          <a:extLst>
            <a:ext uri="{FF2B5EF4-FFF2-40B4-BE49-F238E27FC236}">
              <a16:creationId xmlns:a16="http://schemas.microsoft.com/office/drawing/2014/main" id="{C8B0D44B-4C09-44DB-AB29-2E486E50AA1D}"/>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1" name="フローチャート: 判断 700">
          <a:extLst>
            <a:ext uri="{FF2B5EF4-FFF2-40B4-BE49-F238E27FC236}">
              <a16:creationId xmlns:a16="http://schemas.microsoft.com/office/drawing/2014/main" id="{84B3365C-FAD8-4CC4-AC67-7C9B9688AD23}"/>
            </a:ext>
          </a:extLst>
        </xdr:cNvPr>
        <xdr:cNvSpPr/>
      </xdr:nvSpPr>
      <xdr:spPr>
        <a:xfrm>
          <a:off x="18345150"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02" name="フローチャート: 判断 701">
          <a:extLst>
            <a:ext uri="{FF2B5EF4-FFF2-40B4-BE49-F238E27FC236}">
              <a16:creationId xmlns:a16="http://schemas.microsoft.com/office/drawing/2014/main" id="{CEB7BDB5-1B15-482A-A6FD-905C5244A83D}"/>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03" name="フローチャート: 判断 702">
          <a:extLst>
            <a:ext uri="{FF2B5EF4-FFF2-40B4-BE49-F238E27FC236}">
              <a16:creationId xmlns:a16="http://schemas.microsoft.com/office/drawing/2014/main" id="{D7630ABA-5D2D-445B-BC7C-22B3240D599D}"/>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5D3D9448-D672-495F-9CC6-CBB66F849990}"/>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7EC0928F-04AF-477B-9341-4C2B48BC419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9FF3836C-26AC-4305-80CA-D7A043F8A602}"/>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C9EB95F2-E5E6-4B73-BBAA-B1AAB8C8CA1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BB06CDD-F19B-4E5C-9D6C-4014E4DFE9BE}"/>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09" name="楕円 708">
          <a:extLst>
            <a:ext uri="{FF2B5EF4-FFF2-40B4-BE49-F238E27FC236}">
              <a16:creationId xmlns:a16="http://schemas.microsoft.com/office/drawing/2014/main" id="{EF8287D1-3FF9-4513-B595-5BAAF760559A}"/>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10" name="【児童館】&#10;一人当たり面積該当値テキスト">
          <a:extLst>
            <a:ext uri="{FF2B5EF4-FFF2-40B4-BE49-F238E27FC236}">
              <a16:creationId xmlns:a16="http://schemas.microsoft.com/office/drawing/2014/main" id="{2859BD6F-ADC4-4973-94B7-89E7F1ED4CCE}"/>
            </a:ext>
          </a:extLst>
        </xdr:cNvPr>
        <xdr:cNvSpPr txBox="1"/>
      </xdr:nvSpPr>
      <xdr:spPr>
        <a:xfrm>
          <a:off x="19992975"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11" name="楕円 710">
          <a:extLst>
            <a:ext uri="{FF2B5EF4-FFF2-40B4-BE49-F238E27FC236}">
              <a16:creationId xmlns:a16="http://schemas.microsoft.com/office/drawing/2014/main" id="{81AFEC48-6E8E-4CD2-8377-FECCB3BCF602}"/>
            </a:ext>
          </a:extLst>
        </xdr:cNvPr>
        <xdr:cNvSpPr/>
      </xdr:nvSpPr>
      <xdr:spPr>
        <a:xfrm>
          <a:off x="191547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12" name="直線コネクタ 711">
          <a:extLst>
            <a:ext uri="{FF2B5EF4-FFF2-40B4-BE49-F238E27FC236}">
              <a16:creationId xmlns:a16="http://schemas.microsoft.com/office/drawing/2014/main" id="{8171EBAB-BE6C-4D1C-9C05-06579888F1DA}"/>
            </a:ext>
          </a:extLst>
        </xdr:cNvPr>
        <xdr:cNvCxnSpPr/>
      </xdr:nvCxnSpPr>
      <xdr:spPr>
        <a:xfrm>
          <a:off x="19202400" y="1378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13" name="楕円 712">
          <a:extLst>
            <a:ext uri="{FF2B5EF4-FFF2-40B4-BE49-F238E27FC236}">
              <a16:creationId xmlns:a16="http://schemas.microsoft.com/office/drawing/2014/main" id="{4CE59D8A-B71F-4952-8D09-5AD79976A894}"/>
            </a:ext>
          </a:extLst>
        </xdr:cNvPr>
        <xdr:cNvSpPr/>
      </xdr:nvSpPr>
      <xdr:spPr>
        <a:xfrm>
          <a:off x="18345150"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14" name="直線コネクタ 713">
          <a:extLst>
            <a:ext uri="{FF2B5EF4-FFF2-40B4-BE49-F238E27FC236}">
              <a16:creationId xmlns:a16="http://schemas.microsoft.com/office/drawing/2014/main" id="{CE757E17-E9EC-4B4E-BDCB-0DC2C7D9ED59}"/>
            </a:ext>
          </a:extLst>
        </xdr:cNvPr>
        <xdr:cNvCxnSpPr/>
      </xdr:nvCxnSpPr>
      <xdr:spPr>
        <a:xfrm>
          <a:off x="18392775" y="137826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15" name="楕円 714">
          <a:extLst>
            <a:ext uri="{FF2B5EF4-FFF2-40B4-BE49-F238E27FC236}">
              <a16:creationId xmlns:a16="http://schemas.microsoft.com/office/drawing/2014/main" id="{E5647034-47EF-445F-8239-C9A4BD8160B5}"/>
            </a:ext>
          </a:extLst>
        </xdr:cNvPr>
        <xdr:cNvSpPr/>
      </xdr:nvSpPr>
      <xdr:spPr>
        <a:xfrm>
          <a:off x="17554575" y="137445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16" name="直線コネクタ 715">
          <a:extLst>
            <a:ext uri="{FF2B5EF4-FFF2-40B4-BE49-F238E27FC236}">
              <a16:creationId xmlns:a16="http://schemas.microsoft.com/office/drawing/2014/main" id="{6FF0A8A9-84FE-4BF1-B441-AA170835195A}"/>
            </a:ext>
          </a:extLst>
        </xdr:cNvPr>
        <xdr:cNvCxnSpPr/>
      </xdr:nvCxnSpPr>
      <xdr:spPr>
        <a:xfrm>
          <a:off x="17602200" y="137826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17" name="楕円 716">
          <a:extLst>
            <a:ext uri="{FF2B5EF4-FFF2-40B4-BE49-F238E27FC236}">
              <a16:creationId xmlns:a16="http://schemas.microsoft.com/office/drawing/2014/main" id="{92759C5D-C72C-4E41-BC12-6E1174A0F375}"/>
            </a:ext>
          </a:extLst>
        </xdr:cNvPr>
        <xdr:cNvSpPr/>
      </xdr:nvSpPr>
      <xdr:spPr>
        <a:xfrm>
          <a:off x="167544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57150</xdr:rowOff>
    </xdr:to>
    <xdr:cxnSp macro="">
      <xdr:nvCxnSpPr>
        <xdr:cNvPr id="718" name="直線コネクタ 717">
          <a:extLst>
            <a:ext uri="{FF2B5EF4-FFF2-40B4-BE49-F238E27FC236}">
              <a16:creationId xmlns:a16="http://schemas.microsoft.com/office/drawing/2014/main" id="{F6938484-57BB-4B40-B658-2AFF2FE2FD71}"/>
            </a:ext>
          </a:extLst>
        </xdr:cNvPr>
        <xdr:cNvCxnSpPr/>
      </xdr:nvCxnSpPr>
      <xdr:spPr>
        <a:xfrm flipV="1">
          <a:off x="16802100" y="1378267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19" name="n_1aveValue【児童館】&#10;一人当たり面積">
          <a:extLst>
            <a:ext uri="{FF2B5EF4-FFF2-40B4-BE49-F238E27FC236}">
              <a16:creationId xmlns:a16="http://schemas.microsoft.com/office/drawing/2014/main" id="{7198684F-233B-4E7D-BBDF-FD1BBBBF9095}"/>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0" name="n_2aveValue【児童館】&#10;一人当たり面積">
          <a:extLst>
            <a:ext uri="{FF2B5EF4-FFF2-40B4-BE49-F238E27FC236}">
              <a16:creationId xmlns:a16="http://schemas.microsoft.com/office/drawing/2014/main" id="{B3DA2672-0711-4C84-947B-B7ABE7D9EC25}"/>
            </a:ext>
          </a:extLst>
        </xdr:cNvPr>
        <xdr:cNvSpPr txBox="1"/>
      </xdr:nvSpPr>
      <xdr:spPr>
        <a:xfrm>
          <a:off x="181833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21" name="n_3aveValue【児童館】&#10;一人当たり面積">
          <a:extLst>
            <a:ext uri="{FF2B5EF4-FFF2-40B4-BE49-F238E27FC236}">
              <a16:creationId xmlns:a16="http://schemas.microsoft.com/office/drawing/2014/main" id="{57E0A9E8-8CEF-46AB-A178-0249BDAFF5E5}"/>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22" name="n_4aveValue【児童館】&#10;一人当たり面積">
          <a:extLst>
            <a:ext uri="{FF2B5EF4-FFF2-40B4-BE49-F238E27FC236}">
              <a16:creationId xmlns:a16="http://schemas.microsoft.com/office/drawing/2014/main" id="{CAB7E9EA-D301-4C8D-B999-F8B79E480209}"/>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23" name="n_1mainValue【児童館】&#10;一人当たり面積">
          <a:extLst>
            <a:ext uri="{FF2B5EF4-FFF2-40B4-BE49-F238E27FC236}">
              <a16:creationId xmlns:a16="http://schemas.microsoft.com/office/drawing/2014/main" id="{9B2EE08A-62F1-4A0E-8D37-D6CD70CB89CB}"/>
            </a:ext>
          </a:extLst>
        </xdr:cNvPr>
        <xdr:cNvSpPr txBox="1"/>
      </xdr:nvSpPr>
      <xdr:spPr>
        <a:xfrm>
          <a:off x="189834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24" name="n_2mainValue【児童館】&#10;一人当たり面積">
          <a:extLst>
            <a:ext uri="{FF2B5EF4-FFF2-40B4-BE49-F238E27FC236}">
              <a16:creationId xmlns:a16="http://schemas.microsoft.com/office/drawing/2014/main" id="{3709D571-D692-4638-9DD8-80A272DF1F0C}"/>
            </a:ext>
          </a:extLst>
        </xdr:cNvPr>
        <xdr:cNvSpPr txBox="1"/>
      </xdr:nvSpPr>
      <xdr:spPr>
        <a:xfrm>
          <a:off x="181833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25" name="n_3mainValue【児童館】&#10;一人当たり面積">
          <a:extLst>
            <a:ext uri="{FF2B5EF4-FFF2-40B4-BE49-F238E27FC236}">
              <a16:creationId xmlns:a16="http://schemas.microsoft.com/office/drawing/2014/main" id="{FF3BAD78-1D4B-4D21-8734-1401BD46F544}"/>
            </a:ext>
          </a:extLst>
        </xdr:cNvPr>
        <xdr:cNvSpPr txBox="1"/>
      </xdr:nvSpPr>
      <xdr:spPr>
        <a:xfrm>
          <a:off x="173832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26" name="n_4mainValue【児童館】&#10;一人当たり面積">
          <a:extLst>
            <a:ext uri="{FF2B5EF4-FFF2-40B4-BE49-F238E27FC236}">
              <a16:creationId xmlns:a16="http://schemas.microsoft.com/office/drawing/2014/main" id="{35FCC185-0DB9-48F8-9173-C2611D0973A9}"/>
            </a:ext>
          </a:extLst>
        </xdr:cNvPr>
        <xdr:cNvSpPr txBox="1"/>
      </xdr:nvSpPr>
      <xdr:spPr>
        <a:xfrm>
          <a:off x="165926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A35C906F-FD05-43A5-8542-66BCBD13123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456450D5-219F-4DA4-AA6A-4133358CCAEE}"/>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BEB1FD4E-6962-4B78-ABD9-D2EA7161A5D2}"/>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B6123D76-8A96-4EEB-A7D6-B60A3480B95E}"/>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BA0D9A4D-6796-4C4E-BE14-C4D81F53C38D}"/>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80CF7BE0-205F-42F4-B017-08D214F4494B}"/>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8465BFCC-C945-49F6-92FC-D31A66AD7585}"/>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407B4D32-91D7-4E5A-B67D-9E7C093F4EEB}"/>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395E6CCD-7A61-48A3-A2F4-2713BC37F4A8}"/>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1C39B92C-70C1-4FD9-BC75-CC28C9B3D029}"/>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5CA306D1-A009-4791-BF60-C09364A1A8DB}"/>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a:extLst>
            <a:ext uri="{FF2B5EF4-FFF2-40B4-BE49-F238E27FC236}">
              <a16:creationId xmlns:a16="http://schemas.microsoft.com/office/drawing/2014/main" id="{C1692B69-482B-42C4-81E6-B07E6FBB6CAF}"/>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2BF4A533-41B0-4D8A-BF4A-FD09C3543A8D}"/>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a:extLst>
            <a:ext uri="{FF2B5EF4-FFF2-40B4-BE49-F238E27FC236}">
              <a16:creationId xmlns:a16="http://schemas.microsoft.com/office/drawing/2014/main" id="{0631A0F3-9149-495F-A970-1953FE474DAE}"/>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a:extLst>
            <a:ext uri="{FF2B5EF4-FFF2-40B4-BE49-F238E27FC236}">
              <a16:creationId xmlns:a16="http://schemas.microsoft.com/office/drawing/2014/main" id="{4F8660EC-0152-454E-8A96-BAA6CA8D4E40}"/>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a:extLst>
            <a:ext uri="{FF2B5EF4-FFF2-40B4-BE49-F238E27FC236}">
              <a16:creationId xmlns:a16="http://schemas.microsoft.com/office/drawing/2014/main" id="{7800541A-58B8-4343-ACC1-3BF656131D31}"/>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a:extLst>
            <a:ext uri="{FF2B5EF4-FFF2-40B4-BE49-F238E27FC236}">
              <a16:creationId xmlns:a16="http://schemas.microsoft.com/office/drawing/2014/main" id="{09AC4C17-4CFF-4430-9ED8-C58D2B6745BA}"/>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a:extLst>
            <a:ext uri="{FF2B5EF4-FFF2-40B4-BE49-F238E27FC236}">
              <a16:creationId xmlns:a16="http://schemas.microsoft.com/office/drawing/2014/main" id="{D9BF8F7F-3FD3-4B60-A573-196BFB6D4AF1}"/>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a:extLst>
            <a:ext uri="{FF2B5EF4-FFF2-40B4-BE49-F238E27FC236}">
              <a16:creationId xmlns:a16="http://schemas.microsoft.com/office/drawing/2014/main" id="{742B181F-E870-4DA9-A95E-C27E3DC91F7C}"/>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a:extLst>
            <a:ext uri="{FF2B5EF4-FFF2-40B4-BE49-F238E27FC236}">
              <a16:creationId xmlns:a16="http://schemas.microsoft.com/office/drawing/2014/main" id="{EB04E2FD-FAA7-4B96-A11F-897EB5A91E64}"/>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a:extLst>
            <a:ext uri="{FF2B5EF4-FFF2-40B4-BE49-F238E27FC236}">
              <a16:creationId xmlns:a16="http://schemas.microsoft.com/office/drawing/2014/main" id="{48CFD6C1-E3E0-436E-AD5E-B9162D6F2809}"/>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3DAF7AEB-7923-4C65-8884-AB5698F016BA}"/>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a:extLst>
            <a:ext uri="{FF2B5EF4-FFF2-40B4-BE49-F238E27FC236}">
              <a16:creationId xmlns:a16="http://schemas.microsoft.com/office/drawing/2014/main" id="{DDAF29E7-F35F-4B79-88CD-26B54CB45749}"/>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a:extLst>
            <a:ext uri="{FF2B5EF4-FFF2-40B4-BE49-F238E27FC236}">
              <a16:creationId xmlns:a16="http://schemas.microsoft.com/office/drawing/2014/main" id="{092AED43-A269-4E82-ABBC-097174CBD61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751" name="直線コネクタ 750">
          <a:extLst>
            <a:ext uri="{FF2B5EF4-FFF2-40B4-BE49-F238E27FC236}">
              <a16:creationId xmlns:a16="http://schemas.microsoft.com/office/drawing/2014/main" id="{C582AF42-6900-48D6-8AB5-0A8F2C53CAF1}"/>
            </a:ext>
          </a:extLst>
        </xdr:cNvPr>
        <xdr:cNvCxnSpPr/>
      </xdr:nvCxnSpPr>
      <xdr:spPr>
        <a:xfrm flipV="1">
          <a:off x="14696439" y="16432530"/>
          <a:ext cx="0" cy="9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752" name="【公民館】&#10;有形固定資産減価償却率最小値テキスト">
          <a:extLst>
            <a:ext uri="{FF2B5EF4-FFF2-40B4-BE49-F238E27FC236}">
              <a16:creationId xmlns:a16="http://schemas.microsoft.com/office/drawing/2014/main" id="{CF71FAA8-6FE8-4440-8408-D6D6A4E3CCBC}"/>
            </a:ext>
          </a:extLst>
        </xdr:cNvPr>
        <xdr:cNvSpPr txBox="1"/>
      </xdr:nvSpPr>
      <xdr:spPr>
        <a:xfrm>
          <a:off x="14735175"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753" name="直線コネクタ 752">
          <a:extLst>
            <a:ext uri="{FF2B5EF4-FFF2-40B4-BE49-F238E27FC236}">
              <a16:creationId xmlns:a16="http://schemas.microsoft.com/office/drawing/2014/main" id="{05AAC51D-4A8C-4BE1-8B25-8008AE8EB0FE}"/>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754" name="【公民館】&#10;有形固定資産減価償却率最大値テキスト">
          <a:extLst>
            <a:ext uri="{FF2B5EF4-FFF2-40B4-BE49-F238E27FC236}">
              <a16:creationId xmlns:a16="http://schemas.microsoft.com/office/drawing/2014/main" id="{D4EFD30A-A523-4975-B7FE-F67607C9ECF8}"/>
            </a:ext>
          </a:extLst>
        </xdr:cNvPr>
        <xdr:cNvSpPr txBox="1"/>
      </xdr:nvSpPr>
      <xdr:spPr>
        <a:xfrm>
          <a:off x="14735175" y="1622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755" name="直線コネクタ 754">
          <a:extLst>
            <a:ext uri="{FF2B5EF4-FFF2-40B4-BE49-F238E27FC236}">
              <a16:creationId xmlns:a16="http://schemas.microsoft.com/office/drawing/2014/main" id="{A1D0B667-C349-487B-94A3-03708C62DFB5}"/>
            </a:ext>
          </a:extLst>
        </xdr:cNvPr>
        <xdr:cNvCxnSpPr/>
      </xdr:nvCxnSpPr>
      <xdr:spPr>
        <a:xfrm>
          <a:off x="14611350" y="16432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56" name="【公民館】&#10;有形固定資産減価償却率平均値テキスト">
          <a:extLst>
            <a:ext uri="{FF2B5EF4-FFF2-40B4-BE49-F238E27FC236}">
              <a16:creationId xmlns:a16="http://schemas.microsoft.com/office/drawing/2014/main" id="{DF373EF5-D12A-4998-B8A1-5F873CA0514D}"/>
            </a:ext>
          </a:extLst>
        </xdr:cNvPr>
        <xdr:cNvSpPr txBox="1"/>
      </xdr:nvSpPr>
      <xdr:spPr>
        <a:xfrm>
          <a:off x="14735175" y="1672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757" name="フローチャート: 判断 756">
          <a:extLst>
            <a:ext uri="{FF2B5EF4-FFF2-40B4-BE49-F238E27FC236}">
              <a16:creationId xmlns:a16="http://schemas.microsoft.com/office/drawing/2014/main" id="{08A9F7F4-A3EC-47D6-823D-6C3120995514}"/>
            </a:ext>
          </a:extLst>
        </xdr:cNvPr>
        <xdr:cNvSpPr/>
      </xdr:nvSpPr>
      <xdr:spPr>
        <a:xfrm>
          <a:off x="14649450" y="16744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758" name="フローチャート: 判断 757">
          <a:extLst>
            <a:ext uri="{FF2B5EF4-FFF2-40B4-BE49-F238E27FC236}">
              <a16:creationId xmlns:a16="http://schemas.microsoft.com/office/drawing/2014/main" id="{00B77FEB-32BF-4A38-9926-B3CCF6945CEB}"/>
            </a:ext>
          </a:extLst>
        </xdr:cNvPr>
        <xdr:cNvSpPr/>
      </xdr:nvSpPr>
      <xdr:spPr>
        <a:xfrm>
          <a:off x="13887450" y="167252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759" name="フローチャート: 判断 758">
          <a:extLst>
            <a:ext uri="{FF2B5EF4-FFF2-40B4-BE49-F238E27FC236}">
              <a16:creationId xmlns:a16="http://schemas.microsoft.com/office/drawing/2014/main" id="{277B8ACF-603D-4007-AD4F-9E98661E73BD}"/>
            </a:ext>
          </a:extLst>
        </xdr:cNvPr>
        <xdr:cNvSpPr/>
      </xdr:nvSpPr>
      <xdr:spPr>
        <a:xfrm>
          <a:off x="13096875" y="167062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760" name="フローチャート: 判断 759">
          <a:extLst>
            <a:ext uri="{FF2B5EF4-FFF2-40B4-BE49-F238E27FC236}">
              <a16:creationId xmlns:a16="http://schemas.microsoft.com/office/drawing/2014/main" id="{59675E69-2103-4446-A7E2-F3D20E412CF3}"/>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761" name="フローチャート: 判断 760">
          <a:extLst>
            <a:ext uri="{FF2B5EF4-FFF2-40B4-BE49-F238E27FC236}">
              <a16:creationId xmlns:a16="http://schemas.microsoft.com/office/drawing/2014/main" id="{B5098AD5-1324-4D49-A65B-F11C157A0468}"/>
            </a:ext>
          </a:extLst>
        </xdr:cNvPr>
        <xdr:cNvSpPr/>
      </xdr:nvSpPr>
      <xdr:spPr>
        <a:xfrm>
          <a:off x="11487150" y="1668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503A729C-5298-4434-856E-A5F163D3D397}"/>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3B7D3BD0-3BB0-464A-ABF5-019DA5EE1C8E}"/>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BAA6FE54-A818-4108-AE3F-D862B1A4C320}"/>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8D40D356-75C3-41AF-B213-6FD6D8C4BD67}"/>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C3244480-F438-494F-96A2-9C25FE779226}"/>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767" name="楕円 766">
          <a:extLst>
            <a:ext uri="{FF2B5EF4-FFF2-40B4-BE49-F238E27FC236}">
              <a16:creationId xmlns:a16="http://schemas.microsoft.com/office/drawing/2014/main" id="{7F1E95DD-EC20-427B-9110-8B7B7DBE33F3}"/>
            </a:ext>
          </a:extLst>
        </xdr:cNvPr>
        <xdr:cNvSpPr/>
      </xdr:nvSpPr>
      <xdr:spPr>
        <a:xfrm>
          <a:off x="14649450" y="16646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153052</xdr:rowOff>
    </xdr:from>
    <xdr:ext cx="405111" cy="259045"/>
    <xdr:sp macro="" textlink="">
      <xdr:nvSpPr>
        <xdr:cNvPr id="768" name="【公民館】&#10;有形固定資産減価償却率該当値テキスト">
          <a:extLst>
            <a:ext uri="{FF2B5EF4-FFF2-40B4-BE49-F238E27FC236}">
              <a16:creationId xmlns:a16="http://schemas.microsoft.com/office/drawing/2014/main" id="{6D762AF5-915B-4569-A384-C173AFACAB53}"/>
            </a:ext>
          </a:extLst>
        </xdr:cNvPr>
        <xdr:cNvSpPr txBox="1"/>
      </xdr:nvSpPr>
      <xdr:spPr>
        <a:xfrm>
          <a:off x="14735175" y="1650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69" name="楕円 768">
          <a:extLst>
            <a:ext uri="{FF2B5EF4-FFF2-40B4-BE49-F238E27FC236}">
              <a16:creationId xmlns:a16="http://schemas.microsoft.com/office/drawing/2014/main" id="{00175B75-A3DC-45B1-B1D4-2A72795FE553}"/>
            </a:ext>
          </a:extLst>
        </xdr:cNvPr>
        <xdr:cNvSpPr/>
      </xdr:nvSpPr>
      <xdr:spPr>
        <a:xfrm>
          <a:off x="13887450" y="166331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9525</xdr:rowOff>
    </xdr:to>
    <xdr:cxnSp macro="">
      <xdr:nvCxnSpPr>
        <xdr:cNvPr id="770" name="直線コネクタ 769">
          <a:extLst>
            <a:ext uri="{FF2B5EF4-FFF2-40B4-BE49-F238E27FC236}">
              <a16:creationId xmlns:a16="http://schemas.microsoft.com/office/drawing/2014/main" id="{1C08115F-F12F-479A-8E39-AF04829BDF78}"/>
            </a:ext>
          </a:extLst>
        </xdr:cNvPr>
        <xdr:cNvCxnSpPr/>
      </xdr:nvCxnSpPr>
      <xdr:spPr>
        <a:xfrm>
          <a:off x="13935075" y="16680814"/>
          <a:ext cx="762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101600</xdr:rowOff>
    </xdr:from>
    <xdr:to>
      <xdr:col>76</xdr:col>
      <xdr:colOff>165100</xdr:colOff>
      <xdr:row>103</xdr:row>
      <xdr:rowOff>31750</xdr:rowOff>
    </xdr:to>
    <xdr:sp macro="" textlink="">
      <xdr:nvSpPr>
        <xdr:cNvPr id="771" name="楕円 770">
          <a:extLst>
            <a:ext uri="{FF2B5EF4-FFF2-40B4-BE49-F238E27FC236}">
              <a16:creationId xmlns:a16="http://schemas.microsoft.com/office/drawing/2014/main" id="{20401979-88BC-4F38-972A-52924F5890F5}"/>
            </a:ext>
          </a:extLst>
        </xdr:cNvPr>
        <xdr:cNvSpPr/>
      </xdr:nvSpPr>
      <xdr:spPr>
        <a:xfrm>
          <a:off x="13096875" y="166211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152400</xdr:rowOff>
    </xdr:from>
    <xdr:to>
      <xdr:col>81</xdr:col>
      <xdr:colOff>50800</xdr:colOff>
      <xdr:row>102</xdr:row>
      <xdr:rowOff>167639</xdr:rowOff>
    </xdr:to>
    <xdr:cxnSp macro="">
      <xdr:nvCxnSpPr>
        <xdr:cNvPr id="772" name="直線コネクタ 771">
          <a:extLst>
            <a:ext uri="{FF2B5EF4-FFF2-40B4-BE49-F238E27FC236}">
              <a16:creationId xmlns:a16="http://schemas.microsoft.com/office/drawing/2014/main" id="{390A01B8-760A-4A55-B2C5-0466FD1362ED}"/>
            </a:ext>
          </a:extLst>
        </xdr:cNvPr>
        <xdr:cNvCxnSpPr/>
      </xdr:nvCxnSpPr>
      <xdr:spPr>
        <a:xfrm>
          <a:off x="13144500" y="16668750"/>
          <a:ext cx="790575"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773" name="楕円 772">
          <a:extLst>
            <a:ext uri="{FF2B5EF4-FFF2-40B4-BE49-F238E27FC236}">
              <a16:creationId xmlns:a16="http://schemas.microsoft.com/office/drawing/2014/main" id="{2FAC4095-2CB8-4F43-959D-2FAAAF99BE5F}"/>
            </a:ext>
          </a:extLst>
        </xdr:cNvPr>
        <xdr:cNvSpPr/>
      </xdr:nvSpPr>
      <xdr:spPr>
        <a:xfrm>
          <a:off x="12296775" y="165950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102</xdr:row>
      <xdr:rowOff>152400</xdr:rowOff>
    </xdr:to>
    <xdr:cxnSp macro="">
      <xdr:nvCxnSpPr>
        <xdr:cNvPr id="774" name="直線コネクタ 773">
          <a:extLst>
            <a:ext uri="{FF2B5EF4-FFF2-40B4-BE49-F238E27FC236}">
              <a16:creationId xmlns:a16="http://schemas.microsoft.com/office/drawing/2014/main" id="{BD639C68-D580-4832-8DAB-25B0F0D6965E}"/>
            </a:ext>
          </a:extLst>
        </xdr:cNvPr>
        <xdr:cNvCxnSpPr/>
      </xdr:nvCxnSpPr>
      <xdr:spPr>
        <a:xfrm>
          <a:off x="12344400" y="16642714"/>
          <a:ext cx="8001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59689</xdr:rowOff>
    </xdr:from>
    <xdr:to>
      <xdr:col>67</xdr:col>
      <xdr:colOff>101600</xdr:colOff>
      <xdr:row>102</xdr:row>
      <xdr:rowOff>161289</xdr:rowOff>
    </xdr:to>
    <xdr:sp macro="" textlink="">
      <xdr:nvSpPr>
        <xdr:cNvPr id="775" name="楕円 774">
          <a:extLst>
            <a:ext uri="{FF2B5EF4-FFF2-40B4-BE49-F238E27FC236}">
              <a16:creationId xmlns:a16="http://schemas.microsoft.com/office/drawing/2014/main" id="{01F4BDBC-888F-45A4-A229-6BDB5A6E7E8F}"/>
            </a:ext>
          </a:extLst>
        </xdr:cNvPr>
        <xdr:cNvSpPr/>
      </xdr:nvSpPr>
      <xdr:spPr>
        <a:xfrm>
          <a:off x="11487150" y="165760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110489</xdr:rowOff>
    </xdr:from>
    <xdr:to>
      <xdr:col>71</xdr:col>
      <xdr:colOff>177800</xdr:colOff>
      <xdr:row>102</xdr:row>
      <xdr:rowOff>129539</xdr:rowOff>
    </xdr:to>
    <xdr:cxnSp macro="">
      <xdr:nvCxnSpPr>
        <xdr:cNvPr id="776" name="直線コネクタ 775">
          <a:extLst>
            <a:ext uri="{FF2B5EF4-FFF2-40B4-BE49-F238E27FC236}">
              <a16:creationId xmlns:a16="http://schemas.microsoft.com/office/drawing/2014/main" id="{345616F7-B5FF-496C-97D7-C8339B33C78D}"/>
            </a:ext>
          </a:extLst>
        </xdr:cNvPr>
        <xdr:cNvCxnSpPr/>
      </xdr:nvCxnSpPr>
      <xdr:spPr>
        <a:xfrm>
          <a:off x="11534775" y="16623664"/>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142891</xdr:rowOff>
    </xdr:from>
    <xdr:ext cx="405111" cy="259045"/>
    <xdr:sp macro="" textlink="">
      <xdr:nvSpPr>
        <xdr:cNvPr id="777" name="n_1aveValue【公民館】&#10;有形固定資産減価償却率">
          <a:extLst>
            <a:ext uri="{FF2B5EF4-FFF2-40B4-BE49-F238E27FC236}">
              <a16:creationId xmlns:a16="http://schemas.microsoft.com/office/drawing/2014/main" id="{51201C01-25A7-4EFE-BD73-B369194359C6}"/>
            </a:ext>
          </a:extLst>
        </xdr:cNvPr>
        <xdr:cNvSpPr txBox="1"/>
      </xdr:nvSpPr>
      <xdr:spPr>
        <a:xfrm>
          <a:off x="13745219"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123841</xdr:rowOff>
    </xdr:from>
    <xdr:ext cx="405111" cy="259045"/>
    <xdr:sp macro="" textlink="">
      <xdr:nvSpPr>
        <xdr:cNvPr id="778" name="n_2aveValue【公民館】&#10;有形固定資産減価償却率">
          <a:extLst>
            <a:ext uri="{FF2B5EF4-FFF2-40B4-BE49-F238E27FC236}">
              <a16:creationId xmlns:a16="http://schemas.microsoft.com/office/drawing/2014/main" id="{9A6B2836-B56E-4387-9AAE-60657B1F8404}"/>
            </a:ext>
          </a:extLst>
        </xdr:cNvPr>
        <xdr:cNvSpPr txBox="1"/>
      </xdr:nvSpPr>
      <xdr:spPr>
        <a:xfrm>
          <a:off x="12964169" y="1679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99077</xdr:rowOff>
    </xdr:from>
    <xdr:ext cx="405111" cy="259045"/>
    <xdr:sp macro="" textlink="">
      <xdr:nvSpPr>
        <xdr:cNvPr id="779" name="n_3aveValue【公民館】&#10;有形固定資産減価償却率">
          <a:extLst>
            <a:ext uri="{FF2B5EF4-FFF2-40B4-BE49-F238E27FC236}">
              <a16:creationId xmlns:a16="http://schemas.microsoft.com/office/drawing/2014/main" id="{EDE9D5D2-B062-427D-BAAF-12613D553069}"/>
            </a:ext>
          </a:extLst>
        </xdr:cNvPr>
        <xdr:cNvSpPr txBox="1"/>
      </xdr:nvSpPr>
      <xdr:spPr>
        <a:xfrm>
          <a:off x="12164069" y="1678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99077</xdr:rowOff>
    </xdr:from>
    <xdr:ext cx="405111" cy="259045"/>
    <xdr:sp macro="" textlink="">
      <xdr:nvSpPr>
        <xdr:cNvPr id="780" name="n_4aveValue【公民館】&#10;有形固定資産減価償却率">
          <a:extLst>
            <a:ext uri="{FF2B5EF4-FFF2-40B4-BE49-F238E27FC236}">
              <a16:creationId xmlns:a16="http://schemas.microsoft.com/office/drawing/2014/main" id="{76B02137-545A-47F1-B571-E9D9FFFB18EB}"/>
            </a:ext>
          </a:extLst>
        </xdr:cNvPr>
        <xdr:cNvSpPr txBox="1"/>
      </xdr:nvSpPr>
      <xdr:spPr>
        <a:xfrm>
          <a:off x="11354444" y="1678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81" name="n_1mainValue【公民館】&#10;有形固定資産減価償却率">
          <a:extLst>
            <a:ext uri="{FF2B5EF4-FFF2-40B4-BE49-F238E27FC236}">
              <a16:creationId xmlns:a16="http://schemas.microsoft.com/office/drawing/2014/main" id="{3BFEE3D5-9BBE-42F2-BE10-4F4764D57538}"/>
            </a:ext>
          </a:extLst>
        </xdr:cNvPr>
        <xdr:cNvSpPr txBox="1"/>
      </xdr:nvSpPr>
      <xdr:spPr>
        <a:xfrm>
          <a:off x="13745219" y="1642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48277</xdr:rowOff>
    </xdr:from>
    <xdr:ext cx="405111" cy="259045"/>
    <xdr:sp macro="" textlink="">
      <xdr:nvSpPr>
        <xdr:cNvPr id="782" name="n_2mainValue【公民館】&#10;有形固定資産減価償却率">
          <a:extLst>
            <a:ext uri="{FF2B5EF4-FFF2-40B4-BE49-F238E27FC236}">
              <a16:creationId xmlns:a16="http://schemas.microsoft.com/office/drawing/2014/main" id="{15E4245C-AE86-4DBE-ACDC-30918087FE1E}"/>
            </a:ext>
          </a:extLst>
        </xdr:cNvPr>
        <xdr:cNvSpPr txBox="1"/>
      </xdr:nvSpPr>
      <xdr:spPr>
        <a:xfrm>
          <a:off x="12964169" y="1639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783" name="n_3mainValue【公民館】&#10;有形固定資産減価償却率">
          <a:extLst>
            <a:ext uri="{FF2B5EF4-FFF2-40B4-BE49-F238E27FC236}">
              <a16:creationId xmlns:a16="http://schemas.microsoft.com/office/drawing/2014/main" id="{64D6A3FB-9CC3-4FBD-975C-1150C1B077C1}"/>
            </a:ext>
          </a:extLst>
        </xdr:cNvPr>
        <xdr:cNvSpPr txBox="1"/>
      </xdr:nvSpPr>
      <xdr:spPr>
        <a:xfrm>
          <a:off x="12164069" y="1638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784" name="n_4mainValue【公民館】&#10;有形固定資産減価償却率">
          <a:extLst>
            <a:ext uri="{FF2B5EF4-FFF2-40B4-BE49-F238E27FC236}">
              <a16:creationId xmlns:a16="http://schemas.microsoft.com/office/drawing/2014/main" id="{36BF62DB-FE90-406B-9DB0-BFF215CEFA19}"/>
            </a:ext>
          </a:extLst>
        </xdr:cNvPr>
        <xdr:cNvSpPr txBox="1"/>
      </xdr:nvSpPr>
      <xdr:spPr>
        <a:xfrm>
          <a:off x="11354444" y="1636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4E576BD4-0960-44F4-A533-EE26F6E334EA}"/>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826E9857-2485-4EBE-AEA8-D7B7B154A6FE}"/>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E09489AA-B84C-4BE7-8B80-93C65D49634D}"/>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CB75DBCD-4E61-4261-8710-AA2E675993C9}"/>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C0CDD223-977B-4B31-B5CF-FA05A172D427}"/>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80A364C7-BEC1-4379-86CF-073F687D1B5D}"/>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346F3C53-2F39-49FB-8CB7-10BB12680F0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3BDF2840-99F4-4582-AE53-6CAFBD329780}"/>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0EB378E9-019A-409C-9B1C-CC36ABAD11BB}"/>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25EA461E-17C3-492E-9240-FC3D64AF594D}"/>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a:extLst>
            <a:ext uri="{FF2B5EF4-FFF2-40B4-BE49-F238E27FC236}">
              <a16:creationId xmlns:a16="http://schemas.microsoft.com/office/drawing/2014/main" id="{483A82C5-C1D4-467A-85E9-D4E7C2193276}"/>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A328F0CB-548C-4346-8949-B9A4DCA9A6A7}"/>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a:extLst>
            <a:ext uri="{FF2B5EF4-FFF2-40B4-BE49-F238E27FC236}">
              <a16:creationId xmlns:a16="http://schemas.microsoft.com/office/drawing/2014/main" id="{023F199F-B6DF-4593-84F4-16C7ADC5A721}"/>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a:extLst>
            <a:ext uri="{FF2B5EF4-FFF2-40B4-BE49-F238E27FC236}">
              <a16:creationId xmlns:a16="http://schemas.microsoft.com/office/drawing/2014/main" id="{46108120-5847-47C6-846F-22C24CC60694}"/>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a:extLst>
            <a:ext uri="{FF2B5EF4-FFF2-40B4-BE49-F238E27FC236}">
              <a16:creationId xmlns:a16="http://schemas.microsoft.com/office/drawing/2014/main" id="{D0D01635-D0DE-4475-97F9-AB0B83041071}"/>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a:extLst>
            <a:ext uri="{FF2B5EF4-FFF2-40B4-BE49-F238E27FC236}">
              <a16:creationId xmlns:a16="http://schemas.microsoft.com/office/drawing/2014/main" id="{5193565B-86E9-406C-8B72-0585ACE7D56E}"/>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a:extLst>
            <a:ext uri="{FF2B5EF4-FFF2-40B4-BE49-F238E27FC236}">
              <a16:creationId xmlns:a16="http://schemas.microsoft.com/office/drawing/2014/main" id="{5CC06189-C231-409C-B80B-6ECBA567FBFA}"/>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a:extLst>
            <a:ext uri="{FF2B5EF4-FFF2-40B4-BE49-F238E27FC236}">
              <a16:creationId xmlns:a16="http://schemas.microsoft.com/office/drawing/2014/main" id="{2C81B202-EE77-48E3-BCEF-26A9D08FEA29}"/>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a:extLst>
            <a:ext uri="{FF2B5EF4-FFF2-40B4-BE49-F238E27FC236}">
              <a16:creationId xmlns:a16="http://schemas.microsoft.com/office/drawing/2014/main" id="{DBB8C6C4-F882-466C-94D1-6548E5716662}"/>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a:extLst>
            <a:ext uri="{FF2B5EF4-FFF2-40B4-BE49-F238E27FC236}">
              <a16:creationId xmlns:a16="http://schemas.microsoft.com/office/drawing/2014/main" id="{CAED866E-F79A-4F80-9722-4FE68F5223D7}"/>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a:extLst>
            <a:ext uri="{FF2B5EF4-FFF2-40B4-BE49-F238E27FC236}">
              <a16:creationId xmlns:a16="http://schemas.microsoft.com/office/drawing/2014/main" id="{9BAC0E88-5413-4E46-B5DF-A6EA24F623AC}"/>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a:extLst>
            <a:ext uri="{FF2B5EF4-FFF2-40B4-BE49-F238E27FC236}">
              <a16:creationId xmlns:a16="http://schemas.microsoft.com/office/drawing/2014/main" id="{9261AD57-E5ED-47A0-AD0B-FF643B3F4A9B}"/>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940CE9A3-B765-4C9B-8C24-75F5D2B7ADDC}"/>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0A06B775-F8CA-43B3-8DD0-A9514601A398}"/>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a:extLst>
            <a:ext uri="{FF2B5EF4-FFF2-40B4-BE49-F238E27FC236}">
              <a16:creationId xmlns:a16="http://schemas.microsoft.com/office/drawing/2014/main" id="{2F094876-A46D-4387-9469-19AFF490202A}"/>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810" name="直線コネクタ 809">
          <a:extLst>
            <a:ext uri="{FF2B5EF4-FFF2-40B4-BE49-F238E27FC236}">
              <a16:creationId xmlns:a16="http://schemas.microsoft.com/office/drawing/2014/main" id="{FD20AD01-2C70-4142-B7FC-882E352889D9}"/>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1" name="【公民館】&#10;一人当たり面積最小値テキスト">
          <a:extLst>
            <a:ext uri="{FF2B5EF4-FFF2-40B4-BE49-F238E27FC236}">
              <a16:creationId xmlns:a16="http://schemas.microsoft.com/office/drawing/2014/main" id="{54B327B5-BD89-4FFE-8699-D60F8D98A948}"/>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2" name="直線コネクタ 811">
          <a:extLst>
            <a:ext uri="{FF2B5EF4-FFF2-40B4-BE49-F238E27FC236}">
              <a16:creationId xmlns:a16="http://schemas.microsoft.com/office/drawing/2014/main" id="{D18A24FA-09DE-41F0-85DF-D2AA6301B0FC}"/>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13" name="【公民館】&#10;一人当たり面積最大値テキスト">
          <a:extLst>
            <a:ext uri="{FF2B5EF4-FFF2-40B4-BE49-F238E27FC236}">
              <a16:creationId xmlns:a16="http://schemas.microsoft.com/office/drawing/2014/main" id="{24191BB6-8BED-42B6-80E6-DB1897BCD939}"/>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14" name="直線コネクタ 813">
          <a:extLst>
            <a:ext uri="{FF2B5EF4-FFF2-40B4-BE49-F238E27FC236}">
              <a16:creationId xmlns:a16="http://schemas.microsoft.com/office/drawing/2014/main" id="{84C984D7-EDAD-4425-8631-4B14AE7CCAF7}"/>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815" name="【公民館】&#10;一人当たり面積平均値テキスト">
          <a:extLst>
            <a:ext uri="{FF2B5EF4-FFF2-40B4-BE49-F238E27FC236}">
              <a16:creationId xmlns:a16="http://schemas.microsoft.com/office/drawing/2014/main" id="{78C80722-BB13-4F32-886E-6296C1AAC638}"/>
            </a:ext>
          </a:extLst>
        </xdr:cNvPr>
        <xdr:cNvSpPr txBox="1"/>
      </xdr:nvSpPr>
      <xdr:spPr>
        <a:xfrm>
          <a:off x="19992975" y="1701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16" name="フローチャート: 判断 815">
          <a:extLst>
            <a:ext uri="{FF2B5EF4-FFF2-40B4-BE49-F238E27FC236}">
              <a16:creationId xmlns:a16="http://schemas.microsoft.com/office/drawing/2014/main" id="{AD7033E1-EFEE-4673-913D-EA1CC1929CFA}"/>
            </a:ext>
          </a:extLst>
        </xdr:cNvPr>
        <xdr:cNvSpPr/>
      </xdr:nvSpPr>
      <xdr:spPr>
        <a:xfrm>
          <a:off x="19897725"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17" name="フローチャート: 判断 816">
          <a:extLst>
            <a:ext uri="{FF2B5EF4-FFF2-40B4-BE49-F238E27FC236}">
              <a16:creationId xmlns:a16="http://schemas.microsoft.com/office/drawing/2014/main" id="{A43169B5-D756-459A-956D-025FC9CDB5A8}"/>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8" name="フローチャート: 判断 817">
          <a:extLst>
            <a:ext uri="{FF2B5EF4-FFF2-40B4-BE49-F238E27FC236}">
              <a16:creationId xmlns:a16="http://schemas.microsoft.com/office/drawing/2014/main" id="{F3548C93-1D94-4720-83CA-FFA7F76EE879}"/>
            </a:ext>
          </a:extLst>
        </xdr:cNvPr>
        <xdr:cNvSpPr/>
      </xdr:nvSpPr>
      <xdr:spPr>
        <a:xfrm>
          <a:off x="18345150"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819" name="フローチャート: 判断 818">
          <a:extLst>
            <a:ext uri="{FF2B5EF4-FFF2-40B4-BE49-F238E27FC236}">
              <a16:creationId xmlns:a16="http://schemas.microsoft.com/office/drawing/2014/main" id="{01561B83-EB3B-4CF3-923A-B92F6E26E15F}"/>
            </a:ext>
          </a:extLst>
        </xdr:cNvPr>
        <xdr:cNvSpPr/>
      </xdr:nvSpPr>
      <xdr:spPr>
        <a:xfrm>
          <a:off x="17554575" y="170325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820" name="フローチャート: 判断 819">
          <a:extLst>
            <a:ext uri="{FF2B5EF4-FFF2-40B4-BE49-F238E27FC236}">
              <a16:creationId xmlns:a16="http://schemas.microsoft.com/office/drawing/2014/main" id="{641D00A9-7F07-49F5-B2C9-025804A78824}"/>
            </a:ext>
          </a:extLst>
        </xdr:cNvPr>
        <xdr:cNvSpPr/>
      </xdr:nvSpPr>
      <xdr:spPr>
        <a:xfrm>
          <a:off x="167544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656B34D5-2857-4566-9A02-FC7AD154DED3}"/>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330C8BDE-BD77-49B9-875E-0ACD713E05D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78DB71F5-109D-4103-BB16-0D3AC7CA31C1}"/>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A4FFCC08-D1F8-4117-B854-59CD45C56BC8}"/>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55BB829-4B46-456F-BF99-1C88862A9D44}"/>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74386</xdr:rowOff>
    </xdr:from>
    <xdr:to>
      <xdr:col>116</xdr:col>
      <xdr:colOff>114300</xdr:colOff>
      <xdr:row>105</xdr:row>
      <xdr:rowOff>4536</xdr:rowOff>
    </xdr:to>
    <xdr:sp macro="" textlink="">
      <xdr:nvSpPr>
        <xdr:cNvPr id="826" name="楕円 825">
          <a:extLst>
            <a:ext uri="{FF2B5EF4-FFF2-40B4-BE49-F238E27FC236}">
              <a16:creationId xmlns:a16="http://schemas.microsoft.com/office/drawing/2014/main" id="{7DF9E036-4D95-40B2-BF11-29A904360A6F}"/>
            </a:ext>
          </a:extLst>
        </xdr:cNvPr>
        <xdr:cNvSpPr/>
      </xdr:nvSpPr>
      <xdr:spPr>
        <a:xfrm>
          <a:off x="19897725" y="169145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97263</xdr:rowOff>
    </xdr:from>
    <xdr:ext cx="469744" cy="259045"/>
    <xdr:sp macro="" textlink="">
      <xdr:nvSpPr>
        <xdr:cNvPr id="827" name="【公民館】&#10;一人当たり面積該当値テキスト">
          <a:extLst>
            <a:ext uri="{FF2B5EF4-FFF2-40B4-BE49-F238E27FC236}">
              <a16:creationId xmlns:a16="http://schemas.microsoft.com/office/drawing/2014/main" id="{5A983B90-188B-454D-87E5-915559B2998B}"/>
            </a:ext>
          </a:extLst>
        </xdr:cNvPr>
        <xdr:cNvSpPr txBox="1"/>
      </xdr:nvSpPr>
      <xdr:spPr>
        <a:xfrm>
          <a:off x="19992975" y="167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74386</xdr:rowOff>
    </xdr:from>
    <xdr:to>
      <xdr:col>112</xdr:col>
      <xdr:colOff>38100</xdr:colOff>
      <xdr:row>105</xdr:row>
      <xdr:rowOff>4536</xdr:rowOff>
    </xdr:to>
    <xdr:sp macro="" textlink="">
      <xdr:nvSpPr>
        <xdr:cNvPr id="828" name="楕円 827">
          <a:extLst>
            <a:ext uri="{FF2B5EF4-FFF2-40B4-BE49-F238E27FC236}">
              <a16:creationId xmlns:a16="http://schemas.microsoft.com/office/drawing/2014/main" id="{50DADF57-B6A7-461A-8577-1FCCC73133F1}"/>
            </a:ext>
          </a:extLst>
        </xdr:cNvPr>
        <xdr:cNvSpPr/>
      </xdr:nvSpPr>
      <xdr:spPr>
        <a:xfrm>
          <a:off x="19154775" y="169145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125186</xdr:rowOff>
    </xdr:from>
    <xdr:to>
      <xdr:col>116</xdr:col>
      <xdr:colOff>63500</xdr:colOff>
      <xdr:row>104</xdr:row>
      <xdr:rowOff>125186</xdr:rowOff>
    </xdr:to>
    <xdr:cxnSp macro="">
      <xdr:nvCxnSpPr>
        <xdr:cNvPr id="829" name="直線コネクタ 828">
          <a:extLst>
            <a:ext uri="{FF2B5EF4-FFF2-40B4-BE49-F238E27FC236}">
              <a16:creationId xmlns:a16="http://schemas.microsoft.com/office/drawing/2014/main" id="{24C613E4-6429-4C3D-B222-918DDE10E6D6}"/>
            </a:ext>
          </a:extLst>
        </xdr:cNvPr>
        <xdr:cNvCxnSpPr/>
      </xdr:nvCxnSpPr>
      <xdr:spPr>
        <a:xfrm>
          <a:off x="19202400" y="1696221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74386</xdr:rowOff>
    </xdr:from>
    <xdr:to>
      <xdr:col>107</xdr:col>
      <xdr:colOff>101600</xdr:colOff>
      <xdr:row>105</xdr:row>
      <xdr:rowOff>4536</xdr:rowOff>
    </xdr:to>
    <xdr:sp macro="" textlink="">
      <xdr:nvSpPr>
        <xdr:cNvPr id="830" name="楕円 829">
          <a:extLst>
            <a:ext uri="{FF2B5EF4-FFF2-40B4-BE49-F238E27FC236}">
              <a16:creationId xmlns:a16="http://schemas.microsoft.com/office/drawing/2014/main" id="{C644EB6D-793E-4FF6-9A5D-2DFD57DFF4C1}"/>
            </a:ext>
          </a:extLst>
        </xdr:cNvPr>
        <xdr:cNvSpPr/>
      </xdr:nvSpPr>
      <xdr:spPr>
        <a:xfrm>
          <a:off x="18345150" y="169145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125186</xdr:rowOff>
    </xdr:from>
    <xdr:to>
      <xdr:col>111</xdr:col>
      <xdr:colOff>177800</xdr:colOff>
      <xdr:row>104</xdr:row>
      <xdr:rowOff>125186</xdr:rowOff>
    </xdr:to>
    <xdr:cxnSp macro="">
      <xdr:nvCxnSpPr>
        <xdr:cNvPr id="831" name="直線コネクタ 830">
          <a:extLst>
            <a:ext uri="{FF2B5EF4-FFF2-40B4-BE49-F238E27FC236}">
              <a16:creationId xmlns:a16="http://schemas.microsoft.com/office/drawing/2014/main" id="{93AF8A8E-235E-438E-B4F8-20B4167A1304}"/>
            </a:ext>
          </a:extLst>
        </xdr:cNvPr>
        <xdr:cNvCxnSpPr/>
      </xdr:nvCxnSpPr>
      <xdr:spPr>
        <a:xfrm>
          <a:off x="18392775" y="1696221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832" name="楕円 831">
          <a:extLst>
            <a:ext uri="{FF2B5EF4-FFF2-40B4-BE49-F238E27FC236}">
              <a16:creationId xmlns:a16="http://schemas.microsoft.com/office/drawing/2014/main" id="{2279C137-7D7A-4158-8B4A-F256FC7FCA23}"/>
            </a:ext>
          </a:extLst>
        </xdr:cNvPr>
        <xdr:cNvSpPr/>
      </xdr:nvSpPr>
      <xdr:spPr>
        <a:xfrm>
          <a:off x="17554575" y="168982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125186</xdr:rowOff>
    </xdr:to>
    <xdr:cxnSp macro="">
      <xdr:nvCxnSpPr>
        <xdr:cNvPr id="833" name="直線コネクタ 832">
          <a:extLst>
            <a:ext uri="{FF2B5EF4-FFF2-40B4-BE49-F238E27FC236}">
              <a16:creationId xmlns:a16="http://schemas.microsoft.com/office/drawing/2014/main" id="{CF5E83AC-A42C-41DE-92F8-BBA6AA885DEB}"/>
            </a:ext>
          </a:extLst>
        </xdr:cNvPr>
        <xdr:cNvCxnSpPr/>
      </xdr:nvCxnSpPr>
      <xdr:spPr>
        <a:xfrm>
          <a:off x="17602200" y="16945882"/>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74386</xdr:rowOff>
    </xdr:from>
    <xdr:to>
      <xdr:col>98</xdr:col>
      <xdr:colOff>38100</xdr:colOff>
      <xdr:row>105</xdr:row>
      <xdr:rowOff>4536</xdr:rowOff>
    </xdr:to>
    <xdr:sp macro="" textlink="">
      <xdr:nvSpPr>
        <xdr:cNvPr id="834" name="楕円 833">
          <a:extLst>
            <a:ext uri="{FF2B5EF4-FFF2-40B4-BE49-F238E27FC236}">
              <a16:creationId xmlns:a16="http://schemas.microsoft.com/office/drawing/2014/main" id="{C67BC7C9-DA81-41FB-9E0E-A81C854E44F4}"/>
            </a:ext>
          </a:extLst>
        </xdr:cNvPr>
        <xdr:cNvSpPr/>
      </xdr:nvSpPr>
      <xdr:spPr>
        <a:xfrm>
          <a:off x="16754475" y="169145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108857</xdr:rowOff>
    </xdr:from>
    <xdr:to>
      <xdr:col>102</xdr:col>
      <xdr:colOff>114300</xdr:colOff>
      <xdr:row>104</xdr:row>
      <xdr:rowOff>125186</xdr:rowOff>
    </xdr:to>
    <xdr:cxnSp macro="">
      <xdr:nvCxnSpPr>
        <xdr:cNvPr id="835" name="直線コネクタ 834">
          <a:extLst>
            <a:ext uri="{FF2B5EF4-FFF2-40B4-BE49-F238E27FC236}">
              <a16:creationId xmlns:a16="http://schemas.microsoft.com/office/drawing/2014/main" id="{401260DC-BBB4-4C9C-B5D6-2FF47B1BD3A5}"/>
            </a:ext>
          </a:extLst>
        </xdr:cNvPr>
        <xdr:cNvCxnSpPr/>
      </xdr:nvCxnSpPr>
      <xdr:spPr>
        <a:xfrm flipV="1">
          <a:off x="16802100" y="16945882"/>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36" name="n_1aveValue【公民館】&#10;一人当たり面積">
          <a:extLst>
            <a:ext uri="{FF2B5EF4-FFF2-40B4-BE49-F238E27FC236}">
              <a16:creationId xmlns:a16="http://schemas.microsoft.com/office/drawing/2014/main" id="{81B9D823-A113-4C73-AC15-F93C9705C5C4}"/>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837" name="n_2aveValue【公民館】&#10;一人当たり面積">
          <a:extLst>
            <a:ext uri="{FF2B5EF4-FFF2-40B4-BE49-F238E27FC236}">
              <a16:creationId xmlns:a16="http://schemas.microsoft.com/office/drawing/2014/main" id="{50DD588E-8238-4D3F-AF38-D578AA575C94}"/>
            </a:ext>
          </a:extLst>
        </xdr:cNvPr>
        <xdr:cNvSpPr txBox="1"/>
      </xdr:nvSpPr>
      <xdr:spPr>
        <a:xfrm>
          <a:off x="18183302"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126291</xdr:rowOff>
    </xdr:from>
    <xdr:ext cx="469744" cy="259045"/>
    <xdr:sp macro="" textlink="">
      <xdr:nvSpPr>
        <xdr:cNvPr id="838" name="n_3aveValue【公民館】&#10;一人当たり面積">
          <a:extLst>
            <a:ext uri="{FF2B5EF4-FFF2-40B4-BE49-F238E27FC236}">
              <a16:creationId xmlns:a16="http://schemas.microsoft.com/office/drawing/2014/main" id="{39908614-089D-4EDC-AA67-1A282EE96EFE}"/>
            </a:ext>
          </a:extLst>
        </xdr:cNvPr>
        <xdr:cNvSpPr txBox="1"/>
      </xdr:nvSpPr>
      <xdr:spPr>
        <a:xfrm>
          <a:off x="173832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126291</xdr:rowOff>
    </xdr:from>
    <xdr:ext cx="469744" cy="259045"/>
    <xdr:sp macro="" textlink="">
      <xdr:nvSpPr>
        <xdr:cNvPr id="839" name="n_4aveValue【公民館】&#10;一人当たり面積">
          <a:extLst>
            <a:ext uri="{FF2B5EF4-FFF2-40B4-BE49-F238E27FC236}">
              <a16:creationId xmlns:a16="http://schemas.microsoft.com/office/drawing/2014/main" id="{C8DD3434-B5B0-4132-9538-8B5CD8B30E8F}"/>
            </a:ext>
          </a:extLst>
        </xdr:cNvPr>
        <xdr:cNvSpPr txBox="1"/>
      </xdr:nvSpPr>
      <xdr:spPr>
        <a:xfrm>
          <a:off x="1659262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21063</xdr:rowOff>
    </xdr:from>
    <xdr:ext cx="469744" cy="259045"/>
    <xdr:sp macro="" textlink="">
      <xdr:nvSpPr>
        <xdr:cNvPr id="840" name="n_1mainValue【公民館】&#10;一人当たり面積">
          <a:extLst>
            <a:ext uri="{FF2B5EF4-FFF2-40B4-BE49-F238E27FC236}">
              <a16:creationId xmlns:a16="http://schemas.microsoft.com/office/drawing/2014/main" id="{68279324-D646-42B6-976A-BF6AB8344E83}"/>
            </a:ext>
          </a:extLst>
        </xdr:cNvPr>
        <xdr:cNvSpPr txBox="1"/>
      </xdr:nvSpPr>
      <xdr:spPr>
        <a:xfrm>
          <a:off x="18983402" y="16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21063</xdr:rowOff>
    </xdr:from>
    <xdr:ext cx="469744" cy="259045"/>
    <xdr:sp macro="" textlink="">
      <xdr:nvSpPr>
        <xdr:cNvPr id="841" name="n_2mainValue【公民館】&#10;一人当たり面積">
          <a:extLst>
            <a:ext uri="{FF2B5EF4-FFF2-40B4-BE49-F238E27FC236}">
              <a16:creationId xmlns:a16="http://schemas.microsoft.com/office/drawing/2014/main" id="{EAF86EB5-3ADB-4C48-AF4E-3BC7F7305536}"/>
            </a:ext>
          </a:extLst>
        </xdr:cNvPr>
        <xdr:cNvSpPr txBox="1"/>
      </xdr:nvSpPr>
      <xdr:spPr>
        <a:xfrm>
          <a:off x="18183302" y="16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842" name="n_3mainValue【公民館】&#10;一人当たり面積">
          <a:extLst>
            <a:ext uri="{FF2B5EF4-FFF2-40B4-BE49-F238E27FC236}">
              <a16:creationId xmlns:a16="http://schemas.microsoft.com/office/drawing/2014/main" id="{738047D0-C497-47FA-8E25-F0C4B3005457}"/>
            </a:ext>
          </a:extLst>
        </xdr:cNvPr>
        <xdr:cNvSpPr txBox="1"/>
      </xdr:nvSpPr>
      <xdr:spPr>
        <a:xfrm>
          <a:off x="17383202" y="1668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21063</xdr:rowOff>
    </xdr:from>
    <xdr:ext cx="469744" cy="259045"/>
    <xdr:sp macro="" textlink="">
      <xdr:nvSpPr>
        <xdr:cNvPr id="843" name="n_4mainValue【公民館】&#10;一人当たり面積">
          <a:extLst>
            <a:ext uri="{FF2B5EF4-FFF2-40B4-BE49-F238E27FC236}">
              <a16:creationId xmlns:a16="http://schemas.microsoft.com/office/drawing/2014/main" id="{8378E4B9-8A99-48EF-893A-CF75D5AB7683}"/>
            </a:ext>
          </a:extLst>
        </xdr:cNvPr>
        <xdr:cNvSpPr txBox="1"/>
      </xdr:nvSpPr>
      <xdr:spPr>
        <a:xfrm>
          <a:off x="16592627" y="16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39B023E3-89B1-4C1F-870B-5B988C4E2853}"/>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AEF21757-0BF2-4754-A703-88BE7C976FF6}"/>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38816531-991E-4299-9504-36021BE8244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類似団体と比較して特に有形固定資産減価償却率が特に高くなっている施設は、学校施設、道路、橋りょう・トンネルであり、特に低くなっている施設は、認定こども園・幼稚園・保育所、児童館である。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学校施設については、昭和４０年代から昭和５０年代にかけて整備しており、老朽化が進んでいる。引き続き各個別施設計画に基づき、計画的な改修、更新を進める必要がある。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認定こども園・幼稚園・保育園については、利用児童数の増加に伴い認定保育所等の施設も増加しているため、有形固定資産減価償却率が低くなっている。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BE96C2F-AB86-4866-91F7-F4F89FF6B54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D5E9E6-5144-4AD3-8EDD-DF483D605CF9}"/>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DCA3DD-23A1-4ACB-B4D3-79BBC1A8C9D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E3B962-3ECD-43A4-940D-F3D83B9F0CE3}"/>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AFB88F8-06B8-4B36-8D3F-2104E60E5B0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5AD365B-6F6B-46F9-A896-136B669D509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AA7F04-02F5-49E3-B957-78FE70954B3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74C223-32A1-42EA-A292-298E2137883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71DDC3-F596-44B9-B914-7C939D1511E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FD65EF-8298-48E9-A4A4-D3959ADDD335}"/>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8B8D04-E188-487E-B399-F99F3C40ECA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B06633-4D20-44F9-9E2D-C0E27FB64A6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1A3B8A-FB32-477A-8875-C0E5B3621194}"/>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057212-A5CD-4863-8D55-573978C4892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C5154A-7D64-4F9A-A3D5-2D96455CCC24}"/>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821BD8-1BF0-478A-A7AF-FE4D5E65A424}"/>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74A588-51C5-47DB-B1D6-0BEAE65AB5FA}"/>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2303BC4-1255-47F7-BC80-E4D1BA77E3D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912D1E-A783-40EF-80B9-5575560236B8}"/>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6331DE-167F-49EA-8728-F300285A9D1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810853-B9D9-41FA-8E11-E73434385DDE}"/>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755CF6-1AC0-4219-85A6-532D0280E01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938715-248A-4DA5-96BE-09310D5ECCE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EED7C1-A8D4-4CC2-ACB0-5E804E6774D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EE233F-E6FF-4BB3-92B8-9AA530B90018}"/>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1448EFD-DD27-49B4-A3B5-03417BE73E64}"/>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151097-29DE-4593-85D7-8E60495234B7}"/>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821864-8A2B-41B8-A44B-74224C1051CC}"/>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B44133-1510-4164-9A4C-8A5B4ABAC37D}"/>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95B52FE-CDE2-4835-A29D-B5D5414D66C5}"/>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10DCC5-7739-4AFE-AF21-6EC24BD87338}"/>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0DDDABD-3C88-46CF-826D-0C5837E402F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765E657-F51C-4FEC-8AEA-138A3706F99C}"/>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73375C-0421-443B-8C23-26BB8AD99F60}"/>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B44F75E-808E-48EB-99E4-610F2EFA1426}"/>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0FA58B-E561-46A8-88FE-40F04A9C55AE}"/>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DDEBFA-EF3E-4AEB-9037-DDF21A8065B2}"/>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ECCB2E-F72D-418B-BC2F-A1AC7136B49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8FA20B1-32D8-4E02-8F0F-EE3C309604E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35E7A8-FB55-4AC5-8612-38D001BEAD6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A627FB-2C5A-48E4-A252-5E5DCB3B7F99}"/>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62E07AB8-EBDB-4B2E-9C19-49F07A51EE6C}"/>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D026D0A-8339-49C0-9828-EB237A53E4E9}"/>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75C05B74-E110-497A-AF82-2B468097379F}"/>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468EA96-B092-4920-8923-A2C105524550}"/>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6B8E4EA-A8AF-4F94-AC08-800C6E8C6C30}"/>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1C7043B-D05D-4CDF-B193-AB3793F3F6CB}"/>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3715945-9F2E-4054-869D-81C684DA63BB}"/>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5624466-D0FE-444E-864B-F99802B8D213}"/>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14CD0A2-494F-460A-9236-D28FA9EA580A}"/>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486EDE3-0372-4579-967B-BCC4878E46FF}"/>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7FC9CB6-1205-4147-8B6C-D6690D437BD4}"/>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17B46E1-8EEC-4D12-BBE7-629D34E8C791}"/>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5F474BE5-4811-4EC8-A1B3-ACCCA43F3486}"/>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729ACA9-CEFE-42A0-9BCF-4E8E9341D559}"/>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9CF788C6-9C14-48A5-AC07-98474CFBE828}"/>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a:extLst>
            <a:ext uri="{FF2B5EF4-FFF2-40B4-BE49-F238E27FC236}">
              <a16:creationId xmlns:a16="http://schemas.microsoft.com/office/drawing/2014/main" id="{BAE73DB3-427A-4FFF-9F14-AE5E25DB7238}"/>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76200</xdr:rowOff>
    </xdr:from>
    <xdr:to>
      <xdr:col>24</xdr:col>
      <xdr:colOff>62865</xdr:colOff>
      <xdr:row>41</xdr:row>
      <xdr:rowOff>61504</xdr:rowOff>
    </xdr:to>
    <xdr:cxnSp macro="">
      <xdr:nvCxnSpPr>
        <xdr:cNvPr id="59" name="直線コネクタ 58">
          <a:extLst>
            <a:ext uri="{FF2B5EF4-FFF2-40B4-BE49-F238E27FC236}">
              <a16:creationId xmlns:a16="http://schemas.microsoft.com/office/drawing/2014/main" id="{61F21110-5506-4DFE-8C66-76A26549B971}"/>
            </a:ext>
          </a:extLst>
        </xdr:cNvPr>
        <xdr:cNvCxnSpPr/>
      </xdr:nvCxnSpPr>
      <xdr:spPr>
        <a:xfrm flipV="1">
          <a:off x="4180840" y="5581650"/>
          <a:ext cx="0" cy="1121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65331</xdr:rowOff>
    </xdr:from>
    <xdr:ext cx="405111" cy="259045"/>
    <xdr:sp macro="" textlink="">
      <xdr:nvSpPr>
        <xdr:cNvPr id="60" name="【図書館】&#10;有形固定資産減価償却率最小値テキスト">
          <a:extLst>
            <a:ext uri="{FF2B5EF4-FFF2-40B4-BE49-F238E27FC236}">
              <a16:creationId xmlns:a16="http://schemas.microsoft.com/office/drawing/2014/main" id="{D058BFA0-C05A-4271-ADE5-7BA418C33B5C}"/>
            </a:ext>
          </a:extLst>
        </xdr:cNvPr>
        <xdr:cNvSpPr txBox="1"/>
      </xdr:nvSpPr>
      <xdr:spPr>
        <a:xfrm>
          <a:off x="4219575" y="670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61504</xdr:rowOff>
    </xdr:from>
    <xdr:to>
      <xdr:col>24</xdr:col>
      <xdr:colOff>152400</xdr:colOff>
      <xdr:row>41</xdr:row>
      <xdr:rowOff>61504</xdr:rowOff>
    </xdr:to>
    <xdr:cxnSp macro="">
      <xdr:nvCxnSpPr>
        <xdr:cNvPr id="61" name="直線コネクタ 60">
          <a:extLst>
            <a:ext uri="{FF2B5EF4-FFF2-40B4-BE49-F238E27FC236}">
              <a16:creationId xmlns:a16="http://schemas.microsoft.com/office/drawing/2014/main" id="{D8E405C2-6482-4EAF-984E-1107102F6741}"/>
            </a:ext>
          </a:extLst>
        </xdr:cNvPr>
        <xdr:cNvCxnSpPr/>
      </xdr:nvCxnSpPr>
      <xdr:spPr>
        <a:xfrm>
          <a:off x="4105275" y="6703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22877</xdr:rowOff>
    </xdr:from>
    <xdr:ext cx="405111" cy="259045"/>
    <xdr:sp macro="" textlink="">
      <xdr:nvSpPr>
        <xdr:cNvPr id="62" name="【図書館】&#10;有形固定資産減価償却率最大値テキスト">
          <a:extLst>
            <a:ext uri="{FF2B5EF4-FFF2-40B4-BE49-F238E27FC236}">
              <a16:creationId xmlns:a16="http://schemas.microsoft.com/office/drawing/2014/main" id="{A87BAA37-11BF-45D7-8BB0-292722E53FD9}"/>
            </a:ext>
          </a:extLst>
        </xdr:cNvPr>
        <xdr:cNvSpPr txBox="1"/>
      </xdr:nvSpPr>
      <xdr:spPr>
        <a:xfrm>
          <a:off x="4219575"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3" name="直線コネクタ 62">
          <a:extLst>
            <a:ext uri="{FF2B5EF4-FFF2-40B4-BE49-F238E27FC236}">
              <a16:creationId xmlns:a16="http://schemas.microsoft.com/office/drawing/2014/main" id="{085D1ABE-A7FD-4997-932D-34CCC306E6BA}"/>
            </a:ext>
          </a:extLst>
        </xdr:cNvPr>
        <xdr:cNvCxnSpPr/>
      </xdr:nvCxnSpPr>
      <xdr:spPr>
        <a:xfrm>
          <a:off x="4105275"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114861</xdr:rowOff>
    </xdr:from>
    <xdr:ext cx="405111" cy="259045"/>
    <xdr:sp macro="" textlink="">
      <xdr:nvSpPr>
        <xdr:cNvPr id="64" name="【図書館】&#10;有形固定資産減価償却率平均値テキスト">
          <a:extLst>
            <a:ext uri="{FF2B5EF4-FFF2-40B4-BE49-F238E27FC236}">
              <a16:creationId xmlns:a16="http://schemas.microsoft.com/office/drawing/2014/main" id="{048E9866-368D-471E-BC30-7A700CBDB8A6}"/>
            </a:ext>
          </a:extLst>
        </xdr:cNvPr>
        <xdr:cNvSpPr txBox="1"/>
      </xdr:nvSpPr>
      <xdr:spPr>
        <a:xfrm>
          <a:off x="4219575" y="5944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65" name="フローチャート: 判断 64">
          <a:extLst>
            <a:ext uri="{FF2B5EF4-FFF2-40B4-BE49-F238E27FC236}">
              <a16:creationId xmlns:a16="http://schemas.microsoft.com/office/drawing/2014/main" id="{3A582C35-5E2E-41B6-B09F-9B3E0EA9A174}"/>
            </a:ext>
          </a:extLst>
        </xdr:cNvPr>
        <xdr:cNvSpPr/>
      </xdr:nvSpPr>
      <xdr:spPr>
        <a:xfrm>
          <a:off x="4124325" y="596573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6" name="フローチャート: 判断 65">
          <a:extLst>
            <a:ext uri="{FF2B5EF4-FFF2-40B4-BE49-F238E27FC236}">
              <a16:creationId xmlns:a16="http://schemas.microsoft.com/office/drawing/2014/main" id="{7885ADC2-FDDC-47C4-B6E6-C0FC2B87A450}"/>
            </a:ext>
          </a:extLst>
        </xdr:cNvPr>
        <xdr:cNvSpPr/>
      </xdr:nvSpPr>
      <xdr:spPr>
        <a:xfrm>
          <a:off x="3381375" y="5923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xdr:rowOff>
    </xdr:from>
    <xdr:to>
      <xdr:col>15</xdr:col>
      <xdr:colOff>101600</xdr:colOff>
      <xdr:row>36</xdr:row>
      <xdr:rowOff>113937</xdr:rowOff>
    </xdr:to>
    <xdr:sp macro="" textlink="">
      <xdr:nvSpPr>
        <xdr:cNvPr id="67" name="フローチャート: 判断 66">
          <a:extLst>
            <a:ext uri="{FF2B5EF4-FFF2-40B4-BE49-F238E27FC236}">
              <a16:creationId xmlns:a16="http://schemas.microsoft.com/office/drawing/2014/main" id="{998C0F31-4182-46D6-9DB3-ADDACE8CFC8C}"/>
            </a:ext>
          </a:extLst>
        </xdr:cNvPr>
        <xdr:cNvSpPr/>
      </xdr:nvSpPr>
      <xdr:spPr>
        <a:xfrm>
          <a:off x="2571750" y="583846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134801</xdr:rowOff>
    </xdr:from>
    <xdr:to>
      <xdr:col>10</xdr:col>
      <xdr:colOff>165100</xdr:colOff>
      <xdr:row>36</xdr:row>
      <xdr:rowOff>64951</xdr:rowOff>
    </xdr:to>
    <xdr:sp macro="" textlink="">
      <xdr:nvSpPr>
        <xdr:cNvPr id="68" name="フローチャート: 判断 67">
          <a:extLst>
            <a:ext uri="{FF2B5EF4-FFF2-40B4-BE49-F238E27FC236}">
              <a16:creationId xmlns:a16="http://schemas.microsoft.com/office/drawing/2014/main" id="{AB2BB94F-FA8F-48C6-AE89-A31905601439}"/>
            </a:ext>
          </a:extLst>
        </xdr:cNvPr>
        <xdr:cNvSpPr/>
      </xdr:nvSpPr>
      <xdr:spPr>
        <a:xfrm>
          <a:off x="1781175" y="58021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9" name="フローチャート: 判断 68">
          <a:extLst>
            <a:ext uri="{FF2B5EF4-FFF2-40B4-BE49-F238E27FC236}">
              <a16:creationId xmlns:a16="http://schemas.microsoft.com/office/drawing/2014/main" id="{DCF1777B-A667-4A68-96B8-535239668859}"/>
            </a:ext>
          </a:extLst>
        </xdr:cNvPr>
        <xdr:cNvSpPr/>
      </xdr:nvSpPr>
      <xdr:spPr>
        <a:xfrm>
          <a:off x="981075" y="5769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820AA8-B8E6-42F9-9E83-C4FFF3BA342D}"/>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0D05B1-8A4C-4F70-A638-99DD4161910E}"/>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6787AE-5BFF-495C-8DA9-61D1A225595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F889B1-8BA1-4AC8-9F1C-5B90DD848C3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6185511-2D2A-46F5-A1C5-1CC7D0ABB00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142966</xdr:rowOff>
    </xdr:from>
    <xdr:to>
      <xdr:col>24</xdr:col>
      <xdr:colOff>114300</xdr:colOff>
      <xdr:row>35</xdr:row>
      <xdr:rowOff>73116</xdr:rowOff>
    </xdr:to>
    <xdr:sp macro="" textlink="">
      <xdr:nvSpPr>
        <xdr:cNvPr id="75" name="楕円 74">
          <a:extLst>
            <a:ext uri="{FF2B5EF4-FFF2-40B4-BE49-F238E27FC236}">
              <a16:creationId xmlns:a16="http://schemas.microsoft.com/office/drawing/2014/main" id="{82C0760B-03D5-4AA6-A717-7D0DF98DE336}"/>
            </a:ext>
          </a:extLst>
        </xdr:cNvPr>
        <xdr:cNvSpPr/>
      </xdr:nvSpPr>
      <xdr:spPr>
        <a:xfrm>
          <a:off x="4124325" y="56452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57893</xdr:rowOff>
    </xdr:from>
    <xdr:ext cx="405111" cy="259045"/>
    <xdr:sp macro="" textlink="">
      <xdr:nvSpPr>
        <xdr:cNvPr id="76" name="【図書館】&#10;有形固定資産減価償却率該当値テキスト">
          <a:extLst>
            <a:ext uri="{FF2B5EF4-FFF2-40B4-BE49-F238E27FC236}">
              <a16:creationId xmlns:a16="http://schemas.microsoft.com/office/drawing/2014/main" id="{AE0E642C-BF68-4986-B680-5BADA4F211B9}"/>
            </a:ext>
          </a:extLst>
        </xdr:cNvPr>
        <xdr:cNvSpPr txBox="1"/>
      </xdr:nvSpPr>
      <xdr:spPr>
        <a:xfrm>
          <a:off x="4219575" y="5563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61323</xdr:rowOff>
    </xdr:from>
    <xdr:to>
      <xdr:col>20</xdr:col>
      <xdr:colOff>38100</xdr:colOff>
      <xdr:row>34</xdr:row>
      <xdr:rowOff>162923</xdr:rowOff>
    </xdr:to>
    <xdr:sp macro="" textlink="">
      <xdr:nvSpPr>
        <xdr:cNvPr id="77" name="楕円 76">
          <a:extLst>
            <a:ext uri="{FF2B5EF4-FFF2-40B4-BE49-F238E27FC236}">
              <a16:creationId xmlns:a16="http://schemas.microsoft.com/office/drawing/2014/main" id="{25C51DE6-ADB6-485B-80B6-5B3966E9C00A}"/>
            </a:ext>
          </a:extLst>
        </xdr:cNvPr>
        <xdr:cNvSpPr/>
      </xdr:nvSpPr>
      <xdr:spPr>
        <a:xfrm>
          <a:off x="3381375" y="55699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112123</xdr:rowOff>
    </xdr:from>
    <xdr:to>
      <xdr:col>24</xdr:col>
      <xdr:colOff>63500</xdr:colOff>
      <xdr:row>35</xdr:row>
      <xdr:rowOff>22316</xdr:rowOff>
    </xdr:to>
    <xdr:cxnSp macro="">
      <xdr:nvCxnSpPr>
        <xdr:cNvPr id="78" name="直線コネクタ 77">
          <a:extLst>
            <a:ext uri="{FF2B5EF4-FFF2-40B4-BE49-F238E27FC236}">
              <a16:creationId xmlns:a16="http://schemas.microsoft.com/office/drawing/2014/main" id="{AD38180D-0D43-40F5-9324-3B176E0DD5BB}"/>
            </a:ext>
          </a:extLst>
        </xdr:cNvPr>
        <xdr:cNvCxnSpPr/>
      </xdr:nvCxnSpPr>
      <xdr:spPr>
        <a:xfrm>
          <a:off x="3429000" y="5617573"/>
          <a:ext cx="752475"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12337</xdr:rowOff>
    </xdr:from>
    <xdr:to>
      <xdr:col>15</xdr:col>
      <xdr:colOff>101600</xdr:colOff>
      <xdr:row>34</xdr:row>
      <xdr:rowOff>113937</xdr:rowOff>
    </xdr:to>
    <xdr:sp macro="" textlink="">
      <xdr:nvSpPr>
        <xdr:cNvPr id="79" name="楕円 78">
          <a:extLst>
            <a:ext uri="{FF2B5EF4-FFF2-40B4-BE49-F238E27FC236}">
              <a16:creationId xmlns:a16="http://schemas.microsoft.com/office/drawing/2014/main" id="{9EFE0E32-0032-4DEA-8124-8024BE8D1296}"/>
            </a:ext>
          </a:extLst>
        </xdr:cNvPr>
        <xdr:cNvSpPr/>
      </xdr:nvSpPr>
      <xdr:spPr>
        <a:xfrm>
          <a:off x="2571750" y="551461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63137</xdr:rowOff>
    </xdr:from>
    <xdr:to>
      <xdr:col>19</xdr:col>
      <xdr:colOff>177800</xdr:colOff>
      <xdr:row>34</xdr:row>
      <xdr:rowOff>112123</xdr:rowOff>
    </xdr:to>
    <xdr:cxnSp macro="">
      <xdr:nvCxnSpPr>
        <xdr:cNvPr id="80" name="直線コネクタ 79">
          <a:extLst>
            <a:ext uri="{FF2B5EF4-FFF2-40B4-BE49-F238E27FC236}">
              <a16:creationId xmlns:a16="http://schemas.microsoft.com/office/drawing/2014/main" id="{C5F52776-DCE9-4040-A431-5A7C1087926D}"/>
            </a:ext>
          </a:extLst>
        </xdr:cNvPr>
        <xdr:cNvCxnSpPr/>
      </xdr:nvCxnSpPr>
      <xdr:spPr>
        <a:xfrm>
          <a:off x="2619375" y="5571762"/>
          <a:ext cx="809625"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95613</xdr:rowOff>
    </xdr:from>
    <xdr:to>
      <xdr:col>10</xdr:col>
      <xdr:colOff>165100</xdr:colOff>
      <xdr:row>34</xdr:row>
      <xdr:rowOff>25763</xdr:rowOff>
    </xdr:to>
    <xdr:sp macro="" textlink="">
      <xdr:nvSpPr>
        <xdr:cNvPr id="81" name="楕円 80">
          <a:extLst>
            <a:ext uri="{FF2B5EF4-FFF2-40B4-BE49-F238E27FC236}">
              <a16:creationId xmlns:a16="http://schemas.microsoft.com/office/drawing/2014/main" id="{248832AF-CAF3-4467-9BE0-7690EE95FB6D}"/>
            </a:ext>
          </a:extLst>
        </xdr:cNvPr>
        <xdr:cNvSpPr/>
      </xdr:nvSpPr>
      <xdr:spPr>
        <a:xfrm>
          <a:off x="1781175" y="54391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146413</xdr:rowOff>
    </xdr:from>
    <xdr:to>
      <xdr:col>15</xdr:col>
      <xdr:colOff>50800</xdr:colOff>
      <xdr:row>34</xdr:row>
      <xdr:rowOff>63137</xdr:rowOff>
    </xdr:to>
    <xdr:cxnSp macro="">
      <xdr:nvCxnSpPr>
        <xdr:cNvPr id="82" name="直線コネクタ 81">
          <a:extLst>
            <a:ext uri="{FF2B5EF4-FFF2-40B4-BE49-F238E27FC236}">
              <a16:creationId xmlns:a16="http://schemas.microsoft.com/office/drawing/2014/main" id="{849ADA3F-A658-4AC1-85F5-0A765EAF0864}"/>
            </a:ext>
          </a:extLst>
        </xdr:cNvPr>
        <xdr:cNvCxnSpPr/>
      </xdr:nvCxnSpPr>
      <xdr:spPr>
        <a:xfrm>
          <a:off x="1828800" y="5486763"/>
          <a:ext cx="790575" cy="8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28666</xdr:rowOff>
    </xdr:from>
    <xdr:to>
      <xdr:col>6</xdr:col>
      <xdr:colOff>38100</xdr:colOff>
      <xdr:row>34</xdr:row>
      <xdr:rowOff>130266</xdr:rowOff>
    </xdr:to>
    <xdr:sp macro="" textlink="">
      <xdr:nvSpPr>
        <xdr:cNvPr id="83" name="楕円 82">
          <a:extLst>
            <a:ext uri="{FF2B5EF4-FFF2-40B4-BE49-F238E27FC236}">
              <a16:creationId xmlns:a16="http://schemas.microsoft.com/office/drawing/2014/main" id="{270EEC6A-06A8-4FD1-9DC5-280EA4E796C4}"/>
            </a:ext>
          </a:extLst>
        </xdr:cNvPr>
        <xdr:cNvSpPr/>
      </xdr:nvSpPr>
      <xdr:spPr>
        <a:xfrm>
          <a:off x="981075" y="553094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146413</xdr:rowOff>
    </xdr:from>
    <xdr:to>
      <xdr:col>10</xdr:col>
      <xdr:colOff>114300</xdr:colOff>
      <xdr:row>34</xdr:row>
      <xdr:rowOff>79466</xdr:rowOff>
    </xdr:to>
    <xdr:cxnSp macro="">
      <xdr:nvCxnSpPr>
        <xdr:cNvPr id="84" name="直線コネクタ 83">
          <a:extLst>
            <a:ext uri="{FF2B5EF4-FFF2-40B4-BE49-F238E27FC236}">
              <a16:creationId xmlns:a16="http://schemas.microsoft.com/office/drawing/2014/main" id="{94A99A4A-9917-48EE-A7E3-D7ECB49B0999}"/>
            </a:ext>
          </a:extLst>
        </xdr:cNvPr>
        <xdr:cNvCxnSpPr/>
      </xdr:nvCxnSpPr>
      <xdr:spPr>
        <a:xfrm flipV="1">
          <a:off x="1028700" y="5486763"/>
          <a:ext cx="800100" cy="10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5" name="n_1aveValue【図書館】&#10;有形固定資産減価償却率">
          <a:extLst>
            <a:ext uri="{FF2B5EF4-FFF2-40B4-BE49-F238E27FC236}">
              <a16:creationId xmlns:a16="http://schemas.microsoft.com/office/drawing/2014/main" id="{EB6A1E53-6685-4C10-9A16-975D9AC0DE2D}"/>
            </a:ext>
          </a:extLst>
        </xdr:cNvPr>
        <xdr:cNvSpPr txBox="1"/>
      </xdr:nvSpPr>
      <xdr:spPr>
        <a:xfrm>
          <a:off x="32391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105064</xdr:rowOff>
    </xdr:from>
    <xdr:ext cx="405111" cy="259045"/>
    <xdr:sp macro="" textlink="">
      <xdr:nvSpPr>
        <xdr:cNvPr id="86" name="n_2aveValue【図書館】&#10;有形固定資産減価償却率">
          <a:extLst>
            <a:ext uri="{FF2B5EF4-FFF2-40B4-BE49-F238E27FC236}">
              <a16:creationId xmlns:a16="http://schemas.microsoft.com/office/drawing/2014/main" id="{69B40FA6-EBDB-4B6C-89FF-7AC0D7561D0D}"/>
            </a:ext>
          </a:extLst>
        </xdr:cNvPr>
        <xdr:cNvSpPr txBox="1"/>
      </xdr:nvSpPr>
      <xdr:spPr>
        <a:xfrm>
          <a:off x="2439044" y="593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56078</xdr:rowOff>
    </xdr:from>
    <xdr:ext cx="405111" cy="259045"/>
    <xdr:sp macro="" textlink="">
      <xdr:nvSpPr>
        <xdr:cNvPr id="87" name="n_3aveValue【図書館】&#10;有形固定資産減価償却率">
          <a:extLst>
            <a:ext uri="{FF2B5EF4-FFF2-40B4-BE49-F238E27FC236}">
              <a16:creationId xmlns:a16="http://schemas.microsoft.com/office/drawing/2014/main" id="{CBE5904B-B499-48F2-83B7-C26913F16E9D}"/>
            </a:ext>
          </a:extLst>
        </xdr:cNvPr>
        <xdr:cNvSpPr txBox="1"/>
      </xdr:nvSpPr>
      <xdr:spPr>
        <a:xfrm>
          <a:off x="1648469" y="588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8" name="n_4aveValue【図書館】&#10;有形固定資産減価償却率">
          <a:extLst>
            <a:ext uri="{FF2B5EF4-FFF2-40B4-BE49-F238E27FC236}">
              <a16:creationId xmlns:a16="http://schemas.microsoft.com/office/drawing/2014/main" id="{B2ECBD79-407E-4A40-9934-A1BB9A744FD4}"/>
            </a:ext>
          </a:extLst>
        </xdr:cNvPr>
        <xdr:cNvSpPr txBox="1"/>
      </xdr:nvSpPr>
      <xdr:spPr>
        <a:xfrm>
          <a:off x="848369" y="585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8000</xdr:rowOff>
    </xdr:from>
    <xdr:ext cx="405111" cy="259045"/>
    <xdr:sp macro="" textlink="">
      <xdr:nvSpPr>
        <xdr:cNvPr id="89" name="n_1mainValue【図書館】&#10;有形固定資産減価償却率">
          <a:extLst>
            <a:ext uri="{FF2B5EF4-FFF2-40B4-BE49-F238E27FC236}">
              <a16:creationId xmlns:a16="http://schemas.microsoft.com/office/drawing/2014/main" id="{83BD75E1-7248-47FC-AD1D-FBCE03323A02}"/>
            </a:ext>
          </a:extLst>
        </xdr:cNvPr>
        <xdr:cNvSpPr txBox="1"/>
      </xdr:nvSpPr>
      <xdr:spPr>
        <a:xfrm>
          <a:off x="3239144" y="535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130464</xdr:rowOff>
    </xdr:from>
    <xdr:ext cx="405111" cy="259045"/>
    <xdr:sp macro="" textlink="">
      <xdr:nvSpPr>
        <xdr:cNvPr id="90" name="n_2mainValue【図書館】&#10;有形固定資産減価償却率">
          <a:extLst>
            <a:ext uri="{FF2B5EF4-FFF2-40B4-BE49-F238E27FC236}">
              <a16:creationId xmlns:a16="http://schemas.microsoft.com/office/drawing/2014/main" id="{81B8C5F0-795F-4522-935B-037C0E8C5A5F}"/>
            </a:ext>
          </a:extLst>
        </xdr:cNvPr>
        <xdr:cNvSpPr txBox="1"/>
      </xdr:nvSpPr>
      <xdr:spPr>
        <a:xfrm>
          <a:off x="2439044" y="5312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42290</xdr:rowOff>
    </xdr:from>
    <xdr:ext cx="405111" cy="259045"/>
    <xdr:sp macro="" textlink="">
      <xdr:nvSpPr>
        <xdr:cNvPr id="91" name="n_3mainValue【図書館】&#10;有形固定資産減価償却率">
          <a:extLst>
            <a:ext uri="{FF2B5EF4-FFF2-40B4-BE49-F238E27FC236}">
              <a16:creationId xmlns:a16="http://schemas.microsoft.com/office/drawing/2014/main" id="{7EFAC79A-457E-4655-8596-BF24CBFB8C02}"/>
            </a:ext>
          </a:extLst>
        </xdr:cNvPr>
        <xdr:cNvSpPr txBox="1"/>
      </xdr:nvSpPr>
      <xdr:spPr>
        <a:xfrm>
          <a:off x="1648469" y="522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146793</xdr:rowOff>
    </xdr:from>
    <xdr:ext cx="405111" cy="259045"/>
    <xdr:sp macro="" textlink="">
      <xdr:nvSpPr>
        <xdr:cNvPr id="92" name="n_4mainValue【図書館】&#10;有形固定資産減価償却率">
          <a:extLst>
            <a:ext uri="{FF2B5EF4-FFF2-40B4-BE49-F238E27FC236}">
              <a16:creationId xmlns:a16="http://schemas.microsoft.com/office/drawing/2014/main" id="{C60F5B65-ACEA-4CDE-8E15-C3D2125B2668}"/>
            </a:ext>
          </a:extLst>
        </xdr:cNvPr>
        <xdr:cNvSpPr txBox="1"/>
      </xdr:nvSpPr>
      <xdr:spPr>
        <a:xfrm>
          <a:off x="848369" y="532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43F293A5-48BE-4A32-A520-D9940D96729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3410EB86-8134-4478-BBF7-C9640733F9EF}"/>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76B3586-6957-4DDB-BDA3-0E720461D4D8}"/>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719A8878-026C-42C0-A4FC-F2DCDD0DCD4B}"/>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7919EB30-D39B-4178-8B3E-885FDEF79594}"/>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F0E32BF3-73A2-4A86-921D-FC68C17F69AB}"/>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B81B1EF1-E1E4-46B7-BBA6-E1191F71619C}"/>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1FC2C4CA-8A33-4FA1-8731-6E08FC636682}"/>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1" name="テキスト ボックス 100">
          <a:extLst>
            <a:ext uri="{FF2B5EF4-FFF2-40B4-BE49-F238E27FC236}">
              <a16:creationId xmlns:a16="http://schemas.microsoft.com/office/drawing/2014/main" id="{2F32D0E9-8910-4926-9288-3FEE85C21BD3}"/>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4D443062-3E41-4755-BB7F-5E6F79D69F0D}"/>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D34D258B-40A0-4E28-AB13-9DCDAA239206}"/>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5D09BCC3-6B5A-4D52-960C-5FF1AE63B63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5" name="テキスト ボックス 104">
          <a:extLst>
            <a:ext uri="{FF2B5EF4-FFF2-40B4-BE49-F238E27FC236}">
              <a16:creationId xmlns:a16="http://schemas.microsoft.com/office/drawing/2014/main" id="{0BA1C571-5B46-4299-A7F3-8A672869DDB4}"/>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791E3075-B3E8-48B5-970A-4B5381DCFDC4}"/>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7" name="テキスト ボックス 106">
          <a:extLst>
            <a:ext uri="{FF2B5EF4-FFF2-40B4-BE49-F238E27FC236}">
              <a16:creationId xmlns:a16="http://schemas.microsoft.com/office/drawing/2014/main" id="{A9A0F314-E8C1-4BAC-BB6E-85492FF16615}"/>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7C4BE061-9902-4182-B618-5B7CEA6A069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3A07C41-8367-44CB-9AFE-052121784C26}"/>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8F3E29B7-EE58-4844-856D-C8CBBC5F9A5A}"/>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11" name="テキスト ボックス 110">
          <a:extLst>
            <a:ext uri="{FF2B5EF4-FFF2-40B4-BE49-F238E27FC236}">
              <a16:creationId xmlns:a16="http://schemas.microsoft.com/office/drawing/2014/main" id="{673B79EC-89A9-4201-8614-CC036D9BE07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4558411B-D194-41CE-866B-44822716DD0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3" name="テキスト ボックス 112">
          <a:extLst>
            <a:ext uri="{FF2B5EF4-FFF2-40B4-BE49-F238E27FC236}">
              <a16:creationId xmlns:a16="http://schemas.microsoft.com/office/drawing/2014/main" id="{52B0BF41-7630-46B4-8DE8-64BD25EA726A}"/>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E1D015FA-332E-4C5F-B45E-41572DDA20E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AF7F7ABE-ED6D-4163-8F4A-E71C7075CFB6}"/>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1ACB890-F593-4695-BCFF-723B2ACC89E1}"/>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7" name="直線コネクタ 116">
          <a:extLst>
            <a:ext uri="{FF2B5EF4-FFF2-40B4-BE49-F238E27FC236}">
              <a16:creationId xmlns:a16="http://schemas.microsoft.com/office/drawing/2014/main" id="{04C82F33-7F10-4367-B384-FB74B831886E}"/>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8" name="【図書館】&#10;一人当たり面積最小値テキスト">
          <a:extLst>
            <a:ext uri="{FF2B5EF4-FFF2-40B4-BE49-F238E27FC236}">
              <a16:creationId xmlns:a16="http://schemas.microsoft.com/office/drawing/2014/main" id="{40672B18-F270-4132-99A5-D0D3DA7CC846}"/>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9" name="直線コネクタ 118">
          <a:extLst>
            <a:ext uri="{FF2B5EF4-FFF2-40B4-BE49-F238E27FC236}">
              <a16:creationId xmlns:a16="http://schemas.microsoft.com/office/drawing/2014/main" id="{0AB72155-5AB1-4369-A75C-C1E66FD2357B}"/>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20" name="【図書館】&#10;一人当たり面積最大値テキスト">
          <a:extLst>
            <a:ext uri="{FF2B5EF4-FFF2-40B4-BE49-F238E27FC236}">
              <a16:creationId xmlns:a16="http://schemas.microsoft.com/office/drawing/2014/main" id="{48B1D35E-16EA-4822-BCB9-83EA4AAC4CF1}"/>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21" name="直線コネクタ 120">
          <a:extLst>
            <a:ext uri="{FF2B5EF4-FFF2-40B4-BE49-F238E27FC236}">
              <a16:creationId xmlns:a16="http://schemas.microsoft.com/office/drawing/2014/main" id="{CB7712B3-0AE2-4FB2-865F-4E2502F03392}"/>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2" name="【図書館】&#10;一人当たり面積平均値テキスト">
          <a:extLst>
            <a:ext uri="{FF2B5EF4-FFF2-40B4-BE49-F238E27FC236}">
              <a16:creationId xmlns:a16="http://schemas.microsoft.com/office/drawing/2014/main" id="{E56CDB15-8D3A-404F-BB3E-29A426249D53}"/>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3" name="フローチャート: 判断 122">
          <a:extLst>
            <a:ext uri="{FF2B5EF4-FFF2-40B4-BE49-F238E27FC236}">
              <a16:creationId xmlns:a16="http://schemas.microsoft.com/office/drawing/2014/main" id="{43F34C0D-D10F-4761-8E58-DC9484B54FB9}"/>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4" name="フローチャート: 判断 123">
          <a:extLst>
            <a:ext uri="{FF2B5EF4-FFF2-40B4-BE49-F238E27FC236}">
              <a16:creationId xmlns:a16="http://schemas.microsoft.com/office/drawing/2014/main" id="{D1B4A9DD-559A-4965-8843-51D805B5B1EB}"/>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5" name="フローチャート: 判断 124">
          <a:extLst>
            <a:ext uri="{FF2B5EF4-FFF2-40B4-BE49-F238E27FC236}">
              <a16:creationId xmlns:a16="http://schemas.microsoft.com/office/drawing/2014/main" id="{BBAFE40F-05DD-4FAE-994C-709B8B3CC874}"/>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6" name="フローチャート: 判断 125">
          <a:extLst>
            <a:ext uri="{FF2B5EF4-FFF2-40B4-BE49-F238E27FC236}">
              <a16:creationId xmlns:a16="http://schemas.microsoft.com/office/drawing/2014/main" id="{0AAEE599-47EF-4DF5-BDD6-DDED476FAAD8}"/>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7" name="フローチャート: 判断 126">
          <a:extLst>
            <a:ext uri="{FF2B5EF4-FFF2-40B4-BE49-F238E27FC236}">
              <a16:creationId xmlns:a16="http://schemas.microsoft.com/office/drawing/2014/main" id="{B9726C5D-DBFD-4E92-9D2F-94F42EB41128}"/>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E8D53A-42C1-4C3D-9F7B-BAF261808BF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2DCBD83-6B5F-4A08-AF81-DA089F206FCA}"/>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628A4DC-77BF-432E-A068-4BE3E6D021F6}"/>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4ACD95A-2EF7-4B16-82B5-DBC919857321}"/>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EB3F0CD-AE53-4314-8B04-6530A95E3899}"/>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33" name="楕円 132">
          <a:extLst>
            <a:ext uri="{FF2B5EF4-FFF2-40B4-BE49-F238E27FC236}">
              <a16:creationId xmlns:a16="http://schemas.microsoft.com/office/drawing/2014/main" id="{6D3D8808-CEFF-46CA-9DFD-E815A3070B96}"/>
            </a:ext>
          </a:extLst>
        </xdr:cNvPr>
        <xdr:cNvSpPr/>
      </xdr:nvSpPr>
      <xdr:spPr>
        <a:xfrm>
          <a:off x="9401175" y="61531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34" name="【図書館】&#10;一人当たり面積該当値テキスト">
          <a:extLst>
            <a:ext uri="{FF2B5EF4-FFF2-40B4-BE49-F238E27FC236}">
              <a16:creationId xmlns:a16="http://schemas.microsoft.com/office/drawing/2014/main" id="{72C04E8D-5F56-40E6-A9C5-136F8175D008}"/>
            </a:ext>
          </a:extLst>
        </xdr:cNvPr>
        <xdr:cNvSpPr txBox="1"/>
      </xdr:nvSpPr>
      <xdr:spPr>
        <a:xfrm>
          <a:off x="9467850"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35" name="楕円 134">
          <a:extLst>
            <a:ext uri="{FF2B5EF4-FFF2-40B4-BE49-F238E27FC236}">
              <a16:creationId xmlns:a16="http://schemas.microsoft.com/office/drawing/2014/main" id="{99E967F3-5E5D-43E1-87B2-B321DD81DF93}"/>
            </a:ext>
          </a:extLst>
        </xdr:cNvPr>
        <xdr:cNvSpPr/>
      </xdr:nvSpPr>
      <xdr:spPr>
        <a:xfrm>
          <a:off x="8639175" y="6153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38100</xdr:rowOff>
    </xdr:to>
    <xdr:cxnSp macro="">
      <xdr:nvCxnSpPr>
        <xdr:cNvPr id="136" name="直線コネクタ 135">
          <a:extLst>
            <a:ext uri="{FF2B5EF4-FFF2-40B4-BE49-F238E27FC236}">
              <a16:creationId xmlns:a16="http://schemas.microsoft.com/office/drawing/2014/main" id="{884A8B1C-8926-4635-8EF2-59EA83F86C38}"/>
            </a:ext>
          </a:extLst>
        </xdr:cNvPr>
        <xdr:cNvCxnSpPr/>
      </xdr:nvCxnSpPr>
      <xdr:spPr>
        <a:xfrm>
          <a:off x="8686800" y="61912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7" name="楕円 136">
          <a:extLst>
            <a:ext uri="{FF2B5EF4-FFF2-40B4-BE49-F238E27FC236}">
              <a16:creationId xmlns:a16="http://schemas.microsoft.com/office/drawing/2014/main" id="{C9E71F28-B3FD-4113-BF91-861BE5327A09}"/>
            </a:ext>
          </a:extLst>
        </xdr:cNvPr>
        <xdr:cNvSpPr/>
      </xdr:nvSpPr>
      <xdr:spPr>
        <a:xfrm>
          <a:off x="7839075" y="6153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38100</xdr:rowOff>
    </xdr:to>
    <xdr:cxnSp macro="">
      <xdr:nvCxnSpPr>
        <xdr:cNvPr id="138" name="直線コネクタ 137">
          <a:extLst>
            <a:ext uri="{FF2B5EF4-FFF2-40B4-BE49-F238E27FC236}">
              <a16:creationId xmlns:a16="http://schemas.microsoft.com/office/drawing/2014/main" id="{4B812119-8A25-48EA-B00F-5A0933B2DF02}"/>
            </a:ext>
          </a:extLst>
        </xdr:cNvPr>
        <xdr:cNvCxnSpPr/>
      </xdr:nvCxnSpPr>
      <xdr:spPr>
        <a:xfrm>
          <a:off x="7886700" y="6191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39" name="楕円 138">
          <a:extLst>
            <a:ext uri="{FF2B5EF4-FFF2-40B4-BE49-F238E27FC236}">
              <a16:creationId xmlns:a16="http://schemas.microsoft.com/office/drawing/2014/main" id="{14567FB3-09C6-482A-A632-6BE38DC2EDB9}"/>
            </a:ext>
          </a:extLst>
        </xdr:cNvPr>
        <xdr:cNvSpPr/>
      </xdr:nvSpPr>
      <xdr:spPr>
        <a:xfrm>
          <a:off x="7029450" y="6153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38100</xdr:rowOff>
    </xdr:to>
    <xdr:cxnSp macro="">
      <xdr:nvCxnSpPr>
        <xdr:cNvPr id="140" name="直線コネクタ 139">
          <a:extLst>
            <a:ext uri="{FF2B5EF4-FFF2-40B4-BE49-F238E27FC236}">
              <a16:creationId xmlns:a16="http://schemas.microsoft.com/office/drawing/2014/main" id="{2C70FC1F-919A-4679-8F67-5BCD96A7A233}"/>
            </a:ext>
          </a:extLst>
        </xdr:cNvPr>
        <xdr:cNvCxnSpPr/>
      </xdr:nvCxnSpPr>
      <xdr:spPr>
        <a:xfrm>
          <a:off x="7077075" y="61912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120650</xdr:rowOff>
    </xdr:from>
    <xdr:to>
      <xdr:col>36</xdr:col>
      <xdr:colOff>165100</xdr:colOff>
      <xdr:row>38</xdr:row>
      <xdr:rowOff>50800</xdr:rowOff>
    </xdr:to>
    <xdr:sp macro="" textlink="">
      <xdr:nvSpPr>
        <xdr:cNvPr id="141" name="楕円 140">
          <a:extLst>
            <a:ext uri="{FF2B5EF4-FFF2-40B4-BE49-F238E27FC236}">
              <a16:creationId xmlns:a16="http://schemas.microsoft.com/office/drawing/2014/main" id="{1083422A-9E60-4ECC-9443-ECD4C171E01C}"/>
            </a:ext>
          </a:extLst>
        </xdr:cNvPr>
        <xdr:cNvSpPr/>
      </xdr:nvSpPr>
      <xdr:spPr>
        <a:xfrm>
          <a:off x="6238875" y="6115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0</xdr:rowOff>
    </xdr:from>
    <xdr:to>
      <xdr:col>41</xdr:col>
      <xdr:colOff>50800</xdr:colOff>
      <xdr:row>38</xdr:row>
      <xdr:rowOff>38100</xdr:rowOff>
    </xdr:to>
    <xdr:cxnSp macro="">
      <xdr:nvCxnSpPr>
        <xdr:cNvPr id="142" name="直線コネクタ 141">
          <a:extLst>
            <a:ext uri="{FF2B5EF4-FFF2-40B4-BE49-F238E27FC236}">
              <a16:creationId xmlns:a16="http://schemas.microsoft.com/office/drawing/2014/main" id="{809769BE-9782-44C7-B35E-0EF269F73C6A}"/>
            </a:ext>
          </a:extLst>
        </xdr:cNvPr>
        <xdr:cNvCxnSpPr/>
      </xdr:nvCxnSpPr>
      <xdr:spPr>
        <a:xfrm>
          <a:off x="6286500" y="61531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3" name="n_1aveValue【図書館】&#10;一人当たり面積">
          <a:extLst>
            <a:ext uri="{FF2B5EF4-FFF2-40B4-BE49-F238E27FC236}">
              <a16:creationId xmlns:a16="http://schemas.microsoft.com/office/drawing/2014/main" id="{C610F1B2-C455-4941-8869-9B963B2D9AC9}"/>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4" name="n_2aveValue【図書館】&#10;一人当たり面積">
          <a:extLst>
            <a:ext uri="{FF2B5EF4-FFF2-40B4-BE49-F238E27FC236}">
              <a16:creationId xmlns:a16="http://schemas.microsoft.com/office/drawing/2014/main" id="{C31CFA87-0DB2-4F51-A735-45A36F5A505E}"/>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5" name="n_3aveValue【図書館】&#10;一人当たり面積">
          <a:extLst>
            <a:ext uri="{FF2B5EF4-FFF2-40B4-BE49-F238E27FC236}">
              <a16:creationId xmlns:a16="http://schemas.microsoft.com/office/drawing/2014/main" id="{63B12E1B-AC9C-4365-9F97-F0D285D4CA77}"/>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6" name="n_4aveValue【図書館】&#10;一人当たり面積">
          <a:extLst>
            <a:ext uri="{FF2B5EF4-FFF2-40B4-BE49-F238E27FC236}">
              <a16:creationId xmlns:a16="http://schemas.microsoft.com/office/drawing/2014/main" id="{3BE4D1EF-C4F6-465F-989E-1EC49E0443C7}"/>
            </a:ext>
          </a:extLst>
        </xdr:cNvPr>
        <xdr:cNvSpPr txBox="1"/>
      </xdr:nvSpPr>
      <xdr:spPr>
        <a:xfrm>
          <a:off x="60675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47" name="n_1mainValue【図書館】&#10;一人当たり面積">
          <a:extLst>
            <a:ext uri="{FF2B5EF4-FFF2-40B4-BE49-F238E27FC236}">
              <a16:creationId xmlns:a16="http://schemas.microsoft.com/office/drawing/2014/main" id="{F083E2F0-B293-479B-A691-2259E3B0F5BF}"/>
            </a:ext>
          </a:extLst>
        </xdr:cNvPr>
        <xdr:cNvSpPr txBox="1"/>
      </xdr:nvSpPr>
      <xdr:spPr>
        <a:xfrm>
          <a:off x="8458277"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48" name="n_2mainValue【図書館】&#10;一人当たり面積">
          <a:extLst>
            <a:ext uri="{FF2B5EF4-FFF2-40B4-BE49-F238E27FC236}">
              <a16:creationId xmlns:a16="http://schemas.microsoft.com/office/drawing/2014/main" id="{E0C97802-BD08-4D19-89E2-4C3EBC16FBC4}"/>
            </a:ext>
          </a:extLst>
        </xdr:cNvPr>
        <xdr:cNvSpPr txBox="1"/>
      </xdr:nvSpPr>
      <xdr:spPr>
        <a:xfrm>
          <a:off x="7677227"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105427</xdr:rowOff>
    </xdr:from>
    <xdr:ext cx="469744" cy="259045"/>
    <xdr:sp macro="" textlink="">
      <xdr:nvSpPr>
        <xdr:cNvPr id="149" name="n_3mainValue【図書館】&#10;一人当たり面積">
          <a:extLst>
            <a:ext uri="{FF2B5EF4-FFF2-40B4-BE49-F238E27FC236}">
              <a16:creationId xmlns:a16="http://schemas.microsoft.com/office/drawing/2014/main" id="{0DFA76CD-781F-426F-A5A3-808E0CFF7523}"/>
            </a:ext>
          </a:extLst>
        </xdr:cNvPr>
        <xdr:cNvSpPr txBox="1"/>
      </xdr:nvSpPr>
      <xdr:spPr>
        <a:xfrm>
          <a:off x="6867602"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67327</xdr:rowOff>
    </xdr:from>
    <xdr:ext cx="469744" cy="259045"/>
    <xdr:sp macro="" textlink="">
      <xdr:nvSpPr>
        <xdr:cNvPr id="150" name="n_4mainValue【図書館】&#10;一人当たり面積">
          <a:extLst>
            <a:ext uri="{FF2B5EF4-FFF2-40B4-BE49-F238E27FC236}">
              <a16:creationId xmlns:a16="http://schemas.microsoft.com/office/drawing/2014/main" id="{5434C416-3D4B-4E31-9803-8C8E10A2A2E7}"/>
            </a:ext>
          </a:extLst>
        </xdr:cNvPr>
        <xdr:cNvSpPr txBox="1"/>
      </xdr:nvSpPr>
      <xdr:spPr>
        <a:xfrm>
          <a:off x="6067502"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55B70561-835C-4EA3-BF5D-28DAFAEBF58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5DDAC302-294B-4ADB-9410-F41215EE1367}"/>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F32CCDAA-1530-4F55-9B6E-56B656EAEC3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DE507B69-BE11-4F30-A201-558D711A3176}"/>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56349580-8748-4056-97B0-623EB550651D}"/>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B77A49E2-9FC0-49BD-B934-C15D806665F7}"/>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E420325-A2E0-44ED-91EC-5198081D5AF3}"/>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ACED582A-0803-4263-8B56-1FEFF3B46B8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AB4F876D-10F5-41E5-82CB-BE37CFD18268}"/>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DBDC563-B64A-4188-89D8-5080D641B44A}"/>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a:extLst>
            <a:ext uri="{FF2B5EF4-FFF2-40B4-BE49-F238E27FC236}">
              <a16:creationId xmlns:a16="http://schemas.microsoft.com/office/drawing/2014/main" id="{CDBA5EDE-FF96-4C1F-9DDD-58F6E0F3A832}"/>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418B27B0-DF8A-4545-BE7F-EDD6823BD2B7}"/>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a:extLst>
            <a:ext uri="{FF2B5EF4-FFF2-40B4-BE49-F238E27FC236}">
              <a16:creationId xmlns:a16="http://schemas.microsoft.com/office/drawing/2014/main" id="{08CAC48C-56AF-4769-A5A2-C19A79427A4A}"/>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115D5C66-F93A-4049-9FF2-9FFCF169CFCB}"/>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466F429-29EC-489C-8AFC-D0472F8BBEE0}"/>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31B4425B-AE19-4A85-B622-8497BA48D90D}"/>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C5FF7793-1747-44AA-86EF-C1934D48E5FD}"/>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DDB1DC34-51D7-4426-AD85-688682CEBDF7}"/>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A0F94F52-E3A1-4157-8EE8-5FF9C1200DBF}"/>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8526AC7D-1782-46A7-A153-DFE4C2631B97}"/>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CD2EDEA5-C71B-4C97-884B-B842F3DE4426}"/>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8826B0D-34E4-4982-9D05-8B004F51FDEC}"/>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2BA61B98-E387-47CA-8153-EFA1A4867B4D}"/>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78AC4D6E-889C-4D0F-91FD-6E3519721E14}"/>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5" name="直線コネクタ 174">
          <a:extLst>
            <a:ext uri="{FF2B5EF4-FFF2-40B4-BE49-F238E27FC236}">
              <a16:creationId xmlns:a16="http://schemas.microsoft.com/office/drawing/2014/main" id="{C498E5FA-24F2-4319-BB18-68CEB7833C54}"/>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EA1AF9EC-614E-432B-9710-6E86BA1EE5EB}"/>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7" name="直線コネクタ 176">
          <a:extLst>
            <a:ext uri="{FF2B5EF4-FFF2-40B4-BE49-F238E27FC236}">
              <a16:creationId xmlns:a16="http://schemas.microsoft.com/office/drawing/2014/main" id="{64A9E561-BF87-4014-A5B7-B88E5F5E053C}"/>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57145489-261D-455D-92A3-ABDF2B5CC849}"/>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9" name="直線コネクタ 178">
          <a:extLst>
            <a:ext uri="{FF2B5EF4-FFF2-40B4-BE49-F238E27FC236}">
              <a16:creationId xmlns:a16="http://schemas.microsoft.com/office/drawing/2014/main" id="{A4B3C776-43C8-469C-9BEA-36596CF50097}"/>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11DA136-396B-4A45-9EF0-9094579BDDE9}"/>
            </a:ext>
          </a:extLst>
        </xdr:cNvPr>
        <xdr:cNvSpPr txBox="1"/>
      </xdr:nvSpPr>
      <xdr:spPr>
        <a:xfrm>
          <a:off x="4219575" y="9534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81" name="フローチャート: 判断 180">
          <a:extLst>
            <a:ext uri="{FF2B5EF4-FFF2-40B4-BE49-F238E27FC236}">
              <a16:creationId xmlns:a16="http://schemas.microsoft.com/office/drawing/2014/main" id="{E51AA998-4E10-4BDD-AC4A-6770BD7C0257}"/>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2" name="フローチャート: 判断 181">
          <a:extLst>
            <a:ext uri="{FF2B5EF4-FFF2-40B4-BE49-F238E27FC236}">
              <a16:creationId xmlns:a16="http://schemas.microsoft.com/office/drawing/2014/main" id="{03DBA48D-5F15-4741-902B-D034F76F8CED}"/>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3" name="フローチャート: 判断 182">
          <a:extLst>
            <a:ext uri="{FF2B5EF4-FFF2-40B4-BE49-F238E27FC236}">
              <a16:creationId xmlns:a16="http://schemas.microsoft.com/office/drawing/2014/main" id="{DECEB4AA-377E-484D-92D4-B97B27831228}"/>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4" name="フローチャート: 判断 183">
          <a:extLst>
            <a:ext uri="{FF2B5EF4-FFF2-40B4-BE49-F238E27FC236}">
              <a16:creationId xmlns:a16="http://schemas.microsoft.com/office/drawing/2014/main" id="{E5A75ED4-15C2-4962-B667-B3986EBE1760}"/>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5" name="フローチャート: 判断 184">
          <a:extLst>
            <a:ext uri="{FF2B5EF4-FFF2-40B4-BE49-F238E27FC236}">
              <a16:creationId xmlns:a16="http://schemas.microsoft.com/office/drawing/2014/main" id="{DE010C98-9712-45A9-8604-619F071BCD06}"/>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BFD4E06-58E4-4D0D-8C51-1EC9BDFD0E6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F6A6E8A-0BD4-4AAD-AC95-FA5BC31BEE4C}"/>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67D89B6-F0A7-4E37-A3E0-0CD5839C19FD}"/>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5553A89-CEAC-4D00-813B-E558F6F8CE1D}"/>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17598A3-2613-4E2A-A792-BE3C80A73D9E}"/>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91" name="楕円 190">
          <a:extLst>
            <a:ext uri="{FF2B5EF4-FFF2-40B4-BE49-F238E27FC236}">
              <a16:creationId xmlns:a16="http://schemas.microsoft.com/office/drawing/2014/main" id="{4E9E1E28-68AB-4DF6-8443-965F2B9ED7D4}"/>
            </a:ext>
          </a:extLst>
        </xdr:cNvPr>
        <xdr:cNvSpPr/>
      </xdr:nvSpPr>
      <xdr:spPr>
        <a:xfrm>
          <a:off x="4124325" y="9798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36636DA6-C856-4927-9EAB-317EB4473ABE}"/>
            </a:ext>
          </a:extLst>
        </xdr:cNvPr>
        <xdr:cNvSpPr txBox="1"/>
      </xdr:nvSpPr>
      <xdr:spPr>
        <a:xfrm>
          <a:off x="4219575"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93" name="楕円 192">
          <a:extLst>
            <a:ext uri="{FF2B5EF4-FFF2-40B4-BE49-F238E27FC236}">
              <a16:creationId xmlns:a16="http://schemas.microsoft.com/office/drawing/2014/main" id="{BA2C3D29-E605-457A-B413-DFF2391E67CA}"/>
            </a:ext>
          </a:extLst>
        </xdr:cNvPr>
        <xdr:cNvSpPr/>
      </xdr:nvSpPr>
      <xdr:spPr>
        <a:xfrm>
          <a:off x="3381375" y="97224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137160</xdr:rowOff>
    </xdr:to>
    <xdr:cxnSp macro="">
      <xdr:nvCxnSpPr>
        <xdr:cNvPr id="194" name="直線コネクタ 193">
          <a:extLst>
            <a:ext uri="{FF2B5EF4-FFF2-40B4-BE49-F238E27FC236}">
              <a16:creationId xmlns:a16="http://schemas.microsoft.com/office/drawing/2014/main" id="{5D5C7DAB-CDA5-462E-A10C-CCB240C0F998}"/>
            </a:ext>
          </a:extLst>
        </xdr:cNvPr>
        <xdr:cNvCxnSpPr/>
      </xdr:nvCxnSpPr>
      <xdr:spPr>
        <a:xfrm>
          <a:off x="3429000" y="9779635"/>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5" name="楕円 194">
          <a:extLst>
            <a:ext uri="{FF2B5EF4-FFF2-40B4-BE49-F238E27FC236}">
              <a16:creationId xmlns:a16="http://schemas.microsoft.com/office/drawing/2014/main" id="{9C717059-E684-416E-95E6-E5D79D3512A8}"/>
            </a:ext>
          </a:extLst>
        </xdr:cNvPr>
        <xdr:cNvSpPr/>
      </xdr:nvSpPr>
      <xdr:spPr>
        <a:xfrm>
          <a:off x="2571750"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114300</xdr:rowOff>
    </xdr:to>
    <xdr:cxnSp macro="">
      <xdr:nvCxnSpPr>
        <xdr:cNvPr id="196" name="直線コネクタ 195">
          <a:extLst>
            <a:ext uri="{FF2B5EF4-FFF2-40B4-BE49-F238E27FC236}">
              <a16:creationId xmlns:a16="http://schemas.microsoft.com/office/drawing/2014/main" id="{04FA696A-7E34-4BF1-A01D-22D00A5F0ABB}"/>
            </a:ext>
          </a:extLst>
        </xdr:cNvPr>
        <xdr:cNvCxnSpPr/>
      </xdr:nvCxnSpPr>
      <xdr:spPr>
        <a:xfrm flipV="1">
          <a:off x="2619375" y="9779635"/>
          <a:ext cx="80962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7" name="楕円 196">
          <a:extLst>
            <a:ext uri="{FF2B5EF4-FFF2-40B4-BE49-F238E27FC236}">
              <a16:creationId xmlns:a16="http://schemas.microsoft.com/office/drawing/2014/main" id="{1E2891D2-134E-405D-96DD-0F784663FE9D}"/>
            </a:ext>
          </a:extLst>
        </xdr:cNvPr>
        <xdr:cNvSpPr/>
      </xdr:nvSpPr>
      <xdr:spPr>
        <a:xfrm>
          <a:off x="1781175" y="97155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114300</xdr:rowOff>
    </xdr:to>
    <xdr:cxnSp macro="">
      <xdr:nvCxnSpPr>
        <xdr:cNvPr id="198" name="直線コネクタ 197">
          <a:extLst>
            <a:ext uri="{FF2B5EF4-FFF2-40B4-BE49-F238E27FC236}">
              <a16:creationId xmlns:a16="http://schemas.microsoft.com/office/drawing/2014/main" id="{3EA52B8B-C278-4D48-BAE0-0A05B89BF027}"/>
            </a:ext>
          </a:extLst>
        </xdr:cNvPr>
        <xdr:cNvCxnSpPr/>
      </xdr:nvCxnSpPr>
      <xdr:spPr>
        <a:xfrm>
          <a:off x="1828800" y="975360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9" name="楕円 198">
          <a:extLst>
            <a:ext uri="{FF2B5EF4-FFF2-40B4-BE49-F238E27FC236}">
              <a16:creationId xmlns:a16="http://schemas.microsoft.com/office/drawing/2014/main" id="{3072E1C6-A27E-4A46-B558-3C8927216895}"/>
            </a:ext>
          </a:extLst>
        </xdr:cNvPr>
        <xdr:cNvSpPr/>
      </xdr:nvSpPr>
      <xdr:spPr>
        <a:xfrm>
          <a:off x="981075" y="96393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60</xdr:row>
      <xdr:rowOff>38100</xdr:rowOff>
    </xdr:to>
    <xdr:cxnSp macro="">
      <xdr:nvCxnSpPr>
        <xdr:cNvPr id="200" name="直線コネクタ 199">
          <a:extLst>
            <a:ext uri="{FF2B5EF4-FFF2-40B4-BE49-F238E27FC236}">
              <a16:creationId xmlns:a16="http://schemas.microsoft.com/office/drawing/2014/main" id="{EB9F9896-17F9-4537-BF6D-ED025B5D99ED}"/>
            </a:ext>
          </a:extLst>
        </xdr:cNvPr>
        <xdr:cNvCxnSpPr/>
      </xdr:nvCxnSpPr>
      <xdr:spPr>
        <a:xfrm>
          <a:off x="1028700" y="968692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201" name="n_1aveValue【体育館・プール】&#10;有形固定資産減価償却率">
          <a:extLst>
            <a:ext uri="{FF2B5EF4-FFF2-40B4-BE49-F238E27FC236}">
              <a16:creationId xmlns:a16="http://schemas.microsoft.com/office/drawing/2014/main" id="{4362710F-14F4-4F31-9EAF-23EB1516B468}"/>
            </a:ext>
          </a:extLst>
        </xdr:cNvPr>
        <xdr:cNvSpPr txBox="1"/>
      </xdr:nvSpPr>
      <xdr:spPr>
        <a:xfrm>
          <a:off x="32391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2" name="n_2aveValue【体育館・プール】&#10;有形固定資産減価償却率">
          <a:extLst>
            <a:ext uri="{FF2B5EF4-FFF2-40B4-BE49-F238E27FC236}">
              <a16:creationId xmlns:a16="http://schemas.microsoft.com/office/drawing/2014/main" id="{FDEFCF2B-5EE7-48C8-A91B-F83018A37A05}"/>
            </a:ext>
          </a:extLst>
        </xdr:cNvPr>
        <xdr:cNvSpPr txBox="1"/>
      </xdr:nvSpPr>
      <xdr:spPr>
        <a:xfrm>
          <a:off x="2439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3" name="n_3aveValue【体育館・プール】&#10;有形固定資産減価償却率">
          <a:extLst>
            <a:ext uri="{FF2B5EF4-FFF2-40B4-BE49-F238E27FC236}">
              <a16:creationId xmlns:a16="http://schemas.microsoft.com/office/drawing/2014/main" id="{FA97E8D7-3CB5-4235-B124-5E99C1535A77}"/>
            </a:ext>
          </a:extLst>
        </xdr:cNvPr>
        <xdr:cNvSpPr txBox="1"/>
      </xdr:nvSpPr>
      <xdr:spPr>
        <a:xfrm>
          <a:off x="1648469"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4" name="n_4aveValue【体育館・プール】&#10;有形固定資産減価償却率">
          <a:extLst>
            <a:ext uri="{FF2B5EF4-FFF2-40B4-BE49-F238E27FC236}">
              <a16:creationId xmlns:a16="http://schemas.microsoft.com/office/drawing/2014/main" id="{7B0A5ED3-E29C-43FD-AA07-DD8EE345A0ED}"/>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102887</xdr:rowOff>
    </xdr:from>
    <xdr:ext cx="405111" cy="259045"/>
    <xdr:sp macro="" textlink="">
      <xdr:nvSpPr>
        <xdr:cNvPr id="205" name="n_1mainValue【体育館・プール】&#10;有形固定資産減価償却率">
          <a:extLst>
            <a:ext uri="{FF2B5EF4-FFF2-40B4-BE49-F238E27FC236}">
              <a16:creationId xmlns:a16="http://schemas.microsoft.com/office/drawing/2014/main" id="{9180F4EF-D068-4F5C-856C-8475F312E775}"/>
            </a:ext>
          </a:extLst>
        </xdr:cNvPr>
        <xdr:cNvSpPr txBox="1"/>
      </xdr:nvSpPr>
      <xdr:spPr>
        <a:xfrm>
          <a:off x="3239144" y="982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6" name="n_2mainValue【体育館・プール】&#10;有形固定資産減価償却率">
          <a:extLst>
            <a:ext uri="{FF2B5EF4-FFF2-40B4-BE49-F238E27FC236}">
              <a16:creationId xmlns:a16="http://schemas.microsoft.com/office/drawing/2014/main" id="{4B702494-C0F4-4EFD-855A-94B486251AA1}"/>
            </a:ext>
          </a:extLst>
        </xdr:cNvPr>
        <xdr:cNvSpPr txBox="1"/>
      </xdr:nvSpPr>
      <xdr:spPr>
        <a:xfrm>
          <a:off x="2439044" y="987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7" name="n_3mainValue【体育館・プール】&#10;有形固定資産減価償却率">
          <a:extLst>
            <a:ext uri="{FF2B5EF4-FFF2-40B4-BE49-F238E27FC236}">
              <a16:creationId xmlns:a16="http://schemas.microsoft.com/office/drawing/2014/main" id="{1A66A078-8A7B-443A-8C66-A82449C57BA0}"/>
            </a:ext>
          </a:extLst>
        </xdr:cNvPr>
        <xdr:cNvSpPr txBox="1"/>
      </xdr:nvSpPr>
      <xdr:spPr>
        <a:xfrm>
          <a:off x="1648469" y="979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8" name="n_4mainValue【体育館・プール】&#10;有形固定資産減価償却率">
          <a:extLst>
            <a:ext uri="{FF2B5EF4-FFF2-40B4-BE49-F238E27FC236}">
              <a16:creationId xmlns:a16="http://schemas.microsoft.com/office/drawing/2014/main" id="{378627A2-7306-4CAE-9658-462BCAEF640A}"/>
            </a:ext>
          </a:extLst>
        </xdr:cNvPr>
        <xdr:cNvSpPr txBox="1"/>
      </xdr:nvSpPr>
      <xdr:spPr>
        <a:xfrm>
          <a:off x="848369" y="972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552B67B6-DAED-4986-BB9D-9D9C6F011FA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A6729BE-4C90-4759-A608-3F79F21BD8DE}"/>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1C624230-1D70-4FA0-89E7-9ACEAA14DE12}"/>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5C24B7B-1529-47A3-BFCF-06F8E95CC543}"/>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7CD258A-13DE-4B2C-9768-37EE994C66C2}"/>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33BD6D0-2F98-49DC-B0B7-ECC2A846B3DB}"/>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BFCFB64-4643-48A4-A9FB-B90F187F3641}"/>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D09D4CE8-88D7-4DF1-AA29-2FC9A19E49BF}"/>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68EA9726-5D62-43DA-A5FE-767C01853148}"/>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568FE8B-719D-4C7F-BE12-59C4D192685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9" name="テキスト ボックス 218">
          <a:extLst>
            <a:ext uri="{FF2B5EF4-FFF2-40B4-BE49-F238E27FC236}">
              <a16:creationId xmlns:a16="http://schemas.microsoft.com/office/drawing/2014/main" id="{16DDE452-34A0-4D3C-86FA-CE2750897A88}"/>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F284FB87-EB80-4171-939B-3B3AAB663BEF}"/>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127A3276-ED93-455B-9FF5-F087B8BA7AC8}"/>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52414A03-7F43-4D92-BD48-7E0E1A1CE94B}"/>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A793D358-7B39-4485-86C0-69AC0BB9D884}"/>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8D524DB0-2B65-4D7D-A784-9F323B2243BC}"/>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D1172552-66D7-4A4D-A95A-DDD63F04550C}"/>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C2856B1E-6B17-488F-AB18-161A9249CB06}"/>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C9FD11F1-2CA4-460F-9B12-0F7CCAD8DEBC}"/>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DE4857BE-0A03-4454-9074-8C3671465D5D}"/>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CD327D13-C8D3-432C-AFB5-E750E4AC4775}"/>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3714B143-75BE-40B2-94BC-9B1A97051EF7}"/>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5307C60-8958-41C1-B12E-C6D39DF6DAD0}"/>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9B1DFE21-0A3E-4515-BAEF-BD7CBD551FA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3" name="直線コネクタ 232">
          <a:extLst>
            <a:ext uri="{FF2B5EF4-FFF2-40B4-BE49-F238E27FC236}">
              <a16:creationId xmlns:a16="http://schemas.microsoft.com/office/drawing/2014/main" id="{E036D430-AA18-4C30-AF57-0BFBFE9A22CD}"/>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4" name="【体育館・プール】&#10;一人当たり面積最小値テキスト">
          <a:extLst>
            <a:ext uri="{FF2B5EF4-FFF2-40B4-BE49-F238E27FC236}">
              <a16:creationId xmlns:a16="http://schemas.microsoft.com/office/drawing/2014/main" id="{032AC203-EEA6-4C54-B16B-36986BF55A12}"/>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5" name="直線コネクタ 234">
          <a:extLst>
            <a:ext uri="{FF2B5EF4-FFF2-40B4-BE49-F238E27FC236}">
              <a16:creationId xmlns:a16="http://schemas.microsoft.com/office/drawing/2014/main" id="{C5598EC2-40EC-4194-AA1B-68785F01DCC6}"/>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6" name="【体育館・プール】&#10;一人当たり面積最大値テキスト">
          <a:extLst>
            <a:ext uri="{FF2B5EF4-FFF2-40B4-BE49-F238E27FC236}">
              <a16:creationId xmlns:a16="http://schemas.microsoft.com/office/drawing/2014/main" id="{BDFBD0B0-85F3-41C4-A5B6-342194E0E2A7}"/>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7" name="直線コネクタ 236">
          <a:extLst>
            <a:ext uri="{FF2B5EF4-FFF2-40B4-BE49-F238E27FC236}">
              <a16:creationId xmlns:a16="http://schemas.microsoft.com/office/drawing/2014/main" id="{14ABAA34-3A57-468F-8EF5-BBB1895A43B8}"/>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8" name="【体育館・プール】&#10;一人当たり面積平均値テキスト">
          <a:extLst>
            <a:ext uri="{FF2B5EF4-FFF2-40B4-BE49-F238E27FC236}">
              <a16:creationId xmlns:a16="http://schemas.microsoft.com/office/drawing/2014/main" id="{9557F234-B1E5-48CE-9BE7-CB1E7FD6E302}"/>
            </a:ext>
          </a:extLst>
        </xdr:cNvPr>
        <xdr:cNvSpPr txBox="1"/>
      </xdr:nvSpPr>
      <xdr:spPr>
        <a:xfrm>
          <a:off x="946785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9" name="フローチャート: 判断 238">
          <a:extLst>
            <a:ext uri="{FF2B5EF4-FFF2-40B4-BE49-F238E27FC236}">
              <a16:creationId xmlns:a16="http://schemas.microsoft.com/office/drawing/2014/main" id="{927B47F1-6B69-4C55-B260-4ED69A28EDB2}"/>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40" name="フローチャート: 判断 239">
          <a:extLst>
            <a:ext uri="{FF2B5EF4-FFF2-40B4-BE49-F238E27FC236}">
              <a16:creationId xmlns:a16="http://schemas.microsoft.com/office/drawing/2014/main" id="{37373BCD-F5E4-49D5-8F19-D0B1DC64EBEE}"/>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41" name="フローチャート: 判断 240">
          <a:extLst>
            <a:ext uri="{FF2B5EF4-FFF2-40B4-BE49-F238E27FC236}">
              <a16:creationId xmlns:a16="http://schemas.microsoft.com/office/drawing/2014/main" id="{AEEDB5DA-EEC9-46D2-8159-C5A9D819A1DC}"/>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2" name="フローチャート: 判断 241">
          <a:extLst>
            <a:ext uri="{FF2B5EF4-FFF2-40B4-BE49-F238E27FC236}">
              <a16:creationId xmlns:a16="http://schemas.microsoft.com/office/drawing/2014/main" id="{9C591069-EC37-447E-9BDF-7AA497532CDC}"/>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3" name="フローチャート: 判断 242">
          <a:extLst>
            <a:ext uri="{FF2B5EF4-FFF2-40B4-BE49-F238E27FC236}">
              <a16:creationId xmlns:a16="http://schemas.microsoft.com/office/drawing/2014/main" id="{BEAA4477-4DEE-427D-B659-463F778EDF87}"/>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E84B87F-D6E1-491F-AE6F-75B20049B5B5}"/>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A740C6B-5AA8-4163-96D0-860AA5ED560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4ED498D-65D3-423F-A312-D0942E06703E}"/>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95EDCFE-5654-40E9-A799-C7A1798FDDF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2BD5A9A-51AD-4C25-8D57-6AE92CC7FCF1}"/>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249" name="楕円 248">
          <a:extLst>
            <a:ext uri="{FF2B5EF4-FFF2-40B4-BE49-F238E27FC236}">
              <a16:creationId xmlns:a16="http://schemas.microsoft.com/office/drawing/2014/main" id="{64832174-DDDF-4B0B-8853-11F74EE0853E}"/>
            </a:ext>
          </a:extLst>
        </xdr:cNvPr>
        <xdr:cNvSpPr/>
      </xdr:nvSpPr>
      <xdr:spPr>
        <a:xfrm>
          <a:off x="9401175" y="101441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80027</xdr:rowOff>
    </xdr:from>
    <xdr:ext cx="469744" cy="259045"/>
    <xdr:sp macro="" textlink="">
      <xdr:nvSpPr>
        <xdr:cNvPr id="250" name="【体育館・プール】&#10;一人当たり面積該当値テキスト">
          <a:extLst>
            <a:ext uri="{FF2B5EF4-FFF2-40B4-BE49-F238E27FC236}">
              <a16:creationId xmlns:a16="http://schemas.microsoft.com/office/drawing/2014/main" id="{5B4EDCC8-68EF-45C3-B506-32B678A34F2D}"/>
            </a:ext>
          </a:extLst>
        </xdr:cNvPr>
        <xdr:cNvSpPr txBox="1"/>
      </xdr:nvSpPr>
      <xdr:spPr>
        <a:xfrm>
          <a:off x="9467850"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88900</xdr:rowOff>
    </xdr:from>
    <xdr:to>
      <xdr:col>50</xdr:col>
      <xdr:colOff>165100</xdr:colOff>
      <xdr:row>63</xdr:row>
      <xdr:rowOff>19050</xdr:rowOff>
    </xdr:to>
    <xdr:sp macro="" textlink="">
      <xdr:nvSpPr>
        <xdr:cNvPr id="251" name="楕円 250">
          <a:extLst>
            <a:ext uri="{FF2B5EF4-FFF2-40B4-BE49-F238E27FC236}">
              <a16:creationId xmlns:a16="http://schemas.microsoft.com/office/drawing/2014/main" id="{4C7DD960-5149-4712-9109-EA2C1455A750}"/>
            </a:ext>
          </a:extLst>
        </xdr:cNvPr>
        <xdr:cNvSpPr/>
      </xdr:nvSpPr>
      <xdr:spPr>
        <a:xfrm>
          <a:off x="8639175" y="10125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139700</xdr:rowOff>
    </xdr:from>
    <xdr:to>
      <xdr:col>55</xdr:col>
      <xdr:colOff>0</xdr:colOff>
      <xdr:row>62</xdr:row>
      <xdr:rowOff>152400</xdr:rowOff>
    </xdr:to>
    <xdr:cxnSp macro="">
      <xdr:nvCxnSpPr>
        <xdr:cNvPr id="252" name="直線コネクタ 251">
          <a:extLst>
            <a:ext uri="{FF2B5EF4-FFF2-40B4-BE49-F238E27FC236}">
              <a16:creationId xmlns:a16="http://schemas.microsoft.com/office/drawing/2014/main" id="{ED26E9A3-43EF-4A21-9321-B08D0EEE97EB}"/>
            </a:ext>
          </a:extLst>
        </xdr:cNvPr>
        <xdr:cNvCxnSpPr/>
      </xdr:nvCxnSpPr>
      <xdr:spPr>
        <a:xfrm>
          <a:off x="8686800" y="1018222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88900</xdr:rowOff>
    </xdr:from>
    <xdr:to>
      <xdr:col>46</xdr:col>
      <xdr:colOff>38100</xdr:colOff>
      <xdr:row>63</xdr:row>
      <xdr:rowOff>19050</xdr:rowOff>
    </xdr:to>
    <xdr:sp macro="" textlink="">
      <xdr:nvSpPr>
        <xdr:cNvPr id="253" name="楕円 252">
          <a:extLst>
            <a:ext uri="{FF2B5EF4-FFF2-40B4-BE49-F238E27FC236}">
              <a16:creationId xmlns:a16="http://schemas.microsoft.com/office/drawing/2014/main" id="{52F3B178-A8AC-4A77-8383-6F46BFD769F6}"/>
            </a:ext>
          </a:extLst>
        </xdr:cNvPr>
        <xdr:cNvSpPr/>
      </xdr:nvSpPr>
      <xdr:spPr>
        <a:xfrm>
          <a:off x="7839075" y="101250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139700</xdr:rowOff>
    </xdr:from>
    <xdr:to>
      <xdr:col>50</xdr:col>
      <xdr:colOff>114300</xdr:colOff>
      <xdr:row>62</xdr:row>
      <xdr:rowOff>139700</xdr:rowOff>
    </xdr:to>
    <xdr:cxnSp macro="">
      <xdr:nvCxnSpPr>
        <xdr:cNvPr id="254" name="直線コネクタ 253">
          <a:extLst>
            <a:ext uri="{FF2B5EF4-FFF2-40B4-BE49-F238E27FC236}">
              <a16:creationId xmlns:a16="http://schemas.microsoft.com/office/drawing/2014/main" id="{0959AAEF-3679-4D22-B2BE-29603D24AC80}"/>
            </a:ext>
          </a:extLst>
        </xdr:cNvPr>
        <xdr:cNvCxnSpPr/>
      </xdr:nvCxnSpPr>
      <xdr:spPr>
        <a:xfrm>
          <a:off x="7886700" y="101822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88900</xdr:rowOff>
    </xdr:from>
    <xdr:to>
      <xdr:col>41</xdr:col>
      <xdr:colOff>101600</xdr:colOff>
      <xdr:row>63</xdr:row>
      <xdr:rowOff>19050</xdr:rowOff>
    </xdr:to>
    <xdr:sp macro="" textlink="">
      <xdr:nvSpPr>
        <xdr:cNvPr id="255" name="楕円 254">
          <a:extLst>
            <a:ext uri="{FF2B5EF4-FFF2-40B4-BE49-F238E27FC236}">
              <a16:creationId xmlns:a16="http://schemas.microsoft.com/office/drawing/2014/main" id="{83D735A6-3225-4222-8C9D-BEA8B4B24FC6}"/>
            </a:ext>
          </a:extLst>
        </xdr:cNvPr>
        <xdr:cNvSpPr/>
      </xdr:nvSpPr>
      <xdr:spPr>
        <a:xfrm>
          <a:off x="7029450" y="10125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139700</xdr:rowOff>
    </xdr:from>
    <xdr:to>
      <xdr:col>45</xdr:col>
      <xdr:colOff>177800</xdr:colOff>
      <xdr:row>62</xdr:row>
      <xdr:rowOff>139700</xdr:rowOff>
    </xdr:to>
    <xdr:cxnSp macro="">
      <xdr:nvCxnSpPr>
        <xdr:cNvPr id="256" name="直線コネクタ 255">
          <a:extLst>
            <a:ext uri="{FF2B5EF4-FFF2-40B4-BE49-F238E27FC236}">
              <a16:creationId xmlns:a16="http://schemas.microsoft.com/office/drawing/2014/main" id="{B33488A7-3CE6-4D21-A388-AD308002E267}"/>
            </a:ext>
          </a:extLst>
        </xdr:cNvPr>
        <xdr:cNvCxnSpPr/>
      </xdr:nvCxnSpPr>
      <xdr:spPr>
        <a:xfrm>
          <a:off x="7077075" y="101822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101600</xdr:rowOff>
    </xdr:from>
    <xdr:to>
      <xdr:col>36</xdr:col>
      <xdr:colOff>165100</xdr:colOff>
      <xdr:row>63</xdr:row>
      <xdr:rowOff>31750</xdr:rowOff>
    </xdr:to>
    <xdr:sp macro="" textlink="">
      <xdr:nvSpPr>
        <xdr:cNvPr id="257" name="楕円 256">
          <a:extLst>
            <a:ext uri="{FF2B5EF4-FFF2-40B4-BE49-F238E27FC236}">
              <a16:creationId xmlns:a16="http://schemas.microsoft.com/office/drawing/2014/main" id="{99AE81E3-3867-428A-A2BA-FAE256CDB4F2}"/>
            </a:ext>
          </a:extLst>
        </xdr:cNvPr>
        <xdr:cNvSpPr/>
      </xdr:nvSpPr>
      <xdr:spPr>
        <a:xfrm>
          <a:off x="6238875" y="101441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139700</xdr:rowOff>
    </xdr:from>
    <xdr:to>
      <xdr:col>41</xdr:col>
      <xdr:colOff>50800</xdr:colOff>
      <xdr:row>62</xdr:row>
      <xdr:rowOff>152400</xdr:rowOff>
    </xdr:to>
    <xdr:cxnSp macro="">
      <xdr:nvCxnSpPr>
        <xdr:cNvPr id="258" name="直線コネクタ 257">
          <a:extLst>
            <a:ext uri="{FF2B5EF4-FFF2-40B4-BE49-F238E27FC236}">
              <a16:creationId xmlns:a16="http://schemas.microsoft.com/office/drawing/2014/main" id="{01362CFC-5E85-4423-8004-DECB29A6E470}"/>
            </a:ext>
          </a:extLst>
        </xdr:cNvPr>
        <xdr:cNvCxnSpPr/>
      </xdr:nvCxnSpPr>
      <xdr:spPr>
        <a:xfrm flipV="1">
          <a:off x="6286500" y="1018222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137177</xdr:rowOff>
    </xdr:from>
    <xdr:ext cx="469744" cy="259045"/>
    <xdr:sp macro="" textlink="">
      <xdr:nvSpPr>
        <xdr:cNvPr id="259" name="n_1aveValue【体育館・プール】&#10;一人当たり面積">
          <a:extLst>
            <a:ext uri="{FF2B5EF4-FFF2-40B4-BE49-F238E27FC236}">
              <a16:creationId xmlns:a16="http://schemas.microsoft.com/office/drawing/2014/main" id="{AB071D4E-3B7C-4D72-BFE8-6FBF51CA7EF7}"/>
            </a:ext>
          </a:extLst>
        </xdr:cNvPr>
        <xdr:cNvSpPr txBox="1"/>
      </xdr:nvSpPr>
      <xdr:spPr>
        <a:xfrm>
          <a:off x="845827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60" name="n_2aveValue【体育館・プール】&#10;一人当たり面積">
          <a:extLst>
            <a:ext uri="{FF2B5EF4-FFF2-40B4-BE49-F238E27FC236}">
              <a16:creationId xmlns:a16="http://schemas.microsoft.com/office/drawing/2014/main" id="{C1E8A9A2-06D9-45D9-954A-8E41B7C9BB21}"/>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61" name="n_3aveValue【体育館・プール】&#10;一人当たり面積">
          <a:extLst>
            <a:ext uri="{FF2B5EF4-FFF2-40B4-BE49-F238E27FC236}">
              <a16:creationId xmlns:a16="http://schemas.microsoft.com/office/drawing/2014/main" id="{56831BD9-3D1D-4DEC-8112-CC0B12631E81}"/>
            </a:ext>
          </a:extLst>
        </xdr:cNvPr>
        <xdr:cNvSpPr txBox="1"/>
      </xdr:nvSpPr>
      <xdr:spPr>
        <a:xfrm>
          <a:off x="6867602"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2" name="n_4aveValue【体育館・プール】&#10;一人当たり面積">
          <a:extLst>
            <a:ext uri="{FF2B5EF4-FFF2-40B4-BE49-F238E27FC236}">
              <a16:creationId xmlns:a16="http://schemas.microsoft.com/office/drawing/2014/main" id="{6327059F-BF3D-4E02-8306-DF055EF84587}"/>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10177</xdr:rowOff>
    </xdr:from>
    <xdr:ext cx="469744" cy="259045"/>
    <xdr:sp macro="" textlink="">
      <xdr:nvSpPr>
        <xdr:cNvPr id="263" name="n_1mainValue【体育館・プール】&#10;一人当たり面積">
          <a:extLst>
            <a:ext uri="{FF2B5EF4-FFF2-40B4-BE49-F238E27FC236}">
              <a16:creationId xmlns:a16="http://schemas.microsoft.com/office/drawing/2014/main" id="{57DD3233-FF97-4F09-8B19-483B4170E34B}"/>
            </a:ext>
          </a:extLst>
        </xdr:cNvPr>
        <xdr:cNvSpPr txBox="1"/>
      </xdr:nvSpPr>
      <xdr:spPr>
        <a:xfrm>
          <a:off x="8458277"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10177</xdr:rowOff>
    </xdr:from>
    <xdr:ext cx="469744" cy="259045"/>
    <xdr:sp macro="" textlink="">
      <xdr:nvSpPr>
        <xdr:cNvPr id="264" name="n_2mainValue【体育館・プール】&#10;一人当たり面積">
          <a:extLst>
            <a:ext uri="{FF2B5EF4-FFF2-40B4-BE49-F238E27FC236}">
              <a16:creationId xmlns:a16="http://schemas.microsoft.com/office/drawing/2014/main" id="{18D476A6-C497-4707-B2C1-DFC7899D9825}"/>
            </a:ext>
          </a:extLst>
        </xdr:cNvPr>
        <xdr:cNvSpPr txBox="1"/>
      </xdr:nvSpPr>
      <xdr:spPr>
        <a:xfrm>
          <a:off x="7677227"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10177</xdr:rowOff>
    </xdr:from>
    <xdr:ext cx="469744" cy="259045"/>
    <xdr:sp macro="" textlink="">
      <xdr:nvSpPr>
        <xdr:cNvPr id="265" name="n_3mainValue【体育館・プール】&#10;一人当たり面積">
          <a:extLst>
            <a:ext uri="{FF2B5EF4-FFF2-40B4-BE49-F238E27FC236}">
              <a16:creationId xmlns:a16="http://schemas.microsoft.com/office/drawing/2014/main" id="{7999DBA9-DE34-49FD-97B3-1126FB12AC17}"/>
            </a:ext>
          </a:extLst>
        </xdr:cNvPr>
        <xdr:cNvSpPr txBox="1"/>
      </xdr:nvSpPr>
      <xdr:spPr>
        <a:xfrm>
          <a:off x="6867602"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22877</xdr:rowOff>
    </xdr:from>
    <xdr:ext cx="469744" cy="259045"/>
    <xdr:sp macro="" textlink="">
      <xdr:nvSpPr>
        <xdr:cNvPr id="266" name="n_4mainValue【体育館・プール】&#10;一人当たり面積">
          <a:extLst>
            <a:ext uri="{FF2B5EF4-FFF2-40B4-BE49-F238E27FC236}">
              <a16:creationId xmlns:a16="http://schemas.microsoft.com/office/drawing/2014/main" id="{ED9C5E01-6C60-4D45-BFD8-4E7423BC721E}"/>
            </a:ext>
          </a:extLst>
        </xdr:cNvPr>
        <xdr:cNvSpPr txBox="1"/>
      </xdr:nvSpPr>
      <xdr:spPr>
        <a:xfrm>
          <a:off x="6067502"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8F7C561A-3AFB-4A7C-A9C3-3CFD68B95EB9}"/>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C66418D2-1719-43B4-A0F0-3C83C6C61837}"/>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83EE7D4E-041B-4C96-B703-1C08DD8788D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6FB0C0AE-5AD0-4C6F-9FC5-13E9B1F1C0B9}"/>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13DC400F-F4C6-4193-B723-6F56B7DC4239}"/>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F441AD74-E745-46BB-B090-686EB6C6FA8E}"/>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1764DDF0-D0A3-442A-B9E8-9582088E4543}"/>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E624EA52-38A2-4DEC-BEE8-6814447527C0}"/>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FCAB3E66-C93A-47DB-835D-ECDD8788667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D7ABDBA1-73FF-4918-9C1C-513F2088AB24}"/>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7" name="テキスト ボックス 276">
          <a:extLst>
            <a:ext uri="{FF2B5EF4-FFF2-40B4-BE49-F238E27FC236}">
              <a16:creationId xmlns:a16="http://schemas.microsoft.com/office/drawing/2014/main" id="{3E291FA9-21BC-431E-BED1-2AECC55C76BE}"/>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F9A9A268-8E77-4940-A712-F5418F6E69F4}"/>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9" name="テキスト ボックス 278">
          <a:extLst>
            <a:ext uri="{FF2B5EF4-FFF2-40B4-BE49-F238E27FC236}">
              <a16:creationId xmlns:a16="http://schemas.microsoft.com/office/drawing/2014/main" id="{3C437531-D76E-423A-A6E8-CEA6A3FB9717}"/>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53AF9DDB-349E-4FAC-9CD0-BE5FB8737941}"/>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3ACD9182-F427-4738-8C5F-BA4DF1721ADD}"/>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65B580E9-4B4A-4A1C-AF76-EEBB5172FC18}"/>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9A7F246B-865A-456E-8AD0-E4E12CA1D95C}"/>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25D3C0C6-5C3B-4E95-82C1-6AA66E00A9E3}"/>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2B3ED35D-70CA-48A8-9600-CC39B443473C}"/>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4D28C703-028E-4C25-9881-B14E2449F028}"/>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693A322E-323E-4603-B611-88A85012D353}"/>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A4BF55D-EC1A-42DD-A845-97316EA23EFF}"/>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855A0264-CD20-43D4-8AA6-A18436242E9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C554A1E1-B4FD-4ADA-B88F-D968BA3F871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91" name="直線コネクタ 290">
          <a:extLst>
            <a:ext uri="{FF2B5EF4-FFF2-40B4-BE49-F238E27FC236}">
              <a16:creationId xmlns:a16="http://schemas.microsoft.com/office/drawing/2014/main" id="{2D132A99-04F4-4097-83D9-ADB9BDB7CEBC}"/>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BC7EEFE2-A636-4F0C-9351-BA1575FBE5B8}"/>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3" name="直線コネクタ 292">
          <a:extLst>
            <a:ext uri="{FF2B5EF4-FFF2-40B4-BE49-F238E27FC236}">
              <a16:creationId xmlns:a16="http://schemas.microsoft.com/office/drawing/2014/main" id="{40DF83BB-28CE-40F5-9C04-003FEBCCE216}"/>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D6C4D018-5343-47A5-88C4-48E949B83FB2}"/>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5" name="直線コネクタ 294">
          <a:extLst>
            <a:ext uri="{FF2B5EF4-FFF2-40B4-BE49-F238E27FC236}">
              <a16:creationId xmlns:a16="http://schemas.microsoft.com/office/drawing/2014/main" id="{AEE0C7A6-BB02-434A-A519-0607AEFD3C08}"/>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7D590D34-1653-40E0-AFBA-D8E7A30C497F}"/>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7" name="フローチャート: 判断 296">
          <a:extLst>
            <a:ext uri="{FF2B5EF4-FFF2-40B4-BE49-F238E27FC236}">
              <a16:creationId xmlns:a16="http://schemas.microsoft.com/office/drawing/2014/main" id="{9F38A9C3-D71C-472A-BCF0-8D8F7B71874A}"/>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8" name="フローチャート: 判断 297">
          <a:extLst>
            <a:ext uri="{FF2B5EF4-FFF2-40B4-BE49-F238E27FC236}">
              <a16:creationId xmlns:a16="http://schemas.microsoft.com/office/drawing/2014/main" id="{30136932-CC42-4D2C-9774-2AC1A99951CD}"/>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9" name="フローチャート: 判断 298">
          <a:extLst>
            <a:ext uri="{FF2B5EF4-FFF2-40B4-BE49-F238E27FC236}">
              <a16:creationId xmlns:a16="http://schemas.microsoft.com/office/drawing/2014/main" id="{C4FCE3C8-09F3-4465-B987-BF29B677129C}"/>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0" name="フローチャート: 判断 299">
          <a:extLst>
            <a:ext uri="{FF2B5EF4-FFF2-40B4-BE49-F238E27FC236}">
              <a16:creationId xmlns:a16="http://schemas.microsoft.com/office/drawing/2014/main" id="{1A8E0A4B-B97D-476E-96D4-4610FEA51FF9}"/>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301" name="フローチャート: 判断 300">
          <a:extLst>
            <a:ext uri="{FF2B5EF4-FFF2-40B4-BE49-F238E27FC236}">
              <a16:creationId xmlns:a16="http://schemas.microsoft.com/office/drawing/2014/main" id="{58532EAA-D732-43E5-B159-11E7E29C11C8}"/>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D1E341D-F1C0-49D1-8AB1-1AA728BB9954}"/>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C0CE972-0D10-4EBF-8677-2AC26FCF850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9A8D50D-ABF3-4894-B2C7-70EEC0F3AFF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A79C867-7F12-4DF2-8677-74E60744CCCC}"/>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DAB4D13-0DAB-4C22-8954-D01BBE94FF0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307" name="楕円 306">
          <a:extLst>
            <a:ext uri="{FF2B5EF4-FFF2-40B4-BE49-F238E27FC236}">
              <a16:creationId xmlns:a16="http://schemas.microsoft.com/office/drawing/2014/main" id="{A77ECEE6-D3D4-4B48-B2AE-89E62D27ACE3}"/>
            </a:ext>
          </a:extLst>
        </xdr:cNvPr>
        <xdr:cNvSpPr/>
      </xdr:nvSpPr>
      <xdr:spPr>
        <a:xfrm>
          <a:off x="4124325" y="13563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FD0C7C4D-67A4-4FE3-8D86-BA8953AB4307}"/>
            </a:ext>
          </a:extLst>
        </xdr:cNvPr>
        <xdr:cNvSpPr txBox="1"/>
      </xdr:nvSpPr>
      <xdr:spPr>
        <a:xfrm>
          <a:off x="4219575"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40639</xdr:rowOff>
    </xdr:from>
    <xdr:to>
      <xdr:col>20</xdr:col>
      <xdr:colOff>38100</xdr:colOff>
      <xdr:row>83</xdr:row>
      <xdr:rowOff>142239</xdr:rowOff>
    </xdr:to>
    <xdr:sp macro="" textlink="">
      <xdr:nvSpPr>
        <xdr:cNvPr id="309" name="楕円 308">
          <a:extLst>
            <a:ext uri="{FF2B5EF4-FFF2-40B4-BE49-F238E27FC236}">
              <a16:creationId xmlns:a16="http://schemas.microsoft.com/office/drawing/2014/main" id="{40CB22B2-EB7D-43E5-9525-4D418F1FC359}"/>
            </a:ext>
          </a:extLst>
        </xdr:cNvPr>
        <xdr:cNvSpPr/>
      </xdr:nvSpPr>
      <xdr:spPr>
        <a:xfrm>
          <a:off x="3381375" y="134804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91439</xdr:rowOff>
    </xdr:from>
    <xdr:to>
      <xdr:col>24</xdr:col>
      <xdr:colOff>63500</xdr:colOff>
      <xdr:row>84</xdr:row>
      <xdr:rowOff>0</xdr:rowOff>
    </xdr:to>
    <xdr:cxnSp macro="">
      <xdr:nvCxnSpPr>
        <xdr:cNvPr id="310" name="直線コネクタ 309">
          <a:extLst>
            <a:ext uri="{FF2B5EF4-FFF2-40B4-BE49-F238E27FC236}">
              <a16:creationId xmlns:a16="http://schemas.microsoft.com/office/drawing/2014/main" id="{3FDF2205-AC4E-493E-A65C-07D7DEAB5A7D}"/>
            </a:ext>
          </a:extLst>
        </xdr:cNvPr>
        <xdr:cNvCxnSpPr/>
      </xdr:nvCxnSpPr>
      <xdr:spPr>
        <a:xfrm>
          <a:off x="3429000" y="13528039"/>
          <a:ext cx="752475"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311" name="楕円 310">
          <a:extLst>
            <a:ext uri="{FF2B5EF4-FFF2-40B4-BE49-F238E27FC236}">
              <a16:creationId xmlns:a16="http://schemas.microsoft.com/office/drawing/2014/main" id="{5517A513-F8A1-4493-A262-BF68D4A0CEC8}"/>
            </a:ext>
          </a:extLst>
        </xdr:cNvPr>
        <xdr:cNvSpPr/>
      </xdr:nvSpPr>
      <xdr:spPr>
        <a:xfrm>
          <a:off x="2571750" y="134423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91439</xdr:rowOff>
    </xdr:to>
    <xdr:cxnSp macro="">
      <xdr:nvCxnSpPr>
        <xdr:cNvPr id="312" name="直線コネクタ 311">
          <a:extLst>
            <a:ext uri="{FF2B5EF4-FFF2-40B4-BE49-F238E27FC236}">
              <a16:creationId xmlns:a16="http://schemas.microsoft.com/office/drawing/2014/main" id="{14580C3C-3F0C-4459-823C-E45CEF4D73F7}"/>
            </a:ext>
          </a:extLst>
        </xdr:cNvPr>
        <xdr:cNvCxnSpPr/>
      </xdr:nvCxnSpPr>
      <xdr:spPr>
        <a:xfrm>
          <a:off x="2619375" y="13489939"/>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132080</xdr:rowOff>
    </xdr:from>
    <xdr:to>
      <xdr:col>10</xdr:col>
      <xdr:colOff>165100</xdr:colOff>
      <xdr:row>83</xdr:row>
      <xdr:rowOff>62230</xdr:rowOff>
    </xdr:to>
    <xdr:sp macro="" textlink="">
      <xdr:nvSpPr>
        <xdr:cNvPr id="313" name="楕円 312">
          <a:extLst>
            <a:ext uri="{FF2B5EF4-FFF2-40B4-BE49-F238E27FC236}">
              <a16:creationId xmlns:a16="http://schemas.microsoft.com/office/drawing/2014/main" id="{445BF0F9-C6F4-4720-AA27-0AE7DA8979B1}"/>
            </a:ext>
          </a:extLst>
        </xdr:cNvPr>
        <xdr:cNvSpPr/>
      </xdr:nvSpPr>
      <xdr:spPr>
        <a:xfrm>
          <a:off x="1781175" y="13409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xdr:rowOff>
    </xdr:from>
    <xdr:to>
      <xdr:col>15</xdr:col>
      <xdr:colOff>50800</xdr:colOff>
      <xdr:row>83</xdr:row>
      <xdr:rowOff>53339</xdr:rowOff>
    </xdr:to>
    <xdr:cxnSp macro="">
      <xdr:nvCxnSpPr>
        <xdr:cNvPr id="314" name="直線コネクタ 313">
          <a:extLst>
            <a:ext uri="{FF2B5EF4-FFF2-40B4-BE49-F238E27FC236}">
              <a16:creationId xmlns:a16="http://schemas.microsoft.com/office/drawing/2014/main" id="{80259705-56E5-4606-B8A1-F313E7CBB22C}"/>
            </a:ext>
          </a:extLst>
        </xdr:cNvPr>
        <xdr:cNvCxnSpPr/>
      </xdr:nvCxnSpPr>
      <xdr:spPr>
        <a:xfrm>
          <a:off x="1828800" y="13448030"/>
          <a:ext cx="7905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5" name="楕円 314">
          <a:extLst>
            <a:ext uri="{FF2B5EF4-FFF2-40B4-BE49-F238E27FC236}">
              <a16:creationId xmlns:a16="http://schemas.microsoft.com/office/drawing/2014/main" id="{F7730329-9CDA-46F1-AC86-438EA46CEEE8}"/>
            </a:ext>
          </a:extLst>
        </xdr:cNvPr>
        <xdr:cNvSpPr/>
      </xdr:nvSpPr>
      <xdr:spPr>
        <a:xfrm>
          <a:off x="981075" y="132753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83</xdr:row>
      <xdr:rowOff>11430</xdr:rowOff>
    </xdr:to>
    <xdr:cxnSp macro="">
      <xdr:nvCxnSpPr>
        <xdr:cNvPr id="316" name="直線コネクタ 315">
          <a:extLst>
            <a:ext uri="{FF2B5EF4-FFF2-40B4-BE49-F238E27FC236}">
              <a16:creationId xmlns:a16="http://schemas.microsoft.com/office/drawing/2014/main" id="{28A0A247-A2BD-4A1E-880C-208EC201EC2F}"/>
            </a:ext>
          </a:extLst>
        </xdr:cNvPr>
        <xdr:cNvCxnSpPr/>
      </xdr:nvCxnSpPr>
      <xdr:spPr>
        <a:xfrm>
          <a:off x="1028700" y="13322936"/>
          <a:ext cx="800100" cy="12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71138</xdr:rowOff>
    </xdr:from>
    <xdr:ext cx="405111" cy="259045"/>
    <xdr:sp macro="" textlink="">
      <xdr:nvSpPr>
        <xdr:cNvPr id="317" name="n_1aveValue【福祉施設】&#10;有形固定資産減価償却率">
          <a:extLst>
            <a:ext uri="{FF2B5EF4-FFF2-40B4-BE49-F238E27FC236}">
              <a16:creationId xmlns:a16="http://schemas.microsoft.com/office/drawing/2014/main" id="{BECF6DA4-0AD0-4322-BD25-4EC7739C9FC9}"/>
            </a:ext>
          </a:extLst>
        </xdr:cNvPr>
        <xdr:cNvSpPr txBox="1"/>
      </xdr:nvSpPr>
      <xdr:spPr>
        <a:xfrm>
          <a:off x="32391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18" name="n_2aveValue【福祉施設】&#10;有形固定資産減価償却率">
          <a:extLst>
            <a:ext uri="{FF2B5EF4-FFF2-40B4-BE49-F238E27FC236}">
              <a16:creationId xmlns:a16="http://schemas.microsoft.com/office/drawing/2014/main" id="{6DEAD9EE-F895-4DF1-8D6B-8212767D0D1E}"/>
            </a:ext>
          </a:extLst>
        </xdr:cNvPr>
        <xdr:cNvSpPr txBox="1"/>
      </xdr:nvSpPr>
      <xdr:spPr>
        <a:xfrm>
          <a:off x="2439044" y="1312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9" name="n_3aveValue【福祉施設】&#10;有形固定資産減価償却率">
          <a:extLst>
            <a:ext uri="{FF2B5EF4-FFF2-40B4-BE49-F238E27FC236}">
              <a16:creationId xmlns:a16="http://schemas.microsoft.com/office/drawing/2014/main" id="{E973B8E9-AFF5-4D80-B231-EACC5D281929}"/>
            </a:ext>
          </a:extLst>
        </xdr:cNvPr>
        <xdr:cNvSpPr txBox="1"/>
      </xdr:nvSpPr>
      <xdr:spPr>
        <a:xfrm>
          <a:off x="1648469"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20" name="n_4aveValue【福祉施設】&#10;有形固定資産減価償却率">
          <a:extLst>
            <a:ext uri="{FF2B5EF4-FFF2-40B4-BE49-F238E27FC236}">
              <a16:creationId xmlns:a16="http://schemas.microsoft.com/office/drawing/2014/main" id="{2E85B8F7-55A0-4DDA-9AED-3F7511D8A8DC}"/>
            </a:ext>
          </a:extLst>
        </xdr:cNvPr>
        <xdr:cNvSpPr txBox="1"/>
      </xdr:nvSpPr>
      <xdr:spPr>
        <a:xfrm>
          <a:off x="848369" y="1336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133366</xdr:rowOff>
    </xdr:from>
    <xdr:ext cx="405111" cy="259045"/>
    <xdr:sp macro="" textlink="">
      <xdr:nvSpPr>
        <xdr:cNvPr id="321" name="n_1mainValue【福祉施設】&#10;有形固定資産減価償却率">
          <a:extLst>
            <a:ext uri="{FF2B5EF4-FFF2-40B4-BE49-F238E27FC236}">
              <a16:creationId xmlns:a16="http://schemas.microsoft.com/office/drawing/2014/main" id="{502E33F8-40D5-4CFC-A6C9-CD77AFBBAAA3}"/>
            </a:ext>
          </a:extLst>
        </xdr:cNvPr>
        <xdr:cNvSpPr txBox="1"/>
      </xdr:nvSpPr>
      <xdr:spPr>
        <a:xfrm>
          <a:off x="3239144" y="1357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322" name="n_2mainValue【福祉施設】&#10;有形固定資産減価償却率">
          <a:extLst>
            <a:ext uri="{FF2B5EF4-FFF2-40B4-BE49-F238E27FC236}">
              <a16:creationId xmlns:a16="http://schemas.microsoft.com/office/drawing/2014/main" id="{31349AA9-A4CE-468E-B722-2D97B989309F}"/>
            </a:ext>
          </a:extLst>
        </xdr:cNvPr>
        <xdr:cNvSpPr txBox="1"/>
      </xdr:nvSpPr>
      <xdr:spPr>
        <a:xfrm>
          <a:off x="2439044" y="13535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53357</xdr:rowOff>
    </xdr:from>
    <xdr:ext cx="405111" cy="259045"/>
    <xdr:sp macro="" textlink="">
      <xdr:nvSpPr>
        <xdr:cNvPr id="323" name="n_3mainValue【福祉施設】&#10;有形固定資産減価償却率">
          <a:extLst>
            <a:ext uri="{FF2B5EF4-FFF2-40B4-BE49-F238E27FC236}">
              <a16:creationId xmlns:a16="http://schemas.microsoft.com/office/drawing/2014/main" id="{B9BC6CE7-37BC-4AE1-95B3-495CBCDC9392}"/>
            </a:ext>
          </a:extLst>
        </xdr:cNvPr>
        <xdr:cNvSpPr txBox="1"/>
      </xdr:nvSpPr>
      <xdr:spPr>
        <a:xfrm>
          <a:off x="1648469"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24" name="n_4mainValue【福祉施設】&#10;有形固定資産減価償却率">
          <a:extLst>
            <a:ext uri="{FF2B5EF4-FFF2-40B4-BE49-F238E27FC236}">
              <a16:creationId xmlns:a16="http://schemas.microsoft.com/office/drawing/2014/main" id="{9F9A3CE3-5E36-4A1A-B9D7-387B367F248B}"/>
            </a:ext>
          </a:extLst>
        </xdr:cNvPr>
        <xdr:cNvSpPr txBox="1"/>
      </xdr:nvSpPr>
      <xdr:spPr>
        <a:xfrm>
          <a:off x="848369"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68A958F0-60BD-4B7E-97DD-570650898768}"/>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8F4B0D5-1937-4983-BD6F-8232779C3132}"/>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1E66DF6A-ED4D-4B1F-A225-07EC0DBF001A}"/>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9A5DB822-50D2-4161-BF4D-13544FA1D4B7}"/>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D1685CD5-56FE-4C19-8000-25E37327CD03}"/>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6CB16799-4484-4E60-A076-5D7EF3601073}"/>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DA2A16A1-DAD6-4FCB-91D1-CF51271CEDFA}"/>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DCD5417D-707C-41DB-B912-AB8225F2BBE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C7856FD1-FEC1-48F1-B191-4C01EAB7ACD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662AFF26-1D18-41AD-9E8B-7B9212F956E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F8E62FDA-5CCB-422E-AC55-FF8DB2C2E07A}"/>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036B0174-D075-4DA4-AFDC-FD7891F85403}"/>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B07B7590-87FB-4031-AACD-8D4C93F840EF}"/>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79CC7557-7178-4DC9-A7C6-C1BE00D2C512}"/>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871B720B-B7B8-49C7-BE85-C8592E6D6764}"/>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A8FA6BA0-0D83-4C8B-8B2D-27CEC534EACB}"/>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D31526AE-03A6-49C8-8788-F94252816FB3}"/>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1522208D-A1FD-4C8F-A527-720114C467D2}"/>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7F926433-DDDA-4DC4-9C7E-AD92FA8055CA}"/>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101AA991-83E6-4DEC-97A6-4E82E1EA6572}"/>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C3B296A7-AF21-41AE-94B3-1ACA45629D30}"/>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715763CC-E580-42D0-A2CA-CDCC43F80228}"/>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13CB8E66-4EE0-424B-9D29-EFC326EC4826}"/>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5B36AD3D-9B43-434B-BD54-40E8719C9BA8}"/>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A668F552-F56C-46D7-B2AF-B046C887005A}"/>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50" name="直線コネクタ 349">
          <a:extLst>
            <a:ext uri="{FF2B5EF4-FFF2-40B4-BE49-F238E27FC236}">
              <a16:creationId xmlns:a16="http://schemas.microsoft.com/office/drawing/2014/main" id="{E442CE71-26D4-404C-A51B-B015393006CF}"/>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a:extLst>
            <a:ext uri="{FF2B5EF4-FFF2-40B4-BE49-F238E27FC236}">
              <a16:creationId xmlns:a16="http://schemas.microsoft.com/office/drawing/2014/main" id="{6453420F-BB59-4B17-BBFE-8A2F9871AD27}"/>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a:extLst>
            <a:ext uri="{FF2B5EF4-FFF2-40B4-BE49-F238E27FC236}">
              <a16:creationId xmlns:a16="http://schemas.microsoft.com/office/drawing/2014/main" id="{4DEC972E-1ABB-4ECA-A5CB-A7635BC15335}"/>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3" name="【福祉施設】&#10;一人当たり面積最大値テキスト">
          <a:extLst>
            <a:ext uri="{FF2B5EF4-FFF2-40B4-BE49-F238E27FC236}">
              <a16:creationId xmlns:a16="http://schemas.microsoft.com/office/drawing/2014/main" id="{C712DB86-9A31-401F-9454-1C3473DE1950}"/>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4" name="直線コネクタ 353">
          <a:extLst>
            <a:ext uri="{FF2B5EF4-FFF2-40B4-BE49-F238E27FC236}">
              <a16:creationId xmlns:a16="http://schemas.microsoft.com/office/drawing/2014/main" id="{A90C1E3E-8975-4695-ADBC-DD2858BEDB35}"/>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5" name="【福祉施設】&#10;一人当たり面積平均値テキスト">
          <a:extLst>
            <a:ext uri="{FF2B5EF4-FFF2-40B4-BE49-F238E27FC236}">
              <a16:creationId xmlns:a16="http://schemas.microsoft.com/office/drawing/2014/main" id="{E13DF209-AA96-473A-9A1F-84AFE3769B4F}"/>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BE1E165D-376B-4554-8621-5D31A5551A18}"/>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7" name="フローチャート: 判断 356">
          <a:extLst>
            <a:ext uri="{FF2B5EF4-FFF2-40B4-BE49-F238E27FC236}">
              <a16:creationId xmlns:a16="http://schemas.microsoft.com/office/drawing/2014/main" id="{0B3E7355-9871-40E4-B07F-36C3BC51C273}"/>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a:extLst>
            <a:ext uri="{FF2B5EF4-FFF2-40B4-BE49-F238E27FC236}">
              <a16:creationId xmlns:a16="http://schemas.microsoft.com/office/drawing/2014/main" id="{663A43B1-692E-4BA2-98C0-133F64EDE66C}"/>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9" name="フローチャート: 判断 358">
          <a:extLst>
            <a:ext uri="{FF2B5EF4-FFF2-40B4-BE49-F238E27FC236}">
              <a16:creationId xmlns:a16="http://schemas.microsoft.com/office/drawing/2014/main" id="{94E9D736-A619-402B-82FF-453F96104F73}"/>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60" name="フローチャート: 判断 359">
          <a:extLst>
            <a:ext uri="{FF2B5EF4-FFF2-40B4-BE49-F238E27FC236}">
              <a16:creationId xmlns:a16="http://schemas.microsoft.com/office/drawing/2014/main" id="{DE7B4205-2642-4D0D-804F-AD54C28C6C69}"/>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3C449C6-EDD9-4CAE-8CD7-C4213DAC632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47306E3-B7D7-472A-8C76-0EAB9BB6AED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E371A58-AB9B-4975-95FA-0AA8C746D469}"/>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D095EFD-AEA4-450D-950C-0D3223D5B23C}"/>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7364BA03-8ACF-43D1-A7D7-5C110A9B387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68943</xdr:rowOff>
    </xdr:from>
    <xdr:to>
      <xdr:col>55</xdr:col>
      <xdr:colOff>50800</xdr:colOff>
      <xdr:row>80</xdr:row>
      <xdr:rowOff>170543</xdr:rowOff>
    </xdr:to>
    <xdr:sp macro="" textlink="">
      <xdr:nvSpPr>
        <xdr:cNvPr id="366" name="楕円 365">
          <a:extLst>
            <a:ext uri="{FF2B5EF4-FFF2-40B4-BE49-F238E27FC236}">
              <a16:creationId xmlns:a16="http://schemas.microsoft.com/office/drawing/2014/main" id="{C27CF896-A236-491E-8E34-34BF0495DB0C}"/>
            </a:ext>
          </a:extLst>
        </xdr:cNvPr>
        <xdr:cNvSpPr/>
      </xdr:nvSpPr>
      <xdr:spPr>
        <a:xfrm>
          <a:off x="9401175" y="1301976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91820</xdr:rowOff>
    </xdr:from>
    <xdr:ext cx="469744" cy="259045"/>
    <xdr:sp macro="" textlink="">
      <xdr:nvSpPr>
        <xdr:cNvPr id="367" name="【福祉施設】&#10;一人当たり面積該当値テキスト">
          <a:extLst>
            <a:ext uri="{FF2B5EF4-FFF2-40B4-BE49-F238E27FC236}">
              <a16:creationId xmlns:a16="http://schemas.microsoft.com/office/drawing/2014/main" id="{18972916-85A0-44B4-9D6B-0543F7C3F37C}"/>
            </a:ext>
          </a:extLst>
        </xdr:cNvPr>
        <xdr:cNvSpPr txBox="1"/>
      </xdr:nvSpPr>
      <xdr:spPr>
        <a:xfrm>
          <a:off x="9467850" y="1288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150586</xdr:rowOff>
    </xdr:from>
    <xdr:to>
      <xdr:col>50</xdr:col>
      <xdr:colOff>165100</xdr:colOff>
      <xdr:row>81</xdr:row>
      <xdr:rowOff>80736</xdr:rowOff>
    </xdr:to>
    <xdr:sp macro="" textlink="">
      <xdr:nvSpPr>
        <xdr:cNvPr id="368" name="楕円 367">
          <a:extLst>
            <a:ext uri="{FF2B5EF4-FFF2-40B4-BE49-F238E27FC236}">
              <a16:creationId xmlns:a16="http://schemas.microsoft.com/office/drawing/2014/main" id="{D0363CB6-C69C-476F-9D87-5AA707DAD9B4}"/>
            </a:ext>
          </a:extLst>
        </xdr:cNvPr>
        <xdr:cNvSpPr/>
      </xdr:nvSpPr>
      <xdr:spPr>
        <a:xfrm>
          <a:off x="8639175" y="131045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119743</xdr:rowOff>
    </xdr:from>
    <xdr:to>
      <xdr:col>55</xdr:col>
      <xdr:colOff>0</xdr:colOff>
      <xdr:row>81</xdr:row>
      <xdr:rowOff>29936</xdr:rowOff>
    </xdr:to>
    <xdr:cxnSp macro="">
      <xdr:nvCxnSpPr>
        <xdr:cNvPr id="369" name="直線コネクタ 368">
          <a:extLst>
            <a:ext uri="{FF2B5EF4-FFF2-40B4-BE49-F238E27FC236}">
              <a16:creationId xmlns:a16="http://schemas.microsoft.com/office/drawing/2014/main" id="{14A95F73-3AD8-47B3-A1F6-424E359301E8}"/>
            </a:ext>
          </a:extLst>
        </xdr:cNvPr>
        <xdr:cNvCxnSpPr/>
      </xdr:nvCxnSpPr>
      <xdr:spPr>
        <a:xfrm flipV="1">
          <a:off x="8686800" y="13076918"/>
          <a:ext cx="74295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85271</xdr:rowOff>
    </xdr:from>
    <xdr:to>
      <xdr:col>46</xdr:col>
      <xdr:colOff>38100</xdr:colOff>
      <xdr:row>81</xdr:row>
      <xdr:rowOff>15421</xdr:rowOff>
    </xdr:to>
    <xdr:sp macro="" textlink="">
      <xdr:nvSpPr>
        <xdr:cNvPr id="370" name="楕円 369">
          <a:extLst>
            <a:ext uri="{FF2B5EF4-FFF2-40B4-BE49-F238E27FC236}">
              <a16:creationId xmlns:a16="http://schemas.microsoft.com/office/drawing/2014/main" id="{EA7E0BAF-C1B1-4AAF-A7B9-DF2A9CC7A37B}"/>
            </a:ext>
          </a:extLst>
        </xdr:cNvPr>
        <xdr:cNvSpPr/>
      </xdr:nvSpPr>
      <xdr:spPr>
        <a:xfrm>
          <a:off x="7839075" y="1304244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136071</xdr:rowOff>
    </xdr:from>
    <xdr:to>
      <xdr:col>50</xdr:col>
      <xdr:colOff>114300</xdr:colOff>
      <xdr:row>81</xdr:row>
      <xdr:rowOff>29936</xdr:rowOff>
    </xdr:to>
    <xdr:cxnSp macro="">
      <xdr:nvCxnSpPr>
        <xdr:cNvPr id="371" name="直線コネクタ 370">
          <a:extLst>
            <a:ext uri="{FF2B5EF4-FFF2-40B4-BE49-F238E27FC236}">
              <a16:creationId xmlns:a16="http://schemas.microsoft.com/office/drawing/2014/main" id="{C58284BB-E550-4A46-B78B-1DA97436AF87}"/>
            </a:ext>
          </a:extLst>
        </xdr:cNvPr>
        <xdr:cNvCxnSpPr/>
      </xdr:nvCxnSpPr>
      <xdr:spPr>
        <a:xfrm>
          <a:off x="7886700" y="13090071"/>
          <a:ext cx="800100"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68943</xdr:rowOff>
    </xdr:from>
    <xdr:to>
      <xdr:col>41</xdr:col>
      <xdr:colOff>101600</xdr:colOff>
      <xdr:row>80</xdr:row>
      <xdr:rowOff>170543</xdr:rowOff>
    </xdr:to>
    <xdr:sp macro="" textlink="">
      <xdr:nvSpPr>
        <xdr:cNvPr id="372" name="楕円 371">
          <a:extLst>
            <a:ext uri="{FF2B5EF4-FFF2-40B4-BE49-F238E27FC236}">
              <a16:creationId xmlns:a16="http://schemas.microsoft.com/office/drawing/2014/main" id="{06D950CC-19B7-4102-8E5A-4EEC453A631C}"/>
            </a:ext>
          </a:extLst>
        </xdr:cNvPr>
        <xdr:cNvSpPr/>
      </xdr:nvSpPr>
      <xdr:spPr>
        <a:xfrm>
          <a:off x="7029450" y="130197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119743</xdr:rowOff>
    </xdr:from>
    <xdr:to>
      <xdr:col>45</xdr:col>
      <xdr:colOff>177800</xdr:colOff>
      <xdr:row>80</xdr:row>
      <xdr:rowOff>136071</xdr:rowOff>
    </xdr:to>
    <xdr:cxnSp macro="">
      <xdr:nvCxnSpPr>
        <xdr:cNvPr id="373" name="直線コネクタ 372">
          <a:extLst>
            <a:ext uri="{FF2B5EF4-FFF2-40B4-BE49-F238E27FC236}">
              <a16:creationId xmlns:a16="http://schemas.microsoft.com/office/drawing/2014/main" id="{A4245FCB-8B54-4F24-A8E4-1D18398F05E0}"/>
            </a:ext>
          </a:extLst>
        </xdr:cNvPr>
        <xdr:cNvCxnSpPr/>
      </xdr:nvCxnSpPr>
      <xdr:spPr>
        <a:xfrm>
          <a:off x="7077075" y="13076918"/>
          <a:ext cx="809625"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74" name="楕円 373">
          <a:extLst>
            <a:ext uri="{FF2B5EF4-FFF2-40B4-BE49-F238E27FC236}">
              <a16:creationId xmlns:a16="http://schemas.microsoft.com/office/drawing/2014/main" id="{2CB386E6-DA7A-466D-9E84-1421634FC90E}"/>
            </a:ext>
          </a:extLst>
        </xdr:cNvPr>
        <xdr:cNvSpPr/>
      </xdr:nvSpPr>
      <xdr:spPr>
        <a:xfrm>
          <a:off x="6238875" y="1344839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119743</xdr:rowOff>
    </xdr:from>
    <xdr:to>
      <xdr:col>41</xdr:col>
      <xdr:colOff>50800</xdr:colOff>
      <xdr:row>83</xdr:row>
      <xdr:rowOff>62593</xdr:rowOff>
    </xdr:to>
    <xdr:cxnSp macro="">
      <xdr:nvCxnSpPr>
        <xdr:cNvPr id="375" name="直線コネクタ 374">
          <a:extLst>
            <a:ext uri="{FF2B5EF4-FFF2-40B4-BE49-F238E27FC236}">
              <a16:creationId xmlns:a16="http://schemas.microsoft.com/office/drawing/2014/main" id="{76508913-B72E-4D1F-AC28-B95F7A22C970}"/>
            </a:ext>
          </a:extLst>
        </xdr:cNvPr>
        <xdr:cNvCxnSpPr/>
      </xdr:nvCxnSpPr>
      <xdr:spPr>
        <a:xfrm flipV="1">
          <a:off x="6286500" y="13076918"/>
          <a:ext cx="790575"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76" name="n_1aveValue【福祉施設】&#10;一人当たり面積">
          <a:extLst>
            <a:ext uri="{FF2B5EF4-FFF2-40B4-BE49-F238E27FC236}">
              <a16:creationId xmlns:a16="http://schemas.microsoft.com/office/drawing/2014/main" id="{3810BA8E-27EC-497F-B718-68C41210AB75}"/>
            </a:ext>
          </a:extLst>
        </xdr:cNvPr>
        <xdr:cNvSpPr txBox="1"/>
      </xdr:nvSpPr>
      <xdr:spPr>
        <a:xfrm>
          <a:off x="845827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7" name="n_2aveValue【福祉施設】&#10;一人当たり面積">
          <a:extLst>
            <a:ext uri="{FF2B5EF4-FFF2-40B4-BE49-F238E27FC236}">
              <a16:creationId xmlns:a16="http://schemas.microsoft.com/office/drawing/2014/main" id="{44555027-56C5-4EC5-87EB-9B47145A8701}"/>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161670</xdr:rowOff>
    </xdr:from>
    <xdr:ext cx="469744" cy="259045"/>
    <xdr:sp macro="" textlink="">
      <xdr:nvSpPr>
        <xdr:cNvPr id="378" name="n_3aveValue【福祉施設】&#10;一人当たり面積">
          <a:extLst>
            <a:ext uri="{FF2B5EF4-FFF2-40B4-BE49-F238E27FC236}">
              <a16:creationId xmlns:a16="http://schemas.microsoft.com/office/drawing/2014/main" id="{3D42BFDE-0EF8-459D-A2BD-E35133AF35DA}"/>
            </a:ext>
          </a:extLst>
        </xdr:cNvPr>
        <xdr:cNvSpPr txBox="1"/>
      </xdr:nvSpPr>
      <xdr:spPr>
        <a:xfrm>
          <a:off x="6867602"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31948</xdr:rowOff>
    </xdr:from>
    <xdr:ext cx="469744" cy="259045"/>
    <xdr:sp macro="" textlink="">
      <xdr:nvSpPr>
        <xdr:cNvPr id="379" name="n_4aveValue【福祉施設】&#10;一人当たり面積">
          <a:extLst>
            <a:ext uri="{FF2B5EF4-FFF2-40B4-BE49-F238E27FC236}">
              <a16:creationId xmlns:a16="http://schemas.microsoft.com/office/drawing/2014/main" id="{47CF1D07-F9D4-4624-B78C-076381C7F415}"/>
            </a:ext>
          </a:extLst>
        </xdr:cNvPr>
        <xdr:cNvSpPr txBox="1"/>
      </xdr:nvSpPr>
      <xdr:spPr>
        <a:xfrm>
          <a:off x="60675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97263</xdr:rowOff>
    </xdr:from>
    <xdr:ext cx="469744" cy="259045"/>
    <xdr:sp macro="" textlink="">
      <xdr:nvSpPr>
        <xdr:cNvPr id="380" name="n_1mainValue【福祉施設】&#10;一人当たり面積">
          <a:extLst>
            <a:ext uri="{FF2B5EF4-FFF2-40B4-BE49-F238E27FC236}">
              <a16:creationId xmlns:a16="http://schemas.microsoft.com/office/drawing/2014/main" id="{CCC23058-21BD-46A4-BBA6-04C1B2F7C0EC}"/>
            </a:ext>
          </a:extLst>
        </xdr:cNvPr>
        <xdr:cNvSpPr txBox="1"/>
      </xdr:nvSpPr>
      <xdr:spPr>
        <a:xfrm>
          <a:off x="8458277" y="1288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31948</xdr:rowOff>
    </xdr:from>
    <xdr:ext cx="469744" cy="259045"/>
    <xdr:sp macro="" textlink="">
      <xdr:nvSpPr>
        <xdr:cNvPr id="381" name="n_2mainValue【福祉施設】&#10;一人当たり面積">
          <a:extLst>
            <a:ext uri="{FF2B5EF4-FFF2-40B4-BE49-F238E27FC236}">
              <a16:creationId xmlns:a16="http://schemas.microsoft.com/office/drawing/2014/main" id="{9912DF90-27E2-440D-8116-CD1B66D3E1D9}"/>
            </a:ext>
          </a:extLst>
        </xdr:cNvPr>
        <xdr:cNvSpPr txBox="1"/>
      </xdr:nvSpPr>
      <xdr:spPr>
        <a:xfrm>
          <a:off x="7677227" y="128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15620</xdr:rowOff>
    </xdr:from>
    <xdr:ext cx="469744" cy="259045"/>
    <xdr:sp macro="" textlink="">
      <xdr:nvSpPr>
        <xdr:cNvPr id="382" name="n_3mainValue【福祉施設】&#10;一人当たり面積">
          <a:extLst>
            <a:ext uri="{FF2B5EF4-FFF2-40B4-BE49-F238E27FC236}">
              <a16:creationId xmlns:a16="http://schemas.microsoft.com/office/drawing/2014/main" id="{A7357724-FA3A-401B-B8C9-E9F79C71E227}"/>
            </a:ext>
          </a:extLst>
        </xdr:cNvPr>
        <xdr:cNvSpPr txBox="1"/>
      </xdr:nvSpPr>
      <xdr:spPr>
        <a:xfrm>
          <a:off x="6867602" y="128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83" name="n_4mainValue【福祉施設】&#10;一人当たり面積">
          <a:extLst>
            <a:ext uri="{FF2B5EF4-FFF2-40B4-BE49-F238E27FC236}">
              <a16:creationId xmlns:a16="http://schemas.microsoft.com/office/drawing/2014/main" id="{4119C559-69C5-4FC5-A509-926D19F38663}"/>
            </a:ext>
          </a:extLst>
        </xdr:cNvPr>
        <xdr:cNvSpPr txBox="1"/>
      </xdr:nvSpPr>
      <xdr:spPr>
        <a:xfrm>
          <a:off x="6067502" y="135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45364EEB-6A56-407C-8414-163A184ED4FE}"/>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93FE31FB-E381-410C-A19D-1ACBBACEFF3E}"/>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F0A01159-BC0A-4A59-8802-E3956D98238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E2447050-FC6E-46FE-BBA2-AB9ABF419D1F}"/>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8D7F6830-41CA-4210-B1DB-7BE5EC6FE7A7}"/>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AB5ED42-DCCB-4E84-8917-FEEEA7A6B812}"/>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C6A2F308-FB8A-4F81-A12B-D009F735816F}"/>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978ACECF-5688-4847-A480-A109352ACCF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B31F5E41-C7EA-4974-ABDA-6770A055AC0B}"/>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BA78AFC8-2962-4766-82A0-59F640DE2A4C}"/>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BEF1992E-B978-4B53-BF86-244110BFADD5}"/>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3DAB4B03-977A-4394-B73B-06CCCAED15A0}"/>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BB02F47B-18D7-4C13-A3A5-E60525936C46}"/>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37D7AB53-9AA6-4002-9760-2D4A9E719305}"/>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814DC814-401F-4E31-93B3-7463CEF37FB5}"/>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03D6483C-60A3-4752-BC0A-727D635855A8}"/>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683BE0C1-B920-436F-BADB-E1A0852BC9AE}"/>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1774BD13-B1BA-44A4-9B72-EE8CA95458F4}"/>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4EAB8952-F175-4E7C-B021-CC143B30F29E}"/>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AED73451-1F5B-416E-8DD8-80734B40D98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1429BA51-7FA8-4AD9-8D55-5D913D782198}"/>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28C5D8DE-8CDF-41CB-B6EB-C894537E0E27}"/>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1D6F67A9-F06B-4505-B601-FC834CD40A0B}"/>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26714BA1-F20B-44D3-8FA3-7868068A002E}"/>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8" name="直線コネクタ 407">
          <a:extLst>
            <a:ext uri="{FF2B5EF4-FFF2-40B4-BE49-F238E27FC236}">
              <a16:creationId xmlns:a16="http://schemas.microsoft.com/office/drawing/2014/main" id="{6957175C-48A9-4468-822C-2A5C9591652A}"/>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1AAC2F8F-EEBA-4349-9B5C-FF0A9CB58954}"/>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a:extLst>
            <a:ext uri="{FF2B5EF4-FFF2-40B4-BE49-F238E27FC236}">
              <a16:creationId xmlns:a16="http://schemas.microsoft.com/office/drawing/2014/main" id="{907B4097-B6B3-401D-AFA4-2A41C51963A5}"/>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19B668E9-7945-4EC3-9054-EA77D0009778}"/>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2" name="直線コネクタ 411">
          <a:extLst>
            <a:ext uri="{FF2B5EF4-FFF2-40B4-BE49-F238E27FC236}">
              <a16:creationId xmlns:a16="http://schemas.microsoft.com/office/drawing/2014/main" id="{58026197-3BF0-40EA-8191-0F06BD010CC1}"/>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17163</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6A5F7121-5511-4BD0-B476-F5AF83BA658A}"/>
            </a:ext>
          </a:extLst>
        </xdr:cNvPr>
        <xdr:cNvSpPr txBox="1"/>
      </xdr:nvSpPr>
      <xdr:spPr>
        <a:xfrm>
          <a:off x="4219575" y="1669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4" name="フローチャート: 判断 413">
          <a:extLst>
            <a:ext uri="{FF2B5EF4-FFF2-40B4-BE49-F238E27FC236}">
              <a16:creationId xmlns:a16="http://schemas.microsoft.com/office/drawing/2014/main" id="{61F3766C-5925-4CDC-8658-C088F3CB40DF}"/>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5" name="フローチャート: 判断 414">
          <a:extLst>
            <a:ext uri="{FF2B5EF4-FFF2-40B4-BE49-F238E27FC236}">
              <a16:creationId xmlns:a16="http://schemas.microsoft.com/office/drawing/2014/main" id="{F51E7764-2444-408B-A79C-1EACD86B8813}"/>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6" name="フローチャート: 判断 415">
          <a:extLst>
            <a:ext uri="{FF2B5EF4-FFF2-40B4-BE49-F238E27FC236}">
              <a16:creationId xmlns:a16="http://schemas.microsoft.com/office/drawing/2014/main" id="{E2225B9F-1D29-4992-AB3A-89FB7F72F7D5}"/>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7" name="フローチャート: 判断 416">
          <a:extLst>
            <a:ext uri="{FF2B5EF4-FFF2-40B4-BE49-F238E27FC236}">
              <a16:creationId xmlns:a16="http://schemas.microsoft.com/office/drawing/2014/main" id="{2DA1C5B3-067B-4FC0-B3C8-D0EC8E33D1FE}"/>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8" name="フローチャート: 判断 417">
          <a:extLst>
            <a:ext uri="{FF2B5EF4-FFF2-40B4-BE49-F238E27FC236}">
              <a16:creationId xmlns:a16="http://schemas.microsoft.com/office/drawing/2014/main" id="{39129A30-E3D1-4EA3-B254-3ED6D3C9DE37}"/>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13C59A1-5434-4040-B8CA-0FB3D2C291B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6819948-FFBC-4A2A-8553-98FD9B739F30}"/>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2FF0299-E671-445F-BD2A-247320D761F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479B73C7-EB13-4906-9EDD-A110603DEF33}"/>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E7DC0D6C-6EFB-42AF-9EEA-38696BA9C375}"/>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130175</xdr:rowOff>
    </xdr:from>
    <xdr:to>
      <xdr:col>24</xdr:col>
      <xdr:colOff>114300</xdr:colOff>
      <xdr:row>101</xdr:row>
      <xdr:rowOff>60325</xdr:rowOff>
    </xdr:to>
    <xdr:sp macro="" textlink="">
      <xdr:nvSpPr>
        <xdr:cNvPr id="424" name="楕円 423">
          <a:extLst>
            <a:ext uri="{FF2B5EF4-FFF2-40B4-BE49-F238E27FC236}">
              <a16:creationId xmlns:a16="http://schemas.microsoft.com/office/drawing/2014/main" id="{BA166DAE-DB33-46F0-92A1-39B2AA67D4D4}"/>
            </a:ext>
          </a:extLst>
        </xdr:cNvPr>
        <xdr:cNvSpPr/>
      </xdr:nvSpPr>
      <xdr:spPr>
        <a:xfrm>
          <a:off x="4124325" y="1632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83202</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B099DFAC-EB16-4B2D-8923-73FDE30B434B}"/>
            </a:ext>
          </a:extLst>
        </xdr:cNvPr>
        <xdr:cNvSpPr txBox="1"/>
      </xdr:nvSpPr>
      <xdr:spPr>
        <a:xfrm>
          <a:off x="4219575" y="1627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6350</xdr:rowOff>
    </xdr:from>
    <xdr:to>
      <xdr:col>20</xdr:col>
      <xdr:colOff>38100</xdr:colOff>
      <xdr:row>106</xdr:row>
      <xdr:rowOff>107950</xdr:rowOff>
    </xdr:to>
    <xdr:sp macro="" textlink="">
      <xdr:nvSpPr>
        <xdr:cNvPr id="426" name="楕円 425">
          <a:extLst>
            <a:ext uri="{FF2B5EF4-FFF2-40B4-BE49-F238E27FC236}">
              <a16:creationId xmlns:a16="http://schemas.microsoft.com/office/drawing/2014/main" id="{9C100A59-6719-4B6F-A81B-5421BBE762A5}"/>
            </a:ext>
          </a:extLst>
        </xdr:cNvPr>
        <xdr:cNvSpPr/>
      </xdr:nvSpPr>
      <xdr:spPr>
        <a:xfrm>
          <a:off x="3381375" y="17173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9525</xdr:rowOff>
    </xdr:from>
    <xdr:to>
      <xdr:col>24</xdr:col>
      <xdr:colOff>63500</xdr:colOff>
      <xdr:row>106</xdr:row>
      <xdr:rowOff>57150</xdr:rowOff>
    </xdr:to>
    <xdr:cxnSp macro="">
      <xdr:nvCxnSpPr>
        <xdr:cNvPr id="427" name="直線コネクタ 426">
          <a:extLst>
            <a:ext uri="{FF2B5EF4-FFF2-40B4-BE49-F238E27FC236}">
              <a16:creationId xmlns:a16="http://schemas.microsoft.com/office/drawing/2014/main" id="{B8860256-3043-4254-B47A-9BBD1A303540}"/>
            </a:ext>
          </a:extLst>
        </xdr:cNvPr>
        <xdr:cNvCxnSpPr/>
      </xdr:nvCxnSpPr>
      <xdr:spPr>
        <a:xfrm flipV="1">
          <a:off x="3429000" y="16360775"/>
          <a:ext cx="752475" cy="8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149225</xdr:rowOff>
    </xdr:from>
    <xdr:to>
      <xdr:col>15</xdr:col>
      <xdr:colOff>101600</xdr:colOff>
      <xdr:row>106</xdr:row>
      <xdr:rowOff>79375</xdr:rowOff>
    </xdr:to>
    <xdr:sp macro="" textlink="">
      <xdr:nvSpPr>
        <xdr:cNvPr id="428" name="楕円 427">
          <a:extLst>
            <a:ext uri="{FF2B5EF4-FFF2-40B4-BE49-F238E27FC236}">
              <a16:creationId xmlns:a16="http://schemas.microsoft.com/office/drawing/2014/main" id="{5AB1CF4D-01AE-42EF-A7FC-1B8BC67AAA5E}"/>
            </a:ext>
          </a:extLst>
        </xdr:cNvPr>
        <xdr:cNvSpPr/>
      </xdr:nvSpPr>
      <xdr:spPr>
        <a:xfrm>
          <a:off x="2571750" y="17151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28575</xdr:rowOff>
    </xdr:from>
    <xdr:to>
      <xdr:col>19</xdr:col>
      <xdr:colOff>177800</xdr:colOff>
      <xdr:row>106</xdr:row>
      <xdr:rowOff>57150</xdr:rowOff>
    </xdr:to>
    <xdr:cxnSp macro="">
      <xdr:nvCxnSpPr>
        <xdr:cNvPr id="429" name="直線コネクタ 428">
          <a:extLst>
            <a:ext uri="{FF2B5EF4-FFF2-40B4-BE49-F238E27FC236}">
              <a16:creationId xmlns:a16="http://schemas.microsoft.com/office/drawing/2014/main" id="{87ADA1C2-629B-400B-9AFA-272AD90E37D1}"/>
            </a:ext>
          </a:extLst>
        </xdr:cNvPr>
        <xdr:cNvCxnSpPr/>
      </xdr:nvCxnSpPr>
      <xdr:spPr>
        <a:xfrm>
          <a:off x="2619375" y="17189450"/>
          <a:ext cx="80962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160655</xdr:rowOff>
    </xdr:from>
    <xdr:to>
      <xdr:col>10</xdr:col>
      <xdr:colOff>165100</xdr:colOff>
      <xdr:row>106</xdr:row>
      <xdr:rowOff>90805</xdr:rowOff>
    </xdr:to>
    <xdr:sp macro="" textlink="">
      <xdr:nvSpPr>
        <xdr:cNvPr id="430" name="楕円 429">
          <a:extLst>
            <a:ext uri="{FF2B5EF4-FFF2-40B4-BE49-F238E27FC236}">
              <a16:creationId xmlns:a16="http://schemas.microsoft.com/office/drawing/2014/main" id="{05962B83-7170-4E33-BC26-7B66C0C3E8DF}"/>
            </a:ext>
          </a:extLst>
        </xdr:cNvPr>
        <xdr:cNvSpPr/>
      </xdr:nvSpPr>
      <xdr:spPr>
        <a:xfrm>
          <a:off x="1781175" y="1716595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28575</xdr:rowOff>
    </xdr:from>
    <xdr:to>
      <xdr:col>15</xdr:col>
      <xdr:colOff>50800</xdr:colOff>
      <xdr:row>106</xdr:row>
      <xdr:rowOff>40005</xdr:rowOff>
    </xdr:to>
    <xdr:cxnSp macro="">
      <xdr:nvCxnSpPr>
        <xdr:cNvPr id="431" name="直線コネクタ 430">
          <a:extLst>
            <a:ext uri="{FF2B5EF4-FFF2-40B4-BE49-F238E27FC236}">
              <a16:creationId xmlns:a16="http://schemas.microsoft.com/office/drawing/2014/main" id="{EE8096A3-6990-4BA6-BEB4-D6194960CEB6}"/>
            </a:ext>
          </a:extLst>
        </xdr:cNvPr>
        <xdr:cNvCxnSpPr/>
      </xdr:nvCxnSpPr>
      <xdr:spPr>
        <a:xfrm flipV="1">
          <a:off x="1828800" y="17189450"/>
          <a:ext cx="790575"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122555</xdr:rowOff>
    </xdr:from>
    <xdr:to>
      <xdr:col>6</xdr:col>
      <xdr:colOff>38100</xdr:colOff>
      <xdr:row>106</xdr:row>
      <xdr:rowOff>52705</xdr:rowOff>
    </xdr:to>
    <xdr:sp macro="" textlink="">
      <xdr:nvSpPr>
        <xdr:cNvPr id="432" name="楕円 431">
          <a:extLst>
            <a:ext uri="{FF2B5EF4-FFF2-40B4-BE49-F238E27FC236}">
              <a16:creationId xmlns:a16="http://schemas.microsoft.com/office/drawing/2014/main" id="{AD983599-1421-42BF-A515-0F6B42D21A2B}"/>
            </a:ext>
          </a:extLst>
        </xdr:cNvPr>
        <xdr:cNvSpPr/>
      </xdr:nvSpPr>
      <xdr:spPr>
        <a:xfrm>
          <a:off x="981075" y="171278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1905</xdr:rowOff>
    </xdr:from>
    <xdr:to>
      <xdr:col>10</xdr:col>
      <xdr:colOff>114300</xdr:colOff>
      <xdr:row>106</xdr:row>
      <xdr:rowOff>40005</xdr:rowOff>
    </xdr:to>
    <xdr:cxnSp macro="">
      <xdr:nvCxnSpPr>
        <xdr:cNvPr id="433" name="直線コネクタ 432">
          <a:extLst>
            <a:ext uri="{FF2B5EF4-FFF2-40B4-BE49-F238E27FC236}">
              <a16:creationId xmlns:a16="http://schemas.microsoft.com/office/drawing/2014/main" id="{AEF05DFD-6235-4B3E-8E7A-302B9D850C47}"/>
            </a:ext>
          </a:extLst>
        </xdr:cNvPr>
        <xdr:cNvCxnSpPr/>
      </xdr:nvCxnSpPr>
      <xdr:spPr>
        <a:xfrm>
          <a:off x="1028700" y="1716595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4" name="n_1aveValue【市民会館】&#10;有形固定資産減価償却率">
          <a:extLst>
            <a:ext uri="{FF2B5EF4-FFF2-40B4-BE49-F238E27FC236}">
              <a16:creationId xmlns:a16="http://schemas.microsoft.com/office/drawing/2014/main" id="{6BE6302E-C0AD-4B2C-B58E-04FF03CBB083}"/>
            </a:ext>
          </a:extLst>
        </xdr:cNvPr>
        <xdr:cNvSpPr txBox="1"/>
      </xdr:nvSpPr>
      <xdr:spPr>
        <a:xfrm>
          <a:off x="3239144"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5" name="n_2aveValue【市民会館】&#10;有形固定資産減価償却率">
          <a:extLst>
            <a:ext uri="{FF2B5EF4-FFF2-40B4-BE49-F238E27FC236}">
              <a16:creationId xmlns:a16="http://schemas.microsoft.com/office/drawing/2014/main" id="{D2D4F004-3D06-4EC5-9991-6D7D60A361C1}"/>
            </a:ext>
          </a:extLst>
        </xdr:cNvPr>
        <xdr:cNvSpPr txBox="1"/>
      </xdr:nvSpPr>
      <xdr:spPr>
        <a:xfrm>
          <a:off x="24390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6" name="n_3aveValue【市民会館】&#10;有形固定資産減価償却率">
          <a:extLst>
            <a:ext uri="{FF2B5EF4-FFF2-40B4-BE49-F238E27FC236}">
              <a16:creationId xmlns:a16="http://schemas.microsoft.com/office/drawing/2014/main" id="{5988D053-B918-4D32-843E-ED92AEF4042C}"/>
            </a:ext>
          </a:extLst>
        </xdr:cNvPr>
        <xdr:cNvSpPr txBox="1"/>
      </xdr:nvSpPr>
      <xdr:spPr>
        <a:xfrm>
          <a:off x="1648469"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7" name="n_4aveValue【市民会館】&#10;有形固定資産減価償却率">
          <a:extLst>
            <a:ext uri="{FF2B5EF4-FFF2-40B4-BE49-F238E27FC236}">
              <a16:creationId xmlns:a16="http://schemas.microsoft.com/office/drawing/2014/main" id="{93F6D0BB-EE5C-4CEA-AF51-E031CCB9DAA3}"/>
            </a:ext>
          </a:extLst>
        </xdr:cNvPr>
        <xdr:cNvSpPr txBox="1"/>
      </xdr:nvSpPr>
      <xdr:spPr>
        <a:xfrm>
          <a:off x="8483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99077</xdr:rowOff>
    </xdr:from>
    <xdr:ext cx="405111" cy="259045"/>
    <xdr:sp macro="" textlink="">
      <xdr:nvSpPr>
        <xdr:cNvPr id="438" name="n_1mainValue【市民会館】&#10;有形固定資産減価償却率">
          <a:extLst>
            <a:ext uri="{FF2B5EF4-FFF2-40B4-BE49-F238E27FC236}">
              <a16:creationId xmlns:a16="http://schemas.microsoft.com/office/drawing/2014/main" id="{9105513C-8315-4C9B-AE34-F89697858408}"/>
            </a:ext>
          </a:extLst>
        </xdr:cNvPr>
        <xdr:cNvSpPr txBox="1"/>
      </xdr:nvSpPr>
      <xdr:spPr>
        <a:xfrm>
          <a:off x="3239144" y="1726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70502</xdr:rowOff>
    </xdr:from>
    <xdr:ext cx="405111" cy="259045"/>
    <xdr:sp macro="" textlink="">
      <xdr:nvSpPr>
        <xdr:cNvPr id="439" name="n_2mainValue【市民会館】&#10;有形固定資産減価償却率">
          <a:extLst>
            <a:ext uri="{FF2B5EF4-FFF2-40B4-BE49-F238E27FC236}">
              <a16:creationId xmlns:a16="http://schemas.microsoft.com/office/drawing/2014/main" id="{0798715D-6BED-4097-ABF4-662BAA6B6CAD}"/>
            </a:ext>
          </a:extLst>
        </xdr:cNvPr>
        <xdr:cNvSpPr txBox="1"/>
      </xdr:nvSpPr>
      <xdr:spPr>
        <a:xfrm>
          <a:off x="2439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81932</xdr:rowOff>
    </xdr:from>
    <xdr:ext cx="405111" cy="259045"/>
    <xdr:sp macro="" textlink="">
      <xdr:nvSpPr>
        <xdr:cNvPr id="440" name="n_3mainValue【市民会館】&#10;有形固定資産減価償却率">
          <a:extLst>
            <a:ext uri="{FF2B5EF4-FFF2-40B4-BE49-F238E27FC236}">
              <a16:creationId xmlns:a16="http://schemas.microsoft.com/office/drawing/2014/main" id="{94BA003E-05F4-4311-BADB-6F548E0FC0D2}"/>
            </a:ext>
          </a:extLst>
        </xdr:cNvPr>
        <xdr:cNvSpPr txBox="1"/>
      </xdr:nvSpPr>
      <xdr:spPr>
        <a:xfrm>
          <a:off x="1648469"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43832</xdr:rowOff>
    </xdr:from>
    <xdr:ext cx="405111" cy="259045"/>
    <xdr:sp macro="" textlink="">
      <xdr:nvSpPr>
        <xdr:cNvPr id="441" name="n_4mainValue【市民会館】&#10;有形固定資産減価償却率">
          <a:extLst>
            <a:ext uri="{FF2B5EF4-FFF2-40B4-BE49-F238E27FC236}">
              <a16:creationId xmlns:a16="http://schemas.microsoft.com/office/drawing/2014/main" id="{B338393E-AF58-480C-B466-CC777A0C8C96}"/>
            </a:ext>
          </a:extLst>
        </xdr:cNvPr>
        <xdr:cNvSpPr txBox="1"/>
      </xdr:nvSpPr>
      <xdr:spPr>
        <a:xfrm>
          <a:off x="848369" y="1721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A6ADA173-765D-4569-94A6-F2254C0FFFA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98DD286A-EC07-4548-AB9E-F1F25EDEB299}"/>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A39E1C51-ADA5-43F2-9E39-223174E3A842}"/>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5E3F1340-35D2-44C8-AB46-B63CEA1681A4}"/>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57A2B8F1-C48B-45AE-BD98-5DF80886525B}"/>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712EA4BF-CC3C-49EC-85FB-6482D7382370}"/>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9997315A-B4B4-4E2B-BC37-A33298ABA06F}"/>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CD27BFF-3F9C-4D89-9BA6-134925335B5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E517BBAA-E5C0-41E7-A88F-658F55C25174}"/>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FBD1E1CF-8C79-4E51-8E4C-E48F68AAE4F9}"/>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70D164B2-97A8-4474-94F5-070E02826CF4}"/>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D1393B94-87AF-48FA-8DB2-E26C55F41C10}"/>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ACAC3692-40FF-4AB1-A1E9-E133463D7AB6}"/>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CA9B0981-DB8E-424A-8DC0-AF8BCDB1C19E}"/>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64A2094D-B9D2-4583-A2D1-1465157A9D08}"/>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AA23611B-48F9-43B6-BA7F-C0A35658CF71}"/>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8F6B0EF4-2F71-4B90-8583-30ACEEF7122D}"/>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DE213496-8674-4165-8109-42D7F1F05FDA}"/>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C4070485-8737-4C45-AC37-5182ED67115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20EDFD7E-AA4D-423E-BDA6-745D575DD199}"/>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73556978-7324-4A2C-8BD5-A636C2A57153}"/>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3" name="直線コネクタ 462">
          <a:extLst>
            <a:ext uri="{FF2B5EF4-FFF2-40B4-BE49-F238E27FC236}">
              <a16:creationId xmlns:a16="http://schemas.microsoft.com/office/drawing/2014/main" id="{45962702-715A-4AB4-B21D-43664661202F}"/>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a:extLst>
            <a:ext uri="{FF2B5EF4-FFF2-40B4-BE49-F238E27FC236}">
              <a16:creationId xmlns:a16="http://schemas.microsoft.com/office/drawing/2014/main" id="{8A09D252-3758-4052-9420-DE60861B952C}"/>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a:extLst>
            <a:ext uri="{FF2B5EF4-FFF2-40B4-BE49-F238E27FC236}">
              <a16:creationId xmlns:a16="http://schemas.microsoft.com/office/drawing/2014/main" id="{EC2ABAED-1E3A-4A27-BA8C-3499A1980271}"/>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6" name="【市民会館】&#10;一人当たり面積最大値テキスト">
          <a:extLst>
            <a:ext uri="{FF2B5EF4-FFF2-40B4-BE49-F238E27FC236}">
              <a16:creationId xmlns:a16="http://schemas.microsoft.com/office/drawing/2014/main" id="{5E489F07-989D-4496-992E-11E9A0DE78F8}"/>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7" name="直線コネクタ 466">
          <a:extLst>
            <a:ext uri="{FF2B5EF4-FFF2-40B4-BE49-F238E27FC236}">
              <a16:creationId xmlns:a16="http://schemas.microsoft.com/office/drawing/2014/main" id="{F054F7AF-3CD9-4ABC-836C-35FB1137B369}"/>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8" name="【市民会館】&#10;一人当たり面積平均値テキスト">
          <a:extLst>
            <a:ext uri="{FF2B5EF4-FFF2-40B4-BE49-F238E27FC236}">
              <a16:creationId xmlns:a16="http://schemas.microsoft.com/office/drawing/2014/main" id="{315CAAF2-DBB6-4E28-9346-0BBB9B7C556D}"/>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a:extLst>
            <a:ext uri="{FF2B5EF4-FFF2-40B4-BE49-F238E27FC236}">
              <a16:creationId xmlns:a16="http://schemas.microsoft.com/office/drawing/2014/main" id="{4B1625F0-2752-44CC-AC3B-42B369AD23A7}"/>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a:extLst>
            <a:ext uri="{FF2B5EF4-FFF2-40B4-BE49-F238E27FC236}">
              <a16:creationId xmlns:a16="http://schemas.microsoft.com/office/drawing/2014/main" id="{438ED96E-647C-41BB-A27C-AC639DA1201F}"/>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71" name="フローチャート: 判断 470">
          <a:extLst>
            <a:ext uri="{FF2B5EF4-FFF2-40B4-BE49-F238E27FC236}">
              <a16:creationId xmlns:a16="http://schemas.microsoft.com/office/drawing/2014/main" id="{A131ACE4-00FD-4357-BAC0-DAACEFF627D3}"/>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2" name="フローチャート: 判断 471">
          <a:extLst>
            <a:ext uri="{FF2B5EF4-FFF2-40B4-BE49-F238E27FC236}">
              <a16:creationId xmlns:a16="http://schemas.microsoft.com/office/drawing/2014/main" id="{A21DEC56-EEDC-4F8D-BCFD-D43156657EE6}"/>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3" name="フローチャート: 判断 472">
          <a:extLst>
            <a:ext uri="{FF2B5EF4-FFF2-40B4-BE49-F238E27FC236}">
              <a16:creationId xmlns:a16="http://schemas.microsoft.com/office/drawing/2014/main" id="{75AFE1B0-C737-4441-9012-B954A09D8AFD}"/>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116D623-56A9-4F2B-B7C3-76810B009CCA}"/>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D5A3C61-A9DC-4091-9DA3-D6832B9A754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78D67C0-A8A6-43B7-9F5A-E07D113FE756}"/>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BBB1D241-C8A1-4736-B9FD-990009D3C890}"/>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19FD2D26-4A6E-4E8F-B5F7-12B9F2ABC27B}"/>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64263</xdr:rowOff>
    </xdr:from>
    <xdr:to>
      <xdr:col>55</xdr:col>
      <xdr:colOff>50800</xdr:colOff>
      <xdr:row>107</xdr:row>
      <xdr:rowOff>165863</xdr:rowOff>
    </xdr:to>
    <xdr:sp macro="" textlink="">
      <xdr:nvSpPr>
        <xdr:cNvPr id="479" name="楕円 478">
          <a:extLst>
            <a:ext uri="{FF2B5EF4-FFF2-40B4-BE49-F238E27FC236}">
              <a16:creationId xmlns:a16="http://schemas.microsoft.com/office/drawing/2014/main" id="{E97FD01B-2B8D-42FC-BF8C-F6444170B1FB}"/>
            </a:ext>
          </a:extLst>
        </xdr:cNvPr>
        <xdr:cNvSpPr/>
      </xdr:nvSpPr>
      <xdr:spPr>
        <a:xfrm>
          <a:off x="9401175" y="1739341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150640</xdr:rowOff>
    </xdr:from>
    <xdr:ext cx="469744" cy="259045"/>
    <xdr:sp macro="" textlink="">
      <xdr:nvSpPr>
        <xdr:cNvPr id="480" name="【市民会館】&#10;一人当たり面積該当値テキスト">
          <a:extLst>
            <a:ext uri="{FF2B5EF4-FFF2-40B4-BE49-F238E27FC236}">
              <a16:creationId xmlns:a16="http://schemas.microsoft.com/office/drawing/2014/main" id="{B9B5094A-6CCE-4925-947E-CC3E73F9F1A9}"/>
            </a:ext>
          </a:extLst>
        </xdr:cNvPr>
        <xdr:cNvSpPr txBox="1"/>
      </xdr:nvSpPr>
      <xdr:spPr>
        <a:xfrm>
          <a:off x="9467850" y="1731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41402</xdr:rowOff>
    </xdr:from>
    <xdr:to>
      <xdr:col>50</xdr:col>
      <xdr:colOff>165100</xdr:colOff>
      <xdr:row>107</xdr:row>
      <xdr:rowOff>143002</xdr:rowOff>
    </xdr:to>
    <xdr:sp macro="" textlink="">
      <xdr:nvSpPr>
        <xdr:cNvPr id="481" name="楕円 480">
          <a:extLst>
            <a:ext uri="{FF2B5EF4-FFF2-40B4-BE49-F238E27FC236}">
              <a16:creationId xmlns:a16="http://schemas.microsoft.com/office/drawing/2014/main" id="{77AA0933-9A4D-401F-B9EA-60760319E3C1}"/>
            </a:ext>
          </a:extLst>
        </xdr:cNvPr>
        <xdr:cNvSpPr/>
      </xdr:nvSpPr>
      <xdr:spPr>
        <a:xfrm>
          <a:off x="8639175" y="173705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92202</xdr:rowOff>
    </xdr:from>
    <xdr:to>
      <xdr:col>55</xdr:col>
      <xdr:colOff>0</xdr:colOff>
      <xdr:row>107</xdr:row>
      <xdr:rowOff>115063</xdr:rowOff>
    </xdr:to>
    <xdr:cxnSp macro="">
      <xdr:nvCxnSpPr>
        <xdr:cNvPr id="482" name="直線コネクタ 481">
          <a:extLst>
            <a:ext uri="{FF2B5EF4-FFF2-40B4-BE49-F238E27FC236}">
              <a16:creationId xmlns:a16="http://schemas.microsoft.com/office/drawing/2014/main" id="{B26A648E-DEC8-4002-8312-3604D0CF5B88}"/>
            </a:ext>
          </a:extLst>
        </xdr:cNvPr>
        <xdr:cNvCxnSpPr/>
      </xdr:nvCxnSpPr>
      <xdr:spPr>
        <a:xfrm>
          <a:off x="8686800" y="17418177"/>
          <a:ext cx="7429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83" name="楕円 482">
          <a:extLst>
            <a:ext uri="{FF2B5EF4-FFF2-40B4-BE49-F238E27FC236}">
              <a16:creationId xmlns:a16="http://schemas.microsoft.com/office/drawing/2014/main" id="{C9827F94-2972-456E-98F8-1B52EA2BCCE0}"/>
            </a:ext>
          </a:extLst>
        </xdr:cNvPr>
        <xdr:cNvSpPr/>
      </xdr:nvSpPr>
      <xdr:spPr>
        <a:xfrm>
          <a:off x="7839075" y="173628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92202</xdr:rowOff>
    </xdr:to>
    <xdr:cxnSp macro="">
      <xdr:nvCxnSpPr>
        <xdr:cNvPr id="484" name="直線コネクタ 483">
          <a:extLst>
            <a:ext uri="{FF2B5EF4-FFF2-40B4-BE49-F238E27FC236}">
              <a16:creationId xmlns:a16="http://schemas.microsoft.com/office/drawing/2014/main" id="{C8B59BEE-39C7-4715-A5ED-C0B6C0E65D38}"/>
            </a:ext>
          </a:extLst>
        </xdr:cNvPr>
        <xdr:cNvCxnSpPr/>
      </xdr:nvCxnSpPr>
      <xdr:spPr>
        <a:xfrm>
          <a:off x="7886700" y="17410430"/>
          <a:ext cx="8001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41402</xdr:rowOff>
    </xdr:from>
    <xdr:to>
      <xdr:col>41</xdr:col>
      <xdr:colOff>101600</xdr:colOff>
      <xdr:row>107</xdr:row>
      <xdr:rowOff>143002</xdr:rowOff>
    </xdr:to>
    <xdr:sp macro="" textlink="">
      <xdr:nvSpPr>
        <xdr:cNvPr id="485" name="楕円 484">
          <a:extLst>
            <a:ext uri="{FF2B5EF4-FFF2-40B4-BE49-F238E27FC236}">
              <a16:creationId xmlns:a16="http://schemas.microsoft.com/office/drawing/2014/main" id="{32CF9105-6249-4272-B21C-1C6A836D76BA}"/>
            </a:ext>
          </a:extLst>
        </xdr:cNvPr>
        <xdr:cNvSpPr/>
      </xdr:nvSpPr>
      <xdr:spPr>
        <a:xfrm>
          <a:off x="7029450" y="173705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92202</xdr:rowOff>
    </xdr:to>
    <xdr:cxnSp macro="">
      <xdr:nvCxnSpPr>
        <xdr:cNvPr id="486" name="直線コネクタ 485">
          <a:extLst>
            <a:ext uri="{FF2B5EF4-FFF2-40B4-BE49-F238E27FC236}">
              <a16:creationId xmlns:a16="http://schemas.microsoft.com/office/drawing/2014/main" id="{1DC226DE-C7DB-4BAF-B798-163B98C0CD71}"/>
            </a:ext>
          </a:extLst>
        </xdr:cNvPr>
        <xdr:cNvCxnSpPr/>
      </xdr:nvCxnSpPr>
      <xdr:spPr>
        <a:xfrm flipV="1">
          <a:off x="7077075" y="17410430"/>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55118</xdr:rowOff>
    </xdr:from>
    <xdr:to>
      <xdr:col>36</xdr:col>
      <xdr:colOff>165100</xdr:colOff>
      <xdr:row>107</xdr:row>
      <xdr:rowOff>156718</xdr:rowOff>
    </xdr:to>
    <xdr:sp macro="" textlink="">
      <xdr:nvSpPr>
        <xdr:cNvPr id="487" name="楕円 486">
          <a:extLst>
            <a:ext uri="{FF2B5EF4-FFF2-40B4-BE49-F238E27FC236}">
              <a16:creationId xmlns:a16="http://schemas.microsoft.com/office/drawing/2014/main" id="{6DA70D7C-B087-495C-829C-EF73C1255AB7}"/>
            </a:ext>
          </a:extLst>
        </xdr:cNvPr>
        <xdr:cNvSpPr/>
      </xdr:nvSpPr>
      <xdr:spPr>
        <a:xfrm>
          <a:off x="6238875" y="1738109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92202</xdr:rowOff>
    </xdr:from>
    <xdr:to>
      <xdr:col>41</xdr:col>
      <xdr:colOff>50800</xdr:colOff>
      <xdr:row>107</xdr:row>
      <xdr:rowOff>105918</xdr:rowOff>
    </xdr:to>
    <xdr:cxnSp macro="">
      <xdr:nvCxnSpPr>
        <xdr:cNvPr id="488" name="直線コネクタ 487">
          <a:extLst>
            <a:ext uri="{FF2B5EF4-FFF2-40B4-BE49-F238E27FC236}">
              <a16:creationId xmlns:a16="http://schemas.microsoft.com/office/drawing/2014/main" id="{5CD00A75-A3E2-43B8-BB00-7D3E9D3202D3}"/>
            </a:ext>
          </a:extLst>
        </xdr:cNvPr>
        <xdr:cNvCxnSpPr/>
      </xdr:nvCxnSpPr>
      <xdr:spPr>
        <a:xfrm flipV="1">
          <a:off x="6286500" y="17418177"/>
          <a:ext cx="790575"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9" name="n_1aveValue【市民会館】&#10;一人当たり面積">
          <a:extLst>
            <a:ext uri="{FF2B5EF4-FFF2-40B4-BE49-F238E27FC236}">
              <a16:creationId xmlns:a16="http://schemas.microsoft.com/office/drawing/2014/main" id="{B15A30B0-CF20-4783-B161-B13910B6C62C}"/>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90" name="n_2aveValue【市民会館】&#10;一人当たり面積">
          <a:extLst>
            <a:ext uri="{FF2B5EF4-FFF2-40B4-BE49-F238E27FC236}">
              <a16:creationId xmlns:a16="http://schemas.microsoft.com/office/drawing/2014/main" id="{10E51048-2ADF-4098-804A-4B63FE92A1B9}"/>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91" name="n_3aveValue【市民会館】&#10;一人当たり面積">
          <a:extLst>
            <a:ext uri="{FF2B5EF4-FFF2-40B4-BE49-F238E27FC236}">
              <a16:creationId xmlns:a16="http://schemas.microsoft.com/office/drawing/2014/main" id="{47002210-88FC-4D34-ADF1-4FD3080AA025}"/>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2" name="n_4aveValue【市民会館】&#10;一人当たり面積">
          <a:extLst>
            <a:ext uri="{FF2B5EF4-FFF2-40B4-BE49-F238E27FC236}">
              <a16:creationId xmlns:a16="http://schemas.microsoft.com/office/drawing/2014/main" id="{14B84584-F540-42F0-9244-B931254CD260}"/>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134129</xdr:rowOff>
    </xdr:from>
    <xdr:ext cx="469744" cy="259045"/>
    <xdr:sp macro="" textlink="">
      <xdr:nvSpPr>
        <xdr:cNvPr id="493" name="n_1mainValue【市民会館】&#10;一人当たり面積">
          <a:extLst>
            <a:ext uri="{FF2B5EF4-FFF2-40B4-BE49-F238E27FC236}">
              <a16:creationId xmlns:a16="http://schemas.microsoft.com/office/drawing/2014/main" id="{F688DA5F-FB04-48C8-B384-FABD2D183A5C}"/>
            </a:ext>
          </a:extLst>
        </xdr:cNvPr>
        <xdr:cNvSpPr txBox="1"/>
      </xdr:nvSpPr>
      <xdr:spPr>
        <a:xfrm>
          <a:off x="8458277" y="1746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94" name="n_2mainValue【市民会館】&#10;一人当たり面積">
          <a:extLst>
            <a:ext uri="{FF2B5EF4-FFF2-40B4-BE49-F238E27FC236}">
              <a16:creationId xmlns:a16="http://schemas.microsoft.com/office/drawing/2014/main" id="{14DEFFBC-555E-4F70-B13A-696624AAB48D}"/>
            </a:ext>
          </a:extLst>
        </xdr:cNvPr>
        <xdr:cNvSpPr txBox="1"/>
      </xdr:nvSpPr>
      <xdr:spPr>
        <a:xfrm>
          <a:off x="767722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134129</xdr:rowOff>
    </xdr:from>
    <xdr:ext cx="469744" cy="259045"/>
    <xdr:sp macro="" textlink="">
      <xdr:nvSpPr>
        <xdr:cNvPr id="495" name="n_3mainValue【市民会館】&#10;一人当たり面積">
          <a:extLst>
            <a:ext uri="{FF2B5EF4-FFF2-40B4-BE49-F238E27FC236}">
              <a16:creationId xmlns:a16="http://schemas.microsoft.com/office/drawing/2014/main" id="{51422805-F87B-4339-8029-BCA451793881}"/>
            </a:ext>
          </a:extLst>
        </xdr:cNvPr>
        <xdr:cNvSpPr txBox="1"/>
      </xdr:nvSpPr>
      <xdr:spPr>
        <a:xfrm>
          <a:off x="6867602" y="1746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147845</xdr:rowOff>
    </xdr:from>
    <xdr:ext cx="469744" cy="259045"/>
    <xdr:sp macro="" textlink="">
      <xdr:nvSpPr>
        <xdr:cNvPr id="496" name="n_4mainValue【市民会館】&#10;一人当たり面積">
          <a:extLst>
            <a:ext uri="{FF2B5EF4-FFF2-40B4-BE49-F238E27FC236}">
              <a16:creationId xmlns:a16="http://schemas.microsoft.com/office/drawing/2014/main" id="{2560F088-B4C8-48E9-98F4-4510F75BED89}"/>
            </a:ext>
          </a:extLst>
        </xdr:cNvPr>
        <xdr:cNvSpPr txBox="1"/>
      </xdr:nvSpPr>
      <xdr:spPr>
        <a:xfrm>
          <a:off x="6067502" y="174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A11C05B-211B-4E86-97E7-CFC5106D03A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2E1C4310-B0C3-4D41-98F7-4D2EA16B1218}"/>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52E9E46B-D62D-4843-AC29-69863E0211C7}"/>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4D80421A-C61A-4316-BD3D-E68E68E5B789}"/>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91FFC61D-3904-4F0A-BFCD-109CE8A5DDB9}"/>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3A9FA129-CEBA-4B99-AC12-B14E80EC3C9B}"/>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ACEB9A95-6C8B-4246-BDF6-313C675D5D05}"/>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CC6455BF-B1BE-442A-B682-76CC4400356A}"/>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DC3F3FD3-F447-45F4-8546-501EAC489FE6}"/>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FFCAD683-6E2A-4D0E-809E-C522895BE8B4}"/>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1AC12D5D-CAE1-4CC5-A4DB-8A8D17423BCC}"/>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599E1067-1F84-4010-B8C9-CFA1140FCD6B}"/>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a:extLst>
            <a:ext uri="{FF2B5EF4-FFF2-40B4-BE49-F238E27FC236}">
              <a16:creationId xmlns:a16="http://schemas.microsoft.com/office/drawing/2014/main" id="{A34A83B7-A3B7-4C7D-BC25-6DF68D545B4D}"/>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B4DFAF44-D173-4667-ACEB-75628EA91378}"/>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23AD9BAB-BD38-433C-BA7D-5636F8A5C7A1}"/>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E66C052B-E799-4484-AF5A-C29B64C5FC52}"/>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77D51A6E-175B-4FC7-81E5-A2D4D924DB5C}"/>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FA19554B-9DC2-44DB-B38C-DE26799CF42A}"/>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9DD912F2-BB9B-4C48-BC6F-346664A2100B}"/>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6D375648-0723-4605-815D-DCF6F0B650F5}"/>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5615427E-5D11-4A79-9D50-A77D7C6775FB}"/>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331975C1-D933-478B-A1A8-8B4D014CBCF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E3D36E2C-A3CE-464A-AB01-789C7630BB0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ADE08C0D-7520-48D3-9818-4288ADF8AD33}"/>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30480</xdr:rowOff>
    </xdr:from>
    <xdr:to>
      <xdr:col>85</xdr:col>
      <xdr:colOff>126364</xdr:colOff>
      <xdr:row>42</xdr:row>
      <xdr:rowOff>102870</xdr:rowOff>
    </xdr:to>
    <xdr:cxnSp macro="">
      <xdr:nvCxnSpPr>
        <xdr:cNvPr id="521" name="直線コネクタ 520">
          <a:extLst>
            <a:ext uri="{FF2B5EF4-FFF2-40B4-BE49-F238E27FC236}">
              <a16:creationId xmlns:a16="http://schemas.microsoft.com/office/drawing/2014/main" id="{4F6E6C28-6EAA-4C7D-BF3B-E0DA22A49E46}"/>
            </a:ext>
          </a:extLst>
        </xdr:cNvPr>
        <xdr:cNvCxnSpPr/>
      </xdr:nvCxnSpPr>
      <xdr:spPr>
        <a:xfrm flipV="1">
          <a:off x="14696439" y="5856605"/>
          <a:ext cx="0" cy="1050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106697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4EC6FB54-1A29-464F-BFDE-1B2B98E5D1FE}"/>
            </a:ext>
          </a:extLst>
        </xdr:cNvPr>
        <xdr:cNvSpPr txBox="1"/>
      </xdr:nvSpPr>
      <xdr:spPr>
        <a:xfrm>
          <a:off x="14735175"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102870</xdr:rowOff>
    </xdr:from>
    <xdr:to>
      <xdr:col>86</xdr:col>
      <xdr:colOff>25400</xdr:colOff>
      <xdr:row>42</xdr:row>
      <xdr:rowOff>102870</xdr:rowOff>
    </xdr:to>
    <xdr:cxnSp macro="">
      <xdr:nvCxnSpPr>
        <xdr:cNvPr id="523" name="直線コネクタ 522">
          <a:extLst>
            <a:ext uri="{FF2B5EF4-FFF2-40B4-BE49-F238E27FC236}">
              <a16:creationId xmlns:a16="http://schemas.microsoft.com/office/drawing/2014/main" id="{6795B7F5-BEEE-4104-ADE7-ECC7648B8D22}"/>
            </a:ext>
          </a:extLst>
        </xdr:cNvPr>
        <xdr:cNvCxnSpPr/>
      </xdr:nvCxnSpPr>
      <xdr:spPr>
        <a:xfrm>
          <a:off x="14611350" y="6906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148607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280F3C11-163C-4E85-9F6B-462E9E07D312}"/>
            </a:ext>
          </a:extLst>
        </xdr:cNvPr>
        <xdr:cNvSpPr txBox="1"/>
      </xdr:nvSpPr>
      <xdr:spPr>
        <a:xfrm>
          <a:off x="14735175"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30480</xdr:rowOff>
    </xdr:from>
    <xdr:to>
      <xdr:col>86</xdr:col>
      <xdr:colOff>25400</xdr:colOff>
      <xdr:row>36</xdr:row>
      <xdr:rowOff>30480</xdr:rowOff>
    </xdr:to>
    <xdr:cxnSp macro="">
      <xdr:nvCxnSpPr>
        <xdr:cNvPr id="525" name="直線コネクタ 524">
          <a:extLst>
            <a:ext uri="{FF2B5EF4-FFF2-40B4-BE49-F238E27FC236}">
              <a16:creationId xmlns:a16="http://schemas.microsoft.com/office/drawing/2014/main" id="{D3D8F56A-8CF8-486E-8639-A20475F5245F}"/>
            </a:ext>
          </a:extLst>
        </xdr:cNvPr>
        <xdr:cNvCxnSpPr/>
      </xdr:nvCxnSpPr>
      <xdr:spPr>
        <a:xfrm>
          <a:off x="14611350" y="5856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898C0792-1D69-491B-BFF0-A632D1940A10}"/>
            </a:ext>
          </a:extLst>
        </xdr:cNvPr>
        <xdr:cNvSpPr txBox="1"/>
      </xdr:nvSpPr>
      <xdr:spPr>
        <a:xfrm>
          <a:off x="14735175"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7" name="フローチャート: 判断 526">
          <a:extLst>
            <a:ext uri="{FF2B5EF4-FFF2-40B4-BE49-F238E27FC236}">
              <a16:creationId xmlns:a16="http://schemas.microsoft.com/office/drawing/2014/main" id="{7CF6F6B2-9586-4FCE-8862-F664953251D5}"/>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162560</xdr:rowOff>
    </xdr:from>
    <xdr:to>
      <xdr:col>81</xdr:col>
      <xdr:colOff>101600</xdr:colOff>
      <xdr:row>39</xdr:row>
      <xdr:rowOff>92710</xdr:rowOff>
    </xdr:to>
    <xdr:sp macro="" textlink="">
      <xdr:nvSpPr>
        <xdr:cNvPr id="528" name="フローチャート: 判断 527">
          <a:extLst>
            <a:ext uri="{FF2B5EF4-FFF2-40B4-BE49-F238E27FC236}">
              <a16:creationId xmlns:a16="http://schemas.microsoft.com/office/drawing/2014/main" id="{41A9DE7E-159B-4589-8206-8F968788DABC}"/>
            </a:ext>
          </a:extLst>
        </xdr:cNvPr>
        <xdr:cNvSpPr/>
      </xdr:nvSpPr>
      <xdr:spPr>
        <a:xfrm>
          <a:off x="138874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33020</xdr:rowOff>
    </xdr:from>
    <xdr:to>
      <xdr:col>76</xdr:col>
      <xdr:colOff>165100</xdr:colOff>
      <xdr:row>39</xdr:row>
      <xdr:rowOff>134620</xdr:rowOff>
    </xdr:to>
    <xdr:sp macro="" textlink="">
      <xdr:nvSpPr>
        <xdr:cNvPr id="529" name="フローチャート: 判断 528">
          <a:extLst>
            <a:ext uri="{FF2B5EF4-FFF2-40B4-BE49-F238E27FC236}">
              <a16:creationId xmlns:a16="http://schemas.microsoft.com/office/drawing/2014/main" id="{3D999495-1200-4138-99E5-3C0720937EAD}"/>
            </a:ext>
          </a:extLst>
        </xdr:cNvPr>
        <xdr:cNvSpPr/>
      </xdr:nvSpPr>
      <xdr:spPr>
        <a:xfrm>
          <a:off x="13096875"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6350</xdr:rowOff>
    </xdr:from>
    <xdr:to>
      <xdr:col>72</xdr:col>
      <xdr:colOff>38100</xdr:colOff>
      <xdr:row>39</xdr:row>
      <xdr:rowOff>107950</xdr:rowOff>
    </xdr:to>
    <xdr:sp macro="" textlink="">
      <xdr:nvSpPr>
        <xdr:cNvPr id="530" name="フローチャート: 判断 529">
          <a:extLst>
            <a:ext uri="{FF2B5EF4-FFF2-40B4-BE49-F238E27FC236}">
              <a16:creationId xmlns:a16="http://schemas.microsoft.com/office/drawing/2014/main" id="{75E18CD3-553E-45B3-B193-EA7EB06B209B}"/>
            </a:ext>
          </a:extLst>
        </xdr:cNvPr>
        <xdr:cNvSpPr/>
      </xdr:nvSpPr>
      <xdr:spPr>
        <a:xfrm>
          <a:off x="12296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78740</xdr:rowOff>
    </xdr:from>
    <xdr:to>
      <xdr:col>67</xdr:col>
      <xdr:colOff>101600</xdr:colOff>
      <xdr:row>39</xdr:row>
      <xdr:rowOff>8890</xdr:rowOff>
    </xdr:to>
    <xdr:sp macro="" textlink="">
      <xdr:nvSpPr>
        <xdr:cNvPr id="531" name="フローチャート: 判断 530">
          <a:extLst>
            <a:ext uri="{FF2B5EF4-FFF2-40B4-BE49-F238E27FC236}">
              <a16:creationId xmlns:a16="http://schemas.microsoft.com/office/drawing/2014/main" id="{863797EA-2B9E-474F-8D3C-1FF37C376A2F}"/>
            </a:ext>
          </a:extLst>
        </xdr:cNvPr>
        <xdr:cNvSpPr/>
      </xdr:nvSpPr>
      <xdr:spPr>
        <a:xfrm>
          <a:off x="11487150" y="62318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F0F8868-76E6-4683-B4E8-00AAA48E79B3}"/>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1AB93C3-3259-432C-A90A-C32BEBA98778}"/>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C1AEBD0-B5F4-4852-80FB-0972D3769FAB}"/>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A4F2C60-5537-4B47-8319-C4BAA4AB2DFD}"/>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E1768103-2FFF-4872-96C6-C41C5F3F65D6}"/>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37" name="楕円 536">
          <a:extLst>
            <a:ext uri="{FF2B5EF4-FFF2-40B4-BE49-F238E27FC236}">
              <a16:creationId xmlns:a16="http://schemas.microsoft.com/office/drawing/2014/main" id="{36C227B1-D74D-414D-8253-DA3EF25E9BA7}"/>
            </a:ext>
          </a:extLst>
        </xdr:cNvPr>
        <xdr:cNvSpPr/>
      </xdr:nvSpPr>
      <xdr:spPr>
        <a:xfrm>
          <a:off x="14649450" y="5934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16527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64902CDA-5839-453F-AF58-D3F3CBCE1651}"/>
            </a:ext>
          </a:extLst>
        </xdr:cNvPr>
        <xdr:cNvSpPr txBox="1"/>
      </xdr:nvSpPr>
      <xdr:spPr>
        <a:xfrm>
          <a:off x="14735175"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17780</xdr:rowOff>
    </xdr:from>
    <xdr:to>
      <xdr:col>81</xdr:col>
      <xdr:colOff>101600</xdr:colOff>
      <xdr:row>36</xdr:row>
      <xdr:rowOff>119380</xdr:rowOff>
    </xdr:to>
    <xdr:sp macro="" textlink="">
      <xdr:nvSpPr>
        <xdr:cNvPr id="539" name="楕円 538">
          <a:extLst>
            <a:ext uri="{FF2B5EF4-FFF2-40B4-BE49-F238E27FC236}">
              <a16:creationId xmlns:a16="http://schemas.microsoft.com/office/drawing/2014/main" id="{3A5E3351-F50E-4C1B-B784-C41031277837}"/>
            </a:ext>
          </a:extLst>
        </xdr:cNvPr>
        <xdr:cNvSpPr/>
      </xdr:nvSpPr>
      <xdr:spPr>
        <a:xfrm>
          <a:off x="13887450" y="58470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68580</xdr:rowOff>
    </xdr:from>
    <xdr:to>
      <xdr:col>85</xdr:col>
      <xdr:colOff>127000</xdr:colOff>
      <xdr:row>36</xdr:row>
      <xdr:rowOff>152400</xdr:rowOff>
    </xdr:to>
    <xdr:cxnSp macro="">
      <xdr:nvCxnSpPr>
        <xdr:cNvPr id="540" name="直線コネクタ 539">
          <a:extLst>
            <a:ext uri="{FF2B5EF4-FFF2-40B4-BE49-F238E27FC236}">
              <a16:creationId xmlns:a16="http://schemas.microsoft.com/office/drawing/2014/main" id="{81E122E9-2908-42D4-8E1F-EE5D358BBBC2}"/>
            </a:ext>
          </a:extLst>
        </xdr:cNvPr>
        <xdr:cNvCxnSpPr/>
      </xdr:nvCxnSpPr>
      <xdr:spPr>
        <a:xfrm>
          <a:off x="13935075" y="5894705"/>
          <a:ext cx="7620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90170</xdr:rowOff>
    </xdr:from>
    <xdr:to>
      <xdr:col>76</xdr:col>
      <xdr:colOff>165100</xdr:colOff>
      <xdr:row>36</xdr:row>
      <xdr:rowOff>20320</xdr:rowOff>
    </xdr:to>
    <xdr:sp macro="" textlink="">
      <xdr:nvSpPr>
        <xdr:cNvPr id="541" name="楕円 540">
          <a:extLst>
            <a:ext uri="{FF2B5EF4-FFF2-40B4-BE49-F238E27FC236}">
              <a16:creationId xmlns:a16="http://schemas.microsoft.com/office/drawing/2014/main" id="{764BFB47-6FF6-4BAD-AC76-AFAFB2070266}"/>
            </a:ext>
          </a:extLst>
        </xdr:cNvPr>
        <xdr:cNvSpPr/>
      </xdr:nvSpPr>
      <xdr:spPr>
        <a:xfrm>
          <a:off x="13096875" y="57543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140970</xdr:rowOff>
    </xdr:from>
    <xdr:to>
      <xdr:col>81</xdr:col>
      <xdr:colOff>50800</xdr:colOff>
      <xdr:row>36</xdr:row>
      <xdr:rowOff>68580</xdr:rowOff>
    </xdr:to>
    <xdr:cxnSp macro="">
      <xdr:nvCxnSpPr>
        <xdr:cNvPr id="542" name="直線コネクタ 541">
          <a:extLst>
            <a:ext uri="{FF2B5EF4-FFF2-40B4-BE49-F238E27FC236}">
              <a16:creationId xmlns:a16="http://schemas.microsoft.com/office/drawing/2014/main" id="{AE92C225-EC83-4BF1-995E-62493CFE4323}"/>
            </a:ext>
          </a:extLst>
        </xdr:cNvPr>
        <xdr:cNvCxnSpPr/>
      </xdr:nvCxnSpPr>
      <xdr:spPr>
        <a:xfrm>
          <a:off x="13144500" y="5811520"/>
          <a:ext cx="790575"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25400</xdr:rowOff>
    </xdr:from>
    <xdr:to>
      <xdr:col>72</xdr:col>
      <xdr:colOff>38100</xdr:colOff>
      <xdr:row>35</xdr:row>
      <xdr:rowOff>127000</xdr:rowOff>
    </xdr:to>
    <xdr:sp macro="" textlink="">
      <xdr:nvSpPr>
        <xdr:cNvPr id="543" name="楕円 542">
          <a:extLst>
            <a:ext uri="{FF2B5EF4-FFF2-40B4-BE49-F238E27FC236}">
              <a16:creationId xmlns:a16="http://schemas.microsoft.com/office/drawing/2014/main" id="{720050E5-76C3-4145-BD56-6AC99C79E807}"/>
            </a:ext>
          </a:extLst>
        </xdr:cNvPr>
        <xdr:cNvSpPr/>
      </xdr:nvSpPr>
      <xdr:spPr>
        <a:xfrm>
          <a:off x="12296775" y="5695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35</xdr:row>
      <xdr:rowOff>140970</xdr:rowOff>
    </xdr:to>
    <xdr:cxnSp macro="">
      <xdr:nvCxnSpPr>
        <xdr:cNvPr id="544" name="直線コネクタ 543">
          <a:extLst>
            <a:ext uri="{FF2B5EF4-FFF2-40B4-BE49-F238E27FC236}">
              <a16:creationId xmlns:a16="http://schemas.microsoft.com/office/drawing/2014/main" id="{79744E83-2C25-4932-8427-3BBCFFC96436}"/>
            </a:ext>
          </a:extLst>
        </xdr:cNvPr>
        <xdr:cNvCxnSpPr/>
      </xdr:nvCxnSpPr>
      <xdr:spPr>
        <a:xfrm>
          <a:off x="12344400" y="5743575"/>
          <a:ext cx="8001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97790</xdr:rowOff>
    </xdr:from>
    <xdr:to>
      <xdr:col>67</xdr:col>
      <xdr:colOff>101600</xdr:colOff>
      <xdr:row>35</xdr:row>
      <xdr:rowOff>27940</xdr:rowOff>
    </xdr:to>
    <xdr:sp macro="" textlink="">
      <xdr:nvSpPr>
        <xdr:cNvPr id="545" name="楕円 544">
          <a:extLst>
            <a:ext uri="{FF2B5EF4-FFF2-40B4-BE49-F238E27FC236}">
              <a16:creationId xmlns:a16="http://schemas.microsoft.com/office/drawing/2014/main" id="{99C889DE-E5D8-4D7F-AD59-86BB4E979DDC}"/>
            </a:ext>
          </a:extLst>
        </xdr:cNvPr>
        <xdr:cNvSpPr/>
      </xdr:nvSpPr>
      <xdr:spPr>
        <a:xfrm>
          <a:off x="11487150" y="56032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148590</xdr:rowOff>
    </xdr:from>
    <xdr:to>
      <xdr:col>71</xdr:col>
      <xdr:colOff>177800</xdr:colOff>
      <xdr:row>35</xdr:row>
      <xdr:rowOff>76200</xdr:rowOff>
    </xdr:to>
    <xdr:cxnSp macro="">
      <xdr:nvCxnSpPr>
        <xdr:cNvPr id="546" name="直線コネクタ 545">
          <a:extLst>
            <a:ext uri="{FF2B5EF4-FFF2-40B4-BE49-F238E27FC236}">
              <a16:creationId xmlns:a16="http://schemas.microsoft.com/office/drawing/2014/main" id="{3850E731-3E32-4C38-A923-6161F17FA28C}"/>
            </a:ext>
          </a:extLst>
        </xdr:cNvPr>
        <xdr:cNvCxnSpPr/>
      </xdr:nvCxnSpPr>
      <xdr:spPr>
        <a:xfrm>
          <a:off x="11534775" y="5650865"/>
          <a:ext cx="809625"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83837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DA9A1D8E-83AA-4983-9521-210D7E02D027}"/>
            </a:ext>
          </a:extLst>
        </xdr:cNvPr>
        <xdr:cNvSpPr txBox="1"/>
      </xdr:nvSpPr>
      <xdr:spPr>
        <a:xfrm>
          <a:off x="13745219"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116CCE1C-05AC-40A1-A70A-DE9933C98743}"/>
            </a:ext>
          </a:extLst>
        </xdr:cNvPr>
        <xdr:cNvSpPr txBox="1"/>
      </xdr:nvSpPr>
      <xdr:spPr>
        <a:xfrm>
          <a:off x="12964169"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99077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140F92B1-3CF9-476C-8FF4-947F2600E781}"/>
            </a:ext>
          </a:extLst>
        </xdr:cNvPr>
        <xdr:cNvSpPr txBox="1"/>
      </xdr:nvSpPr>
      <xdr:spPr>
        <a:xfrm>
          <a:off x="12164069"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1F0DB90D-EDBE-4C71-9A1B-5CD07EE73DE6}"/>
            </a:ext>
          </a:extLst>
        </xdr:cNvPr>
        <xdr:cNvSpPr txBox="1"/>
      </xdr:nvSpPr>
      <xdr:spPr>
        <a:xfrm>
          <a:off x="113544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135907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94824750-F73C-4BFB-A3C1-4E7D526E8DD9}"/>
            </a:ext>
          </a:extLst>
        </xdr:cNvPr>
        <xdr:cNvSpPr txBox="1"/>
      </xdr:nvSpPr>
      <xdr:spPr>
        <a:xfrm>
          <a:off x="13745219"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36847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83EFB6A9-5050-49A9-8D17-15212513C603}"/>
            </a:ext>
          </a:extLst>
        </xdr:cNvPr>
        <xdr:cNvSpPr txBox="1"/>
      </xdr:nvSpPr>
      <xdr:spPr>
        <a:xfrm>
          <a:off x="12964169"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143527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CCDB93D4-27C0-4979-8778-9CCB5CAEB1D3}"/>
            </a:ext>
          </a:extLst>
        </xdr:cNvPr>
        <xdr:cNvSpPr txBox="1"/>
      </xdr:nvSpPr>
      <xdr:spPr>
        <a:xfrm>
          <a:off x="12164069" y="548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44467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50C37410-3F1B-4B1B-9387-2880C07EB120}"/>
            </a:ext>
          </a:extLst>
        </xdr:cNvPr>
        <xdr:cNvSpPr txBox="1"/>
      </xdr:nvSpPr>
      <xdr:spPr>
        <a:xfrm>
          <a:off x="11354444"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8C3E1956-43A0-42F8-8529-7A72BBDDE7B2}"/>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5DB69289-5F06-47ED-8022-E62ACCA33B6A}"/>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2E08AF69-8583-419C-870A-FDFF4CB7F084}"/>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2902C8FB-594E-46AC-A71C-6F8A0806C6BA}"/>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D7B6FD4E-4407-4B1D-8A9E-C9DD37F76A1E}"/>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7AC1C96E-33FE-4F3F-B8A6-51A8E04B7334}"/>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886130DA-C39B-4FAE-9C1E-F74A3FDB6069}"/>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23E3CF71-DD61-42D7-8EB6-283F5597C483}"/>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E3DECDF8-400C-4BD8-B4C8-F3F8BBE404A5}"/>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DF335B56-C253-4072-B6EC-E12A613A8DB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5" name="テキスト ボックス 564">
          <a:extLst>
            <a:ext uri="{FF2B5EF4-FFF2-40B4-BE49-F238E27FC236}">
              <a16:creationId xmlns:a16="http://schemas.microsoft.com/office/drawing/2014/main" id="{05590471-3AB1-4A3F-BD8E-3B8783611F83}"/>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21E850B6-E353-486E-83E2-6AFAF59BB5F2}"/>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7" name="テキスト ボックス 566">
          <a:extLst>
            <a:ext uri="{FF2B5EF4-FFF2-40B4-BE49-F238E27FC236}">
              <a16:creationId xmlns:a16="http://schemas.microsoft.com/office/drawing/2014/main" id="{434330BB-B523-4FDF-B7E7-A812940AA7A7}"/>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5E8B1A80-EACF-45DC-8BA4-8420B0C8D18A}"/>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9" name="テキスト ボックス 568">
          <a:extLst>
            <a:ext uri="{FF2B5EF4-FFF2-40B4-BE49-F238E27FC236}">
              <a16:creationId xmlns:a16="http://schemas.microsoft.com/office/drawing/2014/main" id="{D6881C95-5875-4DAF-B212-E3CF33721A01}"/>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5F63961B-B899-4DD0-A0F6-230B071F0925}"/>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71" name="テキスト ボックス 570">
          <a:extLst>
            <a:ext uri="{FF2B5EF4-FFF2-40B4-BE49-F238E27FC236}">
              <a16:creationId xmlns:a16="http://schemas.microsoft.com/office/drawing/2014/main" id="{A3E82B52-D437-4A0C-BEC1-6C42D2179496}"/>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CC4E0C90-9166-4DD4-BCB0-8ED39D382813}"/>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3" name="テキスト ボックス 572">
          <a:extLst>
            <a:ext uri="{FF2B5EF4-FFF2-40B4-BE49-F238E27FC236}">
              <a16:creationId xmlns:a16="http://schemas.microsoft.com/office/drawing/2014/main" id="{04F402A3-7544-402D-B3CF-C8275D794AD9}"/>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7C38D823-C8C1-4824-8A30-B92D42CE9BD3}"/>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5" name="テキスト ボックス 574">
          <a:extLst>
            <a:ext uri="{FF2B5EF4-FFF2-40B4-BE49-F238E27FC236}">
              <a16:creationId xmlns:a16="http://schemas.microsoft.com/office/drawing/2014/main" id="{BDC27631-A770-40B8-9F56-AC205511C81E}"/>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8B1B2072-973F-40F1-9EFE-901145D53577}"/>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7" name="テキスト ボックス 576">
          <a:extLst>
            <a:ext uri="{FF2B5EF4-FFF2-40B4-BE49-F238E27FC236}">
              <a16:creationId xmlns:a16="http://schemas.microsoft.com/office/drawing/2014/main" id="{686374B6-1FE4-492A-AEDD-C46381DB6393}"/>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851F2AF3-AA79-4509-B35D-4298D302150E}"/>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DEA77A97-7CB4-4C78-9029-DAA6AA288731}"/>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507DB6AD-7FDD-4A93-BFE0-83049101AF16}"/>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81" name="直線コネクタ 580">
          <a:extLst>
            <a:ext uri="{FF2B5EF4-FFF2-40B4-BE49-F238E27FC236}">
              <a16:creationId xmlns:a16="http://schemas.microsoft.com/office/drawing/2014/main" id="{AB268669-6CD8-4FBF-BDCB-7FC74C42EF19}"/>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82" name="【一般廃棄物処理施設】&#10;一人当たり有形固定資産（償却資産）額最小値テキスト">
          <a:extLst>
            <a:ext uri="{FF2B5EF4-FFF2-40B4-BE49-F238E27FC236}">
              <a16:creationId xmlns:a16="http://schemas.microsoft.com/office/drawing/2014/main" id="{C2B5A754-686C-4745-B1BF-0E130FDCD6AC}"/>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83" name="直線コネクタ 582">
          <a:extLst>
            <a:ext uri="{FF2B5EF4-FFF2-40B4-BE49-F238E27FC236}">
              <a16:creationId xmlns:a16="http://schemas.microsoft.com/office/drawing/2014/main" id="{5A8A1E42-D42D-4520-9B2B-40F893716495}"/>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353CA441-47F7-4EBC-967F-F6783CEE5D2E}"/>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5" name="直線コネクタ 584">
          <a:extLst>
            <a:ext uri="{FF2B5EF4-FFF2-40B4-BE49-F238E27FC236}">
              <a16:creationId xmlns:a16="http://schemas.microsoft.com/office/drawing/2014/main" id="{D1DDDD7B-0CA9-4852-9BAF-94C0C24A0E92}"/>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28009</xdr:rowOff>
    </xdr:from>
    <xdr:ext cx="534377" cy="259045"/>
    <xdr:sp macro="" textlink="">
      <xdr:nvSpPr>
        <xdr:cNvPr id="586" name="【一般廃棄物処理施設】&#10;一人当たり有形固定資産（償却資産）額平均値テキスト">
          <a:extLst>
            <a:ext uri="{FF2B5EF4-FFF2-40B4-BE49-F238E27FC236}">
              <a16:creationId xmlns:a16="http://schemas.microsoft.com/office/drawing/2014/main" id="{2BEE8D0F-610B-47CC-BA07-582D1EE07771}"/>
            </a:ext>
          </a:extLst>
        </xdr:cNvPr>
        <xdr:cNvSpPr txBox="1"/>
      </xdr:nvSpPr>
      <xdr:spPr>
        <a:xfrm>
          <a:off x="19992975" y="618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7" name="フローチャート: 判断 586">
          <a:extLst>
            <a:ext uri="{FF2B5EF4-FFF2-40B4-BE49-F238E27FC236}">
              <a16:creationId xmlns:a16="http://schemas.microsoft.com/office/drawing/2014/main" id="{18779262-90EB-4129-829C-467743B77D4B}"/>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8" name="フローチャート: 判断 587">
          <a:extLst>
            <a:ext uri="{FF2B5EF4-FFF2-40B4-BE49-F238E27FC236}">
              <a16:creationId xmlns:a16="http://schemas.microsoft.com/office/drawing/2014/main" id="{7ADB8D3A-47EB-4B8F-8CBB-933A1E0039F3}"/>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9" name="フローチャート: 判断 588">
          <a:extLst>
            <a:ext uri="{FF2B5EF4-FFF2-40B4-BE49-F238E27FC236}">
              <a16:creationId xmlns:a16="http://schemas.microsoft.com/office/drawing/2014/main" id="{44A81592-6DF8-4C13-B06A-4AC02944696E}"/>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90" name="フローチャート: 判断 589">
          <a:extLst>
            <a:ext uri="{FF2B5EF4-FFF2-40B4-BE49-F238E27FC236}">
              <a16:creationId xmlns:a16="http://schemas.microsoft.com/office/drawing/2014/main" id="{AC2C1904-BA46-4D29-9E60-3A24D3AC1B7E}"/>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91" name="フローチャート: 判断 590">
          <a:extLst>
            <a:ext uri="{FF2B5EF4-FFF2-40B4-BE49-F238E27FC236}">
              <a16:creationId xmlns:a16="http://schemas.microsoft.com/office/drawing/2014/main" id="{8F726E9B-B29A-4384-85BE-907C68E096FA}"/>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AF715588-85F3-4DA6-BA1F-A6322C8AE077}"/>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81DB6B6C-C19E-4ABB-A4B0-DBFAAB29B6B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98442E1F-0198-4343-9BB9-51EE215532E8}"/>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6B3F60D4-B05F-458D-AB04-4920B5BDE5D5}"/>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378FEA0A-95F8-42EB-9005-C721DA96EB69}"/>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151065</xdr:rowOff>
    </xdr:from>
    <xdr:to>
      <xdr:col>116</xdr:col>
      <xdr:colOff>114300</xdr:colOff>
      <xdr:row>38</xdr:row>
      <xdr:rowOff>81215</xdr:rowOff>
    </xdr:to>
    <xdr:sp macro="" textlink="">
      <xdr:nvSpPr>
        <xdr:cNvPr id="597" name="楕円 596">
          <a:extLst>
            <a:ext uri="{FF2B5EF4-FFF2-40B4-BE49-F238E27FC236}">
              <a16:creationId xmlns:a16="http://schemas.microsoft.com/office/drawing/2014/main" id="{6CA1B49B-1E13-40DA-9770-F2A47AA50660}"/>
            </a:ext>
          </a:extLst>
        </xdr:cNvPr>
        <xdr:cNvSpPr/>
      </xdr:nvSpPr>
      <xdr:spPr>
        <a:xfrm>
          <a:off x="19897725" y="61422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2492</xdr:rowOff>
    </xdr:from>
    <xdr:ext cx="534377" cy="259045"/>
    <xdr:sp macro="" textlink="">
      <xdr:nvSpPr>
        <xdr:cNvPr id="598" name="【一般廃棄物処理施設】&#10;一人当たり有形固定資産（償却資産）額該当値テキスト">
          <a:extLst>
            <a:ext uri="{FF2B5EF4-FFF2-40B4-BE49-F238E27FC236}">
              <a16:creationId xmlns:a16="http://schemas.microsoft.com/office/drawing/2014/main" id="{BCD647E2-A1B9-4104-99C8-FE28E1BA8C14}"/>
            </a:ext>
          </a:extLst>
        </xdr:cNvPr>
        <xdr:cNvSpPr txBox="1"/>
      </xdr:nvSpPr>
      <xdr:spPr>
        <a:xfrm>
          <a:off x="19992975" y="59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139357</xdr:rowOff>
    </xdr:from>
    <xdr:to>
      <xdr:col>112</xdr:col>
      <xdr:colOff>38100</xdr:colOff>
      <xdr:row>38</xdr:row>
      <xdr:rowOff>69507</xdr:rowOff>
    </xdr:to>
    <xdr:sp macro="" textlink="">
      <xdr:nvSpPr>
        <xdr:cNvPr id="599" name="楕円 598">
          <a:extLst>
            <a:ext uri="{FF2B5EF4-FFF2-40B4-BE49-F238E27FC236}">
              <a16:creationId xmlns:a16="http://schemas.microsoft.com/office/drawing/2014/main" id="{BC1895E7-D2A3-4103-9342-5B8B7770BBDB}"/>
            </a:ext>
          </a:extLst>
        </xdr:cNvPr>
        <xdr:cNvSpPr/>
      </xdr:nvSpPr>
      <xdr:spPr>
        <a:xfrm>
          <a:off x="19154775" y="613375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18707</xdr:rowOff>
    </xdr:from>
    <xdr:to>
      <xdr:col>116</xdr:col>
      <xdr:colOff>63500</xdr:colOff>
      <xdr:row>38</xdr:row>
      <xdr:rowOff>30414</xdr:rowOff>
    </xdr:to>
    <xdr:cxnSp macro="">
      <xdr:nvCxnSpPr>
        <xdr:cNvPr id="600" name="直線コネクタ 599">
          <a:extLst>
            <a:ext uri="{FF2B5EF4-FFF2-40B4-BE49-F238E27FC236}">
              <a16:creationId xmlns:a16="http://schemas.microsoft.com/office/drawing/2014/main" id="{484EE8FE-4D9C-46E6-9D63-0A7593A18F0C}"/>
            </a:ext>
          </a:extLst>
        </xdr:cNvPr>
        <xdr:cNvCxnSpPr/>
      </xdr:nvCxnSpPr>
      <xdr:spPr>
        <a:xfrm>
          <a:off x="19202400" y="6171857"/>
          <a:ext cx="752475"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130099</xdr:rowOff>
    </xdr:from>
    <xdr:to>
      <xdr:col>107</xdr:col>
      <xdr:colOff>101600</xdr:colOff>
      <xdr:row>38</xdr:row>
      <xdr:rowOff>60249</xdr:rowOff>
    </xdr:to>
    <xdr:sp macro="" textlink="">
      <xdr:nvSpPr>
        <xdr:cNvPr id="601" name="楕円 600">
          <a:extLst>
            <a:ext uri="{FF2B5EF4-FFF2-40B4-BE49-F238E27FC236}">
              <a16:creationId xmlns:a16="http://schemas.microsoft.com/office/drawing/2014/main" id="{39F4E82C-EE18-4086-8A9B-97604AC8F892}"/>
            </a:ext>
          </a:extLst>
        </xdr:cNvPr>
        <xdr:cNvSpPr/>
      </xdr:nvSpPr>
      <xdr:spPr>
        <a:xfrm>
          <a:off x="18345150" y="61181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9449</xdr:rowOff>
    </xdr:from>
    <xdr:to>
      <xdr:col>111</xdr:col>
      <xdr:colOff>177800</xdr:colOff>
      <xdr:row>38</xdr:row>
      <xdr:rowOff>18707</xdr:rowOff>
    </xdr:to>
    <xdr:cxnSp macro="">
      <xdr:nvCxnSpPr>
        <xdr:cNvPr id="602" name="直線コネクタ 601">
          <a:extLst>
            <a:ext uri="{FF2B5EF4-FFF2-40B4-BE49-F238E27FC236}">
              <a16:creationId xmlns:a16="http://schemas.microsoft.com/office/drawing/2014/main" id="{6C4E2647-BBF3-4475-AE01-FF3F198E15EA}"/>
            </a:ext>
          </a:extLst>
        </xdr:cNvPr>
        <xdr:cNvCxnSpPr/>
      </xdr:nvCxnSpPr>
      <xdr:spPr>
        <a:xfrm>
          <a:off x="18392775" y="6165774"/>
          <a:ext cx="809625"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104381</xdr:rowOff>
    </xdr:from>
    <xdr:to>
      <xdr:col>102</xdr:col>
      <xdr:colOff>165100</xdr:colOff>
      <xdr:row>38</xdr:row>
      <xdr:rowOff>34531</xdr:rowOff>
    </xdr:to>
    <xdr:sp macro="" textlink="">
      <xdr:nvSpPr>
        <xdr:cNvPr id="603" name="楕円 602">
          <a:extLst>
            <a:ext uri="{FF2B5EF4-FFF2-40B4-BE49-F238E27FC236}">
              <a16:creationId xmlns:a16="http://schemas.microsoft.com/office/drawing/2014/main" id="{F9235950-6AFB-406E-887A-612AF9B8562A}"/>
            </a:ext>
          </a:extLst>
        </xdr:cNvPr>
        <xdr:cNvSpPr/>
      </xdr:nvSpPr>
      <xdr:spPr>
        <a:xfrm>
          <a:off x="17554575" y="609878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155181</xdr:rowOff>
    </xdr:from>
    <xdr:to>
      <xdr:col>107</xdr:col>
      <xdr:colOff>50800</xdr:colOff>
      <xdr:row>38</xdr:row>
      <xdr:rowOff>9449</xdr:rowOff>
    </xdr:to>
    <xdr:cxnSp macro="">
      <xdr:nvCxnSpPr>
        <xdr:cNvPr id="604" name="直線コネクタ 603">
          <a:extLst>
            <a:ext uri="{FF2B5EF4-FFF2-40B4-BE49-F238E27FC236}">
              <a16:creationId xmlns:a16="http://schemas.microsoft.com/office/drawing/2014/main" id="{2077B297-4791-4C23-A5B7-E7F0A438F9BD}"/>
            </a:ext>
          </a:extLst>
        </xdr:cNvPr>
        <xdr:cNvCxnSpPr/>
      </xdr:nvCxnSpPr>
      <xdr:spPr>
        <a:xfrm>
          <a:off x="17602200" y="6146406"/>
          <a:ext cx="790575" cy="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104528</xdr:rowOff>
    </xdr:from>
    <xdr:to>
      <xdr:col>98</xdr:col>
      <xdr:colOff>38100</xdr:colOff>
      <xdr:row>38</xdr:row>
      <xdr:rowOff>34679</xdr:rowOff>
    </xdr:to>
    <xdr:sp macro="" textlink="">
      <xdr:nvSpPr>
        <xdr:cNvPr id="605" name="楕円 604">
          <a:extLst>
            <a:ext uri="{FF2B5EF4-FFF2-40B4-BE49-F238E27FC236}">
              <a16:creationId xmlns:a16="http://schemas.microsoft.com/office/drawing/2014/main" id="{FE743FC2-88D6-4063-BB8A-0B795A7EE543}"/>
            </a:ext>
          </a:extLst>
        </xdr:cNvPr>
        <xdr:cNvSpPr/>
      </xdr:nvSpPr>
      <xdr:spPr>
        <a:xfrm>
          <a:off x="16754475" y="6098928"/>
          <a:ext cx="85725" cy="8572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155181</xdr:rowOff>
    </xdr:from>
    <xdr:to>
      <xdr:col>102</xdr:col>
      <xdr:colOff>114300</xdr:colOff>
      <xdr:row>37</xdr:row>
      <xdr:rowOff>155328</xdr:rowOff>
    </xdr:to>
    <xdr:cxnSp macro="">
      <xdr:nvCxnSpPr>
        <xdr:cNvPr id="606" name="直線コネクタ 605">
          <a:extLst>
            <a:ext uri="{FF2B5EF4-FFF2-40B4-BE49-F238E27FC236}">
              <a16:creationId xmlns:a16="http://schemas.microsoft.com/office/drawing/2014/main" id="{B09C6088-9A7F-48B6-82C7-414A7DDC6C01}"/>
            </a:ext>
          </a:extLst>
        </xdr:cNvPr>
        <xdr:cNvCxnSpPr/>
      </xdr:nvCxnSpPr>
      <xdr:spPr>
        <a:xfrm flipV="1">
          <a:off x="16802100" y="6146406"/>
          <a:ext cx="8001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155258</xdr:rowOff>
    </xdr:from>
    <xdr:ext cx="534377" cy="259045"/>
    <xdr:sp macro="" textlink="">
      <xdr:nvSpPr>
        <xdr:cNvPr id="607" name="n_1aveValue【一般廃棄物処理施設】&#10;一人当たり有形固定資産（償却資産）額">
          <a:extLst>
            <a:ext uri="{FF2B5EF4-FFF2-40B4-BE49-F238E27FC236}">
              <a16:creationId xmlns:a16="http://schemas.microsoft.com/office/drawing/2014/main" id="{7882AA5D-A504-4681-993A-C92364194E25}"/>
            </a:ext>
          </a:extLst>
        </xdr:cNvPr>
        <xdr:cNvSpPr txBox="1"/>
      </xdr:nvSpPr>
      <xdr:spPr>
        <a:xfrm>
          <a:off x="18944736" y="63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macro="" textlink="">
      <xdr:nvSpPr>
        <xdr:cNvPr id="608" name="n_2aveValue【一般廃棄物処理施設】&#10;一人当たり有形固定資産（償却資産）額">
          <a:extLst>
            <a:ext uri="{FF2B5EF4-FFF2-40B4-BE49-F238E27FC236}">
              <a16:creationId xmlns:a16="http://schemas.microsoft.com/office/drawing/2014/main" id="{10E660E4-FC58-43A0-8E67-8EE35429405F}"/>
            </a:ext>
          </a:extLst>
        </xdr:cNvPr>
        <xdr:cNvSpPr txBox="1"/>
      </xdr:nvSpPr>
      <xdr:spPr>
        <a:xfrm>
          <a:off x="1816368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macro="" textlink="">
      <xdr:nvSpPr>
        <xdr:cNvPr id="609" name="n_3aveValue【一般廃棄物処理施設】&#10;一人当たり有形固定資産（償却資産）額">
          <a:extLst>
            <a:ext uri="{FF2B5EF4-FFF2-40B4-BE49-F238E27FC236}">
              <a16:creationId xmlns:a16="http://schemas.microsoft.com/office/drawing/2014/main" id="{271C6F65-7087-4B42-B4A5-290FE89554B1}"/>
            </a:ext>
          </a:extLst>
        </xdr:cNvPr>
        <xdr:cNvSpPr txBox="1"/>
      </xdr:nvSpPr>
      <xdr:spPr>
        <a:xfrm>
          <a:off x="17354061"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macro="" textlink="">
      <xdr:nvSpPr>
        <xdr:cNvPr id="610" name="n_4aveValue【一般廃棄物処理施設】&#10;一人当たり有形固定資産（償却資産）額">
          <a:extLst>
            <a:ext uri="{FF2B5EF4-FFF2-40B4-BE49-F238E27FC236}">
              <a16:creationId xmlns:a16="http://schemas.microsoft.com/office/drawing/2014/main" id="{31A9BE90-5C65-4CC2-858D-6AE74971E0E9}"/>
            </a:ext>
          </a:extLst>
        </xdr:cNvPr>
        <xdr:cNvSpPr txBox="1"/>
      </xdr:nvSpPr>
      <xdr:spPr>
        <a:xfrm>
          <a:off x="16563486"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86034</xdr:rowOff>
    </xdr:from>
    <xdr:ext cx="534377" cy="259045"/>
    <xdr:sp macro="" textlink="">
      <xdr:nvSpPr>
        <xdr:cNvPr id="611" name="n_1mainValue【一般廃棄物処理施設】&#10;一人当たり有形固定資産（償却資産）額">
          <a:extLst>
            <a:ext uri="{FF2B5EF4-FFF2-40B4-BE49-F238E27FC236}">
              <a16:creationId xmlns:a16="http://schemas.microsoft.com/office/drawing/2014/main" id="{64502B02-F10F-4574-83C8-3B5455BF9D3F}"/>
            </a:ext>
          </a:extLst>
        </xdr:cNvPr>
        <xdr:cNvSpPr txBox="1"/>
      </xdr:nvSpPr>
      <xdr:spPr>
        <a:xfrm>
          <a:off x="18944736" y="59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76776</xdr:rowOff>
    </xdr:from>
    <xdr:ext cx="534377" cy="259045"/>
    <xdr:sp macro="" textlink="">
      <xdr:nvSpPr>
        <xdr:cNvPr id="612" name="n_2mainValue【一般廃棄物処理施設】&#10;一人当たり有形固定資産（償却資産）額">
          <a:extLst>
            <a:ext uri="{FF2B5EF4-FFF2-40B4-BE49-F238E27FC236}">
              <a16:creationId xmlns:a16="http://schemas.microsoft.com/office/drawing/2014/main" id="{E9124068-FF23-4FB6-AEA1-5780958E1C19}"/>
            </a:ext>
          </a:extLst>
        </xdr:cNvPr>
        <xdr:cNvSpPr txBox="1"/>
      </xdr:nvSpPr>
      <xdr:spPr>
        <a:xfrm>
          <a:off x="18163686" y="59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51058</xdr:rowOff>
    </xdr:from>
    <xdr:ext cx="534377" cy="259045"/>
    <xdr:sp macro="" textlink="">
      <xdr:nvSpPr>
        <xdr:cNvPr id="613" name="n_3mainValue【一般廃棄物処理施設】&#10;一人当たり有形固定資産（償却資産）額">
          <a:extLst>
            <a:ext uri="{FF2B5EF4-FFF2-40B4-BE49-F238E27FC236}">
              <a16:creationId xmlns:a16="http://schemas.microsoft.com/office/drawing/2014/main" id="{0238A41F-3721-4332-BAF2-B0347F3A9067}"/>
            </a:ext>
          </a:extLst>
        </xdr:cNvPr>
        <xdr:cNvSpPr txBox="1"/>
      </xdr:nvSpPr>
      <xdr:spPr>
        <a:xfrm>
          <a:off x="17354061" y="58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51205</xdr:rowOff>
    </xdr:from>
    <xdr:ext cx="534377" cy="259045"/>
    <xdr:sp macro="" textlink="">
      <xdr:nvSpPr>
        <xdr:cNvPr id="614" name="n_4mainValue【一般廃棄物処理施設】&#10;一人当たり有形固定資産（償却資産）額">
          <a:extLst>
            <a:ext uri="{FF2B5EF4-FFF2-40B4-BE49-F238E27FC236}">
              <a16:creationId xmlns:a16="http://schemas.microsoft.com/office/drawing/2014/main" id="{641FCEB7-6979-40B2-9429-C562609EE54A}"/>
            </a:ext>
          </a:extLst>
        </xdr:cNvPr>
        <xdr:cNvSpPr txBox="1"/>
      </xdr:nvSpPr>
      <xdr:spPr>
        <a:xfrm>
          <a:off x="16563486" y="58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BBF7CDC1-69E1-4055-BA5B-B5BC84CB763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B0406C0C-4A87-4A30-861E-053A15AD2AB7}"/>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B79BFC3A-653D-4499-A7FC-594DA97A3696}"/>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F8A3186D-9262-4414-BF01-496FC0921E6F}"/>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AD7F7278-FEAA-4FD0-BC19-0E05AD2CDD70}"/>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C4AF2235-43B7-431C-986D-6AC2B17B6781}"/>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ACF7B014-21A3-442D-B8B4-B152DD6E23A2}"/>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F3D11BCC-2E2E-40B5-8314-B7F7A9279E17}"/>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D4BD2AE0-DCDD-4084-8FD9-DA35A9A584CE}"/>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264631B2-2F66-46F2-9A89-0872712D6279}"/>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5" name="テキスト ボックス 624">
          <a:extLst>
            <a:ext uri="{FF2B5EF4-FFF2-40B4-BE49-F238E27FC236}">
              <a16:creationId xmlns:a16="http://schemas.microsoft.com/office/drawing/2014/main" id="{7FB78F4B-DEAD-4063-9E34-A2EBC091EDB1}"/>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a:extLst>
            <a:ext uri="{FF2B5EF4-FFF2-40B4-BE49-F238E27FC236}">
              <a16:creationId xmlns:a16="http://schemas.microsoft.com/office/drawing/2014/main" id="{E9BC47A2-350A-4BC2-AED3-64E7751D7FF3}"/>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7" name="テキスト ボックス 626">
          <a:extLst>
            <a:ext uri="{FF2B5EF4-FFF2-40B4-BE49-F238E27FC236}">
              <a16:creationId xmlns:a16="http://schemas.microsoft.com/office/drawing/2014/main" id="{9560496C-5D4A-4369-BB9B-065CD4559A24}"/>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a:extLst>
            <a:ext uri="{FF2B5EF4-FFF2-40B4-BE49-F238E27FC236}">
              <a16:creationId xmlns:a16="http://schemas.microsoft.com/office/drawing/2014/main" id="{E7A0014A-105D-4B9A-9587-2A769B747B54}"/>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a:extLst>
            <a:ext uri="{FF2B5EF4-FFF2-40B4-BE49-F238E27FC236}">
              <a16:creationId xmlns:a16="http://schemas.microsoft.com/office/drawing/2014/main" id="{7A555080-D349-4288-BFFB-810EAA2E17EC}"/>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a:extLst>
            <a:ext uri="{FF2B5EF4-FFF2-40B4-BE49-F238E27FC236}">
              <a16:creationId xmlns:a16="http://schemas.microsoft.com/office/drawing/2014/main" id="{04794094-DC56-41FE-9381-D1C57424BADA}"/>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a:extLst>
            <a:ext uri="{FF2B5EF4-FFF2-40B4-BE49-F238E27FC236}">
              <a16:creationId xmlns:a16="http://schemas.microsoft.com/office/drawing/2014/main" id="{E7B345B2-5747-4A5C-849B-653BECA61671}"/>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a:extLst>
            <a:ext uri="{FF2B5EF4-FFF2-40B4-BE49-F238E27FC236}">
              <a16:creationId xmlns:a16="http://schemas.microsoft.com/office/drawing/2014/main" id="{3483EA51-2668-43A8-829F-7410E17CA312}"/>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a:extLst>
            <a:ext uri="{FF2B5EF4-FFF2-40B4-BE49-F238E27FC236}">
              <a16:creationId xmlns:a16="http://schemas.microsoft.com/office/drawing/2014/main" id="{56DFDEE9-5E36-4BB6-953D-7A9E2C327489}"/>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a:extLst>
            <a:ext uri="{FF2B5EF4-FFF2-40B4-BE49-F238E27FC236}">
              <a16:creationId xmlns:a16="http://schemas.microsoft.com/office/drawing/2014/main" id="{0DB369B6-9126-4186-9B13-0E8F8C8407AE}"/>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a:extLst>
            <a:ext uri="{FF2B5EF4-FFF2-40B4-BE49-F238E27FC236}">
              <a16:creationId xmlns:a16="http://schemas.microsoft.com/office/drawing/2014/main" id="{BFFC659C-6E42-4C01-8E5F-17AD9A6889F0}"/>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a:extLst>
            <a:ext uri="{FF2B5EF4-FFF2-40B4-BE49-F238E27FC236}">
              <a16:creationId xmlns:a16="http://schemas.microsoft.com/office/drawing/2014/main" id="{6E1059EC-D6CE-457D-B414-1DEE277BE888}"/>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7" name="テキスト ボックス 636">
          <a:extLst>
            <a:ext uri="{FF2B5EF4-FFF2-40B4-BE49-F238E27FC236}">
              <a16:creationId xmlns:a16="http://schemas.microsoft.com/office/drawing/2014/main" id="{1108F6E2-AF58-4D62-8924-517FAF817E6D}"/>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DD6876CB-B2F5-4B28-93CF-6167A35743A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9" name="テキスト ボックス 638">
          <a:extLst>
            <a:ext uri="{FF2B5EF4-FFF2-40B4-BE49-F238E27FC236}">
              <a16:creationId xmlns:a16="http://schemas.microsoft.com/office/drawing/2014/main" id="{3D210117-1E11-4FEE-8731-B4C5EC10A947}"/>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a:extLst>
            <a:ext uri="{FF2B5EF4-FFF2-40B4-BE49-F238E27FC236}">
              <a16:creationId xmlns:a16="http://schemas.microsoft.com/office/drawing/2014/main" id="{AC58C3ED-FFA2-4C3E-86AD-1EB1CD4498AB}"/>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41" name="直線コネクタ 640">
          <a:extLst>
            <a:ext uri="{FF2B5EF4-FFF2-40B4-BE49-F238E27FC236}">
              <a16:creationId xmlns:a16="http://schemas.microsoft.com/office/drawing/2014/main" id="{C1E28443-FFC9-47A1-8A4A-AA045A1A1663}"/>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42" name="【保健センター・保健所】&#10;有形固定資産減価償却率最小値テキスト">
          <a:extLst>
            <a:ext uri="{FF2B5EF4-FFF2-40B4-BE49-F238E27FC236}">
              <a16:creationId xmlns:a16="http://schemas.microsoft.com/office/drawing/2014/main" id="{B21D35BC-0957-4EE9-B666-1A17FF0D408A}"/>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43" name="直線コネクタ 642">
          <a:extLst>
            <a:ext uri="{FF2B5EF4-FFF2-40B4-BE49-F238E27FC236}">
              <a16:creationId xmlns:a16="http://schemas.microsoft.com/office/drawing/2014/main" id="{7FE9F538-295D-4BC7-8FAB-EF1F5B815E90}"/>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4" name="【保健センター・保健所】&#10;有形固定資産減価償却率最大値テキスト">
          <a:extLst>
            <a:ext uri="{FF2B5EF4-FFF2-40B4-BE49-F238E27FC236}">
              <a16:creationId xmlns:a16="http://schemas.microsoft.com/office/drawing/2014/main" id="{001F379F-97DA-4238-8B19-001A32EA392F}"/>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5" name="直線コネクタ 644">
          <a:extLst>
            <a:ext uri="{FF2B5EF4-FFF2-40B4-BE49-F238E27FC236}">
              <a16:creationId xmlns:a16="http://schemas.microsoft.com/office/drawing/2014/main" id="{1E1AF9D3-2B7D-4634-BC3E-84EB9FD23FC1}"/>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103976</xdr:rowOff>
    </xdr:from>
    <xdr:ext cx="405111" cy="259045"/>
    <xdr:sp macro="" textlink="">
      <xdr:nvSpPr>
        <xdr:cNvPr id="646" name="【保健センター・保健所】&#10;有形固定資産減価償却率平均値テキスト">
          <a:extLst>
            <a:ext uri="{FF2B5EF4-FFF2-40B4-BE49-F238E27FC236}">
              <a16:creationId xmlns:a16="http://schemas.microsoft.com/office/drawing/2014/main" id="{63D39DE0-4A5F-4A5B-A9AC-72531F541E0C}"/>
            </a:ext>
          </a:extLst>
        </xdr:cNvPr>
        <xdr:cNvSpPr txBox="1"/>
      </xdr:nvSpPr>
      <xdr:spPr>
        <a:xfrm>
          <a:off x="14735175" y="9498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7" name="フローチャート: 判断 646">
          <a:extLst>
            <a:ext uri="{FF2B5EF4-FFF2-40B4-BE49-F238E27FC236}">
              <a16:creationId xmlns:a16="http://schemas.microsoft.com/office/drawing/2014/main" id="{469A522A-E117-41BA-B71E-DF26F56D4C72}"/>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8" name="フローチャート: 判断 647">
          <a:extLst>
            <a:ext uri="{FF2B5EF4-FFF2-40B4-BE49-F238E27FC236}">
              <a16:creationId xmlns:a16="http://schemas.microsoft.com/office/drawing/2014/main" id="{658E155C-7204-4233-9453-46723FB8F291}"/>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9" name="フローチャート: 判断 648">
          <a:extLst>
            <a:ext uri="{FF2B5EF4-FFF2-40B4-BE49-F238E27FC236}">
              <a16:creationId xmlns:a16="http://schemas.microsoft.com/office/drawing/2014/main" id="{B6269785-5653-4CC2-AAC3-AE12B0E4DA8B}"/>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50" name="フローチャート: 判断 649">
          <a:extLst>
            <a:ext uri="{FF2B5EF4-FFF2-40B4-BE49-F238E27FC236}">
              <a16:creationId xmlns:a16="http://schemas.microsoft.com/office/drawing/2014/main" id="{DD87B957-C15F-49C8-9B37-B19BCF6FD7D4}"/>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51" name="フローチャート: 判断 650">
          <a:extLst>
            <a:ext uri="{FF2B5EF4-FFF2-40B4-BE49-F238E27FC236}">
              <a16:creationId xmlns:a16="http://schemas.microsoft.com/office/drawing/2014/main" id="{93FA4EC6-93B1-4704-9A62-E34E4E5E90DC}"/>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35F24DF1-9BDB-40EB-8EDE-21FA20A200E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138B65A6-AAB6-45B3-B209-6476CE611F5C}"/>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12D57CC9-ADC2-4420-BA10-4DC5CB51ACF0}"/>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7BA21CE7-14D3-453F-A0C3-9698722AD6C8}"/>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8189404D-F6EC-43C7-8143-76DEF1CCA987}"/>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114119</xdr:rowOff>
    </xdr:from>
    <xdr:to>
      <xdr:col>85</xdr:col>
      <xdr:colOff>177800</xdr:colOff>
      <xdr:row>56</xdr:row>
      <xdr:rowOff>44269</xdr:rowOff>
    </xdr:to>
    <xdr:sp macro="" textlink="">
      <xdr:nvSpPr>
        <xdr:cNvPr id="657" name="楕円 656">
          <a:extLst>
            <a:ext uri="{FF2B5EF4-FFF2-40B4-BE49-F238E27FC236}">
              <a16:creationId xmlns:a16="http://schemas.microsoft.com/office/drawing/2014/main" id="{FF8DFB02-7BD7-4573-9309-56D412DA5762}"/>
            </a:ext>
          </a:extLst>
        </xdr:cNvPr>
        <xdr:cNvSpPr/>
      </xdr:nvSpPr>
      <xdr:spPr>
        <a:xfrm>
          <a:off x="14649450" y="90199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67146</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51D225A4-97E2-47CE-894A-1668BE3C48A7}"/>
            </a:ext>
          </a:extLst>
        </xdr:cNvPr>
        <xdr:cNvSpPr txBox="1"/>
      </xdr:nvSpPr>
      <xdr:spPr>
        <a:xfrm>
          <a:off x="14735175" y="896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48804</xdr:rowOff>
    </xdr:from>
    <xdr:to>
      <xdr:col>81</xdr:col>
      <xdr:colOff>101600</xdr:colOff>
      <xdr:row>55</xdr:row>
      <xdr:rowOff>150404</xdr:rowOff>
    </xdr:to>
    <xdr:sp macro="" textlink="">
      <xdr:nvSpPr>
        <xdr:cNvPr id="659" name="楕円 658">
          <a:extLst>
            <a:ext uri="{FF2B5EF4-FFF2-40B4-BE49-F238E27FC236}">
              <a16:creationId xmlns:a16="http://schemas.microsoft.com/office/drawing/2014/main" id="{71B72B3D-EA59-4A6F-A68B-A0CB2364AED5}"/>
            </a:ext>
          </a:extLst>
        </xdr:cNvPr>
        <xdr:cNvSpPr/>
      </xdr:nvSpPr>
      <xdr:spPr>
        <a:xfrm>
          <a:off x="13887450" y="89515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99604</xdr:rowOff>
    </xdr:from>
    <xdr:to>
      <xdr:col>85</xdr:col>
      <xdr:colOff>127000</xdr:colOff>
      <xdr:row>55</xdr:row>
      <xdr:rowOff>164919</xdr:rowOff>
    </xdr:to>
    <xdr:cxnSp macro="">
      <xdr:nvCxnSpPr>
        <xdr:cNvPr id="660" name="直線コネクタ 659">
          <a:extLst>
            <a:ext uri="{FF2B5EF4-FFF2-40B4-BE49-F238E27FC236}">
              <a16:creationId xmlns:a16="http://schemas.microsoft.com/office/drawing/2014/main" id="{A4A62360-9D94-4CFF-B85F-ED1DC1AC8EB2}"/>
            </a:ext>
          </a:extLst>
        </xdr:cNvPr>
        <xdr:cNvCxnSpPr/>
      </xdr:nvCxnSpPr>
      <xdr:spPr>
        <a:xfrm>
          <a:off x="13935075" y="9008654"/>
          <a:ext cx="7620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154940</xdr:rowOff>
    </xdr:from>
    <xdr:to>
      <xdr:col>76</xdr:col>
      <xdr:colOff>165100</xdr:colOff>
      <xdr:row>55</xdr:row>
      <xdr:rowOff>85090</xdr:rowOff>
    </xdr:to>
    <xdr:sp macro="" textlink="">
      <xdr:nvSpPr>
        <xdr:cNvPr id="661" name="楕円 660">
          <a:extLst>
            <a:ext uri="{FF2B5EF4-FFF2-40B4-BE49-F238E27FC236}">
              <a16:creationId xmlns:a16="http://schemas.microsoft.com/office/drawing/2014/main" id="{9E0212D1-A432-4F45-8DB5-3EBAC1144851}"/>
            </a:ext>
          </a:extLst>
        </xdr:cNvPr>
        <xdr:cNvSpPr/>
      </xdr:nvSpPr>
      <xdr:spPr>
        <a:xfrm>
          <a:off x="13096875" y="8898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34290</xdr:rowOff>
    </xdr:from>
    <xdr:to>
      <xdr:col>81</xdr:col>
      <xdr:colOff>50800</xdr:colOff>
      <xdr:row>55</xdr:row>
      <xdr:rowOff>99604</xdr:rowOff>
    </xdr:to>
    <xdr:cxnSp macro="">
      <xdr:nvCxnSpPr>
        <xdr:cNvPr id="662" name="直線コネクタ 661">
          <a:extLst>
            <a:ext uri="{FF2B5EF4-FFF2-40B4-BE49-F238E27FC236}">
              <a16:creationId xmlns:a16="http://schemas.microsoft.com/office/drawing/2014/main" id="{B7C669B7-5B71-451D-9486-837C2E72F302}"/>
            </a:ext>
          </a:extLst>
        </xdr:cNvPr>
        <xdr:cNvCxnSpPr/>
      </xdr:nvCxnSpPr>
      <xdr:spPr>
        <a:xfrm>
          <a:off x="13144500" y="8936990"/>
          <a:ext cx="790575" cy="7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65133</xdr:rowOff>
    </xdr:from>
    <xdr:to>
      <xdr:col>72</xdr:col>
      <xdr:colOff>38100</xdr:colOff>
      <xdr:row>55</xdr:row>
      <xdr:rowOff>166733</xdr:rowOff>
    </xdr:to>
    <xdr:sp macro="" textlink="">
      <xdr:nvSpPr>
        <xdr:cNvPr id="663" name="楕円 662">
          <a:extLst>
            <a:ext uri="{FF2B5EF4-FFF2-40B4-BE49-F238E27FC236}">
              <a16:creationId xmlns:a16="http://schemas.microsoft.com/office/drawing/2014/main" id="{F6B06BD5-CB82-4BA1-B11E-1F7F5C283FB1}"/>
            </a:ext>
          </a:extLst>
        </xdr:cNvPr>
        <xdr:cNvSpPr/>
      </xdr:nvSpPr>
      <xdr:spPr>
        <a:xfrm>
          <a:off x="12296775" y="89741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34290</xdr:rowOff>
    </xdr:from>
    <xdr:to>
      <xdr:col>76</xdr:col>
      <xdr:colOff>114300</xdr:colOff>
      <xdr:row>55</xdr:row>
      <xdr:rowOff>115933</xdr:rowOff>
    </xdr:to>
    <xdr:cxnSp macro="">
      <xdr:nvCxnSpPr>
        <xdr:cNvPr id="664" name="直線コネクタ 663">
          <a:extLst>
            <a:ext uri="{FF2B5EF4-FFF2-40B4-BE49-F238E27FC236}">
              <a16:creationId xmlns:a16="http://schemas.microsoft.com/office/drawing/2014/main" id="{243B38FF-57FC-4B6F-98F0-675400F9D398}"/>
            </a:ext>
          </a:extLst>
        </xdr:cNvPr>
        <xdr:cNvCxnSpPr/>
      </xdr:nvCxnSpPr>
      <xdr:spPr>
        <a:xfrm flipV="1">
          <a:off x="12344400" y="8936990"/>
          <a:ext cx="80010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150041</xdr:rowOff>
    </xdr:from>
    <xdr:to>
      <xdr:col>67</xdr:col>
      <xdr:colOff>101600</xdr:colOff>
      <xdr:row>56</xdr:row>
      <xdr:rowOff>80191</xdr:rowOff>
    </xdr:to>
    <xdr:sp macro="" textlink="">
      <xdr:nvSpPr>
        <xdr:cNvPr id="665" name="楕円 664">
          <a:extLst>
            <a:ext uri="{FF2B5EF4-FFF2-40B4-BE49-F238E27FC236}">
              <a16:creationId xmlns:a16="http://schemas.microsoft.com/office/drawing/2014/main" id="{0B9ED8A6-9619-4CB1-BDE8-7F3B52C4A107}"/>
            </a:ext>
          </a:extLst>
        </xdr:cNvPr>
        <xdr:cNvSpPr/>
      </xdr:nvSpPr>
      <xdr:spPr>
        <a:xfrm>
          <a:off x="11487150" y="905591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115933</xdr:rowOff>
    </xdr:from>
    <xdr:to>
      <xdr:col>71</xdr:col>
      <xdr:colOff>177800</xdr:colOff>
      <xdr:row>56</xdr:row>
      <xdr:rowOff>29391</xdr:rowOff>
    </xdr:to>
    <xdr:cxnSp macro="">
      <xdr:nvCxnSpPr>
        <xdr:cNvPr id="666" name="直線コネクタ 665">
          <a:extLst>
            <a:ext uri="{FF2B5EF4-FFF2-40B4-BE49-F238E27FC236}">
              <a16:creationId xmlns:a16="http://schemas.microsoft.com/office/drawing/2014/main" id="{E245DB49-2D2A-4151-A81C-78115CCE6EAC}"/>
            </a:ext>
          </a:extLst>
        </xdr:cNvPr>
        <xdr:cNvCxnSpPr/>
      </xdr:nvCxnSpPr>
      <xdr:spPr>
        <a:xfrm flipV="1">
          <a:off x="11534775" y="9021808"/>
          <a:ext cx="809625" cy="7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10903</xdr:rowOff>
    </xdr:from>
    <xdr:ext cx="405111" cy="259045"/>
    <xdr:sp macro="" textlink="">
      <xdr:nvSpPr>
        <xdr:cNvPr id="667" name="n_1aveValue【保健センター・保健所】&#10;有形固定資産減価償却率">
          <a:extLst>
            <a:ext uri="{FF2B5EF4-FFF2-40B4-BE49-F238E27FC236}">
              <a16:creationId xmlns:a16="http://schemas.microsoft.com/office/drawing/2014/main" id="{4802BBBE-B7EA-4205-80ED-DDCB063C650C}"/>
            </a:ext>
          </a:extLst>
        </xdr:cNvPr>
        <xdr:cNvSpPr txBox="1"/>
      </xdr:nvSpPr>
      <xdr:spPr>
        <a:xfrm>
          <a:off x="13745219" y="956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668" name="n_2aveValue【保健センター・保健所】&#10;有形固定資産減価償却率">
          <a:extLst>
            <a:ext uri="{FF2B5EF4-FFF2-40B4-BE49-F238E27FC236}">
              <a16:creationId xmlns:a16="http://schemas.microsoft.com/office/drawing/2014/main" id="{66738D9E-D7C1-4B73-9F14-66D5D01EB89D}"/>
            </a:ext>
          </a:extLst>
        </xdr:cNvPr>
        <xdr:cNvSpPr txBox="1"/>
      </xdr:nvSpPr>
      <xdr:spPr>
        <a:xfrm>
          <a:off x="12964169"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58255</xdr:rowOff>
    </xdr:from>
    <xdr:ext cx="405111" cy="259045"/>
    <xdr:sp macro="" textlink="">
      <xdr:nvSpPr>
        <xdr:cNvPr id="669" name="n_3aveValue【保健センター・保健所】&#10;有形固定資産減価償却率">
          <a:extLst>
            <a:ext uri="{FF2B5EF4-FFF2-40B4-BE49-F238E27FC236}">
              <a16:creationId xmlns:a16="http://schemas.microsoft.com/office/drawing/2014/main" id="{38E199E3-E6DB-425D-93AB-7829235FEA43}"/>
            </a:ext>
          </a:extLst>
        </xdr:cNvPr>
        <xdr:cNvSpPr txBox="1"/>
      </xdr:nvSpPr>
      <xdr:spPr>
        <a:xfrm>
          <a:off x="1216406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45193</xdr:rowOff>
    </xdr:from>
    <xdr:ext cx="405111" cy="259045"/>
    <xdr:sp macro="" textlink="">
      <xdr:nvSpPr>
        <xdr:cNvPr id="670" name="n_4aveValue【保健センター・保健所】&#10;有形固定資産減価償却率">
          <a:extLst>
            <a:ext uri="{FF2B5EF4-FFF2-40B4-BE49-F238E27FC236}">
              <a16:creationId xmlns:a16="http://schemas.microsoft.com/office/drawing/2014/main" id="{AA37A40E-F973-45F6-AD3E-4CEB215A717A}"/>
            </a:ext>
          </a:extLst>
        </xdr:cNvPr>
        <xdr:cNvSpPr txBox="1"/>
      </xdr:nvSpPr>
      <xdr:spPr>
        <a:xfrm>
          <a:off x="11354444"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166931</xdr:rowOff>
    </xdr:from>
    <xdr:ext cx="405111" cy="259045"/>
    <xdr:sp macro="" textlink="">
      <xdr:nvSpPr>
        <xdr:cNvPr id="671" name="n_1mainValue【保健センター・保健所】&#10;有形固定資産減価償却率">
          <a:extLst>
            <a:ext uri="{FF2B5EF4-FFF2-40B4-BE49-F238E27FC236}">
              <a16:creationId xmlns:a16="http://schemas.microsoft.com/office/drawing/2014/main" id="{C8BFD1EF-B3DC-4477-A95E-D5BE5B100788}"/>
            </a:ext>
          </a:extLst>
        </xdr:cNvPr>
        <xdr:cNvSpPr txBox="1"/>
      </xdr:nvSpPr>
      <xdr:spPr>
        <a:xfrm>
          <a:off x="13745219" y="874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101617</xdr:rowOff>
    </xdr:from>
    <xdr:ext cx="405111" cy="259045"/>
    <xdr:sp macro="" textlink="">
      <xdr:nvSpPr>
        <xdr:cNvPr id="672" name="n_2mainValue【保健センター・保健所】&#10;有形固定資産減価償却率">
          <a:extLst>
            <a:ext uri="{FF2B5EF4-FFF2-40B4-BE49-F238E27FC236}">
              <a16:creationId xmlns:a16="http://schemas.microsoft.com/office/drawing/2014/main" id="{427C86F2-D958-486D-BA11-813183C6C900}"/>
            </a:ext>
          </a:extLst>
        </xdr:cNvPr>
        <xdr:cNvSpPr txBox="1"/>
      </xdr:nvSpPr>
      <xdr:spPr>
        <a:xfrm>
          <a:off x="12964169" y="868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11810</xdr:rowOff>
    </xdr:from>
    <xdr:ext cx="405111" cy="259045"/>
    <xdr:sp macro="" textlink="">
      <xdr:nvSpPr>
        <xdr:cNvPr id="673" name="n_3mainValue【保健センター・保健所】&#10;有形固定資産減価償却率">
          <a:extLst>
            <a:ext uri="{FF2B5EF4-FFF2-40B4-BE49-F238E27FC236}">
              <a16:creationId xmlns:a16="http://schemas.microsoft.com/office/drawing/2014/main" id="{C6E03C4E-BCB1-4CED-AC71-824DB9CF0F79}"/>
            </a:ext>
          </a:extLst>
        </xdr:cNvPr>
        <xdr:cNvSpPr txBox="1"/>
      </xdr:nvSpPr>
      <xdr:spPr>
        <a:xfrm>
          <a:off x="12164069" y="8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96718</xdr:rowOff>
    </xdr:from>
    <xdr:ext cx="405111" cy="259045"/>
    <xdr:sp macro="" textlink="">
      <xdr:nvSpPr>
        <xdr:cNvPr id="674" name="n_4mainValue【保健センター・保健所】&#10;有形固定資産減価償却率">
          <a:extLst>
            <a:ext uri="{FF2B5EF4-FFF2-40B4-BE49-F238E27FC236}">
              <a16:creationId xmlns:a16="http://schemas.microsoft.com/office/drawing/2014/main" id="{1BED9D5A-4A57-4952-BBC2-E613F134E9C7}"/>
            </a:ext>
          </a:extLst>
        </xdr:cNvPr>
        <xdr:cNvSpPr txBox="1"/>
      </xdr:nvSpPr>
      <xdr:spPr>
        <a:xfrm>
          <a:off x="11354444" y="884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a:extLst>
            <a:ext uri="{FF2B5EF4-FFF2-40B4-BE49-F238E27FC236}">
              <a16:creationId xmlns:a16="http://schemas.microsoft.com/office/drawing/2014/main" id="{88E9765B-BEBE-41BE-A670-8F437A8F73D9}"/>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a:extLst>
            <a:ext uri="{FF2B5EF4-FFF2-40B4-BE49-F238E27FC236}">
              <a16:creationId xmlns:a16="http://schemas.microsoft.com/office/drawing/2014/main" id="{0E4356F8-E6BB-4EF9-98A7-208F48C85A8C}"/>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a:extLst>
            <a:ext uri="{FF2B5EF4-FFF2-40B4-BE49-F238E27FC236}">
              <a16:creationId xmlns:a16="http://schemas.microsoft.com/office/drawing/2014/main" id="{8A0821A1-0BAC-470A-80FD-229063DFDB3A}"/>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a:extLst>
            <a:ext uri="{FF2B5EF4-FFF2-40B4-BE49-F238E27FC236}">
              <a16:creationId xmlns:a16="http://schemas.microsoft.com/office/drawing/2014/main" id="{D79638AD-9DE3-4141-B3D6-1614B57F8309}"/>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a:extLst>
            <a:ext uri="{FF2B5EF4-FFF2-40B4-BE49-F238E27FC236}">
              <a16:creationId xmlns:a16="http://schemas.microsoft.com/office/drawing/2014/main" id="{E98E4F2C-F019-45D3-B288-DB43C152920E}"/>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a:extLst>
            <a:ext uri="{FF2B5EF4-FFF2-40B4-BE49-F238E27FC236}">
              <a16:creationId xmlns:a16="http://schemas.microsoft.com/office/drawing/2014/main" id="{13C5DE11-AF15-4D17-9D40-1B4CD4D5F9F9}"/>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a:extLst>
            <a:ext uri="{FF2B5EF4-FFF2-40B4-BE49-F238E27FC236}">
              <a16:creationId xmlns:a16="http://schemas.microsoft.com/office/drawing/2014/main" id="{0D527C0F-107B-42DE-99F6-656DDFC568CF}"/>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a:extLst>
            <a:ext uri="{FF2B5EF4-FFF2-40B4-BE49-F238E27FC236}">
              <a16:creationId xmlns:a16="http://schemas.microsoft.com/office/drawing/2014/main" id="{DF2316EF-3D14-4062-9149-88A85639381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a:extLst>
            <a:ext uri="{FF2B5EF4-FFF2-40B4-BE49-F238E27FC236}">
              <a16:creationId xmlns:a16="http://schemas.microsoft.com/office/drawing/2014/main" id="{677EC766-0B20-40ED-99A4-1D4EB659D722}"/>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a:extLst>
            <a:ext uri="{FF2B5EF4-FFF2-40B4-BE49-F238E27FC236}">
              <a16:creationId xmlns:a16="http://schemas.microsoft.com/office/drawing/2014/main" id="{13D861E7-BA94-46FF-98D0-12B9FD34496D}"/>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a:extLst>
            <a:ext uri="{FF2B5EF4-FFF2-40B4-BE49-F238E27FC236}">
              <a16:creationId xmlns:a16="http://schemas.microsoft.com/office/drawing/2014/main" id="{6D9FB957-E0F9-4D2F-94E9-D4A05A015A48}"/>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a:extLst>
            <a:ext uri="{FF2B5EF4-FFF2-40B4-BE49-F238E27FC236}">
              <a16:creationId xmlns:a16="http://schemas.microsoft.com/office/drawing/2014/main" id="{1F14EE25-AD42-41E7-8D7F-68B0A739A55B}"/>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a:extLst>
            <a:ext uri="{FF2B5EF4-FFF2-40B4-BE49-F238E27FC236}">
              <a16:creationId xmlns:a16="http://schemas.microsoft.com/office/drawing/2014/main" id="{F801F9D5-0E60-4722-B613-07DACB0FFC0F}"/>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a:extLst>
            <a:ext uri="{FF2B5EF4-FFF2-40B4-BE49-F238E27FC236}">
              <a16:creationId xmlns:a16="http://schemas.microsoft.com/office/drawing/2014/main" id="{6FBBFF0D-6430-4B7A-B592-E086CB224E62}"/>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a:extLst>
            <a:ext uri="{FF2B5EF4-FFF2-40B4-BE49-F238E27FC236}">
              <a16:creationId xmlns:a16="http://schemas.microsoft.com/office/drawing/2014/main" id="{DAB760C9-CE08-4DFB-8EDC-682C18F0049E}"/>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a:extLst>
            <a:ext uri="{FF2B5EF4-FFF2-40B4-BE49-F238E27FC236}">
              <a16:creationId xmlns:a16="http://schemas.microsoft.com/office/drawing/2014/main" id="{18FE8064-9346-4E8B-8564-C1E467C3A6A4}"/>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a:extLst>
            <a:ext uri="{FF2B5EF4-FFF2-40B4-BE49-F238E27FC236}">
              <a16:creationId xmlns:a16="http://schemas.microsoft.com/office/drawing/2014/main" id="{D71BDE1D-FD5B-4E42-88EE-1D00A88A11BE}"/>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a:extLst>
            <a:ext uri="{FF2B5EF4-FFF2-40B4-BE49-F238E27FC236}">
              <a16:creationId xmlns:a16="http://schemas.microsoft.com/office/drawing/2014/main" id="{6E153620-AEE7-4813-900A-2B757956FF59}"/>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a:extLst>
            <a:ext uri="{FF2B5EF4-FFF2-40B4-BE49-F238E27FC236}">
              <a16:creationId xmlns:a16="http://schemas.microsoft.com/office/drawing/2014/main" id="{3347FF9D-D123-4F12-92D2-950137B039E2}"/>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a:extLst>
            <a:ext uri="{FF2B5EF4-FFF2-40B4-BE49-F238E27FC236}">
              <a16:creationId xmlns:a16="http://schemas.microsoft.com/office/drawing/2014/main" id="{CE0FE245-F59D-4627-9530-DF72A6E3E0F8}"/>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a:extLst>
            <a:ext uri="{FF2B5EF4-FFF2-40B4-BE49-F238E27FC236}">
              <a16:creationId xmlns:a16="http://schemas.microsoft.com/office/drawing/2014/main" id="{A226D69B-C991-4841-9E1F-698FC3A61881}"/>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a:extLst>
            <a:ext uri="{FF2B5EF4-FFF2-40B4-BE49-F238E27FC236}">
              <a16:creationId xmlns:a16="http://schemas.microsoft.com/office/drawing/2014/main" id="{C8BB5B07-6A2E-4D70-AADC-8CCA377BE08E}"/>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a:extLst>
            <a:ext uri="{FF2B5EF4-FFF2-40B4-BE49-F238E27FC236}">
              <a16:creationId xmlns:a16="http://schemas.microsoft.com/office/drawing/2014/main" id="{34B15092-65E1-47A2-970C-E510982EF9B9}"/>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8" name="直線コネクタ 697">
          <a:extLst>
            <a:ext uri="{FF2B5EF4-FFF2-40B4-BE49-F238E27FC236}">
              <a16:creationId xmlns:a16="http://schemas.microsoft.com/office/drawing/2014/main" id="{69732991-5770-406C-9E55-E55A94BBDC33}"/>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9" name="【保健センター・保健所】&#10;一人当たり面積最小値テキスト">
          <a:extLst>
            <a:ext uri="{FF2B5EF4-FFF2-40B4-BE49-F238E27FC236}">
              <a16:creationId xmlns:a16="http://schemas.microsoft.com/office/drawing/2014/main" id="{BBA1F435-E0A5-4BBC-BFAC-B03C99D0DF4D}"/>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700" name="直線コネクタ 699">
          <a:extLst>
            <a:ext uri="{FF2B5EF4-FFF2-40B4-BE49-F238E27FC236}">
              <a16:creationId xmlns:a16="http://schemas.microsoft.com/office/drawing/2014/main" id="{5B2C4943-7255-46E8-A863-DFF8C3BBB9FE}"/>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701" name="【保健センター・保健所】&#10;一人当たり面積最大値テキスト">
          <a:extLst>
            <a:ext uri="{FF2B5EF4-FFF2-40B4-BE49-F238E27FC236}">
              <a16:creationId xmlns:a16="http://schemas.microsoft.com/office/drawing/2014/main" id="{5EF1B732-C0F4-4ADD-B446-62C1E73426A4}"/>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2" name="直線コネクタ 701">
          <a:extLst>
            <a:ext uri="{FF2B5EF4-FFF2-40B4-BE49-F238E27FC236}">
              <a16:creationId xmlns:a16="http://schemas.microsoft.com/office/drawing/2014/main" id="{F6BFE693-48D8-4681-B18C-D9262C2E3724}"/>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a:extLst>
            <a:ext uri="{FF2B5EF4-FFF2-40B4-BE49-F238E27FC236}">
              <a16:creationId xmlns:a16="http://schemas.microsoft.com/office/drawing/2014/main" id="{F7DE00EA-C459-4BC1-8427-D10A988593F6}"/>
            </a:ext>
          </a:extLst>
        </xdr:cNvPr>
        <xdr:cNvSpPr txBox="1"/>
      </xdr:nvSpPr>
      <xdr:spPr>
        <a:xfrm>
          <a:off x="19992975"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a:extLst>
            <a:ext uri="{FF2B5EF4-FFF2-40B4-BE49-F238E27FC236}">
              <a16:creationId xmlns:a16="http://schemas.microsoft.com/office/drawing/2014/main" id="{EB36E75C-AA8E-4D27-89D1-37E09C1AD825}"/>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5" name="フローチャート: 判断 704">
          <a:extLst>
            <a:ext uri="{FF2B5EF4-FFF2-40B4-BE49-F238E27FC236}">
              <a16:creationId xmlns:a16="http://schemas.microsoft.com/office/drawing/2014/main" id="{DA2D5333-2D2B-4945-9C07-F74AFE38873C}"/>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6" name="フローチャート: 判断 705">
          <a:extLst>
            <a:ext uri="{FF2B5EF4-FFF2-40B4-BE49-F238E27FC236}">
              <a16:creationId xmlns:a16="http://schemas.microsoft.com/office/drawing/2014/main" id="{1BAAA448-2952-48E6-A88A-F00922D02D56}"/>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7" name="フローチャート: 判断 706">
          <a:extLst>
            <a:ext uri="{FF2B5EF4-FFF2-40B4-BE49-F238E27FC236}">
              <a16:creationId xmlns:a16="http://schemas.microsoft.com/office/drawing/2014/main" id="{9129C52E-3351-4EFB-B441-A7748276B341}"/>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8" name="フローチャート: 判断 707">
          <a:extLst>
            <a:ext uri="{FF2B5EF4-FFF2-40B4-BE49-F238E27FC236}">
              <a16:creationId xmlns:a16="http://schemas.microsoft.com/office/drawing/2014/main" id="{633C2393-0A5F-4A40-A699-B271A707562B}"/>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C11258CF-0B1A-49E4-B59B-4FB0F73F406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907C2772-FBFD-49C5-B3E6-262B9EA82152}"/>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82985AA7-FF36-4CDD-82A6-2ADDA4D547AD}"/>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D07A0BAE-DFE3-44FE-B50D-947E26A47FC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200F1DF8-0AE7-4684-8139-DAD9ADA29A4C}"/>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14" name="楕円 713">
          <a:extLst>
            <a:ext uri="{FF2B5EF4-FFF2-40B4-BE49-F238E27FC236}">
              <a16:creationId xmlns:a16="http://schemas.microsoft.com/office/drawing/2014/main" id="{1BDE74F4-90F9-4B36-8D36-0398A2C032E2}"/>
            </a:ext>
          </a:extLst>
        </xdr:cNvPr>
        <xdr:cNvSpPr/>
      </xdr:nvSpPr>
      <xdr:spPr>
        <a:xfrm>
          <a:off x="19897725" y="10182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54627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85F1D9FE-70B5-4DB2-9212-4C6EC7743663}"/>
            </a:ext>
          </a:extLst>
        </xdr:cNvPr>
        <xdr:cNvSpPr txBox="1"/>
      </xdr:nvSpPr>
      <xdr:spPr>
        <a:xfrm>
          <a:off x="19992975" y="100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16" name="楕円 715">
          <a:extLst>
            <a:ext uri="{FF2B5EF4-FFF2-40B4-BE49-F238E27FC236}">
              <a16:creationId xmlns:a16="http://schemas.microsoft.com/office/drawing/2014/main" id="{53D7068F-63AC-483B-8ADF-41DE011C5257}"/>
            </a:ext>
          </a:extLst>
        </xdr:cNvPr>
        <xdr:cNvSpPr/>
      </xdr:nvSpPr>
      <xdr:spPr>
        <a:xfrm>
          <a:off x="191547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63</xdr:row>
      <xdr:rowOff>19050</xdr:rowOff>
    </xdr:to>
    <xdr:cxnSp macro="">
      <xdr:nvCxnSpPr>
        <xdr:cNvPr id="717" name="直線コネクタ 716">
          <a:extLst>
            <a:ext uri="{FF2B5EF4-FFF2-40B4-BE49-F238E27FC236}">
              <a16:creationId xmlns:a16="http://schemas.microsoft.com/office/drawing/2014/main" id="{1C54C8A2-4E24-4B5A-BD80-5A1B782CC5D1}"/>
            </a:ext>
          </a:extLst>
        </xdr:cNvPr>
        <xdr:cNvCxnSpPr/>
      </xdr:nvCxnSpPr>
      <xdr:spPr>
        <a:xfrm>
          <a:off x="19202400" y="10077450"/>
          <a:ext cx="75247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18" name="楕円 717">
          <a:extLst>
            <a:ext uri="{FF2B5EF4-FFF2-40B4-BE49-F238E27FC236}">
              <a16:creationId xmlns:a16="http://schemas.microsoft.com/office/drawing/2014/main" id="{4887EC4E-A8E6-4C5E-981C-3F406F9D1C7C}"/>
            </a:ext>
          </a:extLst>
        </xdr:cNvPr>
        <xdr:cNvSpPr/>
      </xdr:nvSpPr>
      <xdr:spPr>
        <a:xfrm>
          <a:off x="18345150" y="10001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38100</xdr:rowOff>
    </xdr:to>
    <xdr:cxnSp macro="">
      <xdr:nvCxnSpPr>
        <xdr:cNvPr id="719" name="直線コネクタ 718">
          <a:extLst>
            <a:ext uri="{FF2B5EF4-FFF2-40B4-BE49-F238E27FC236}">
              <a16:creationId xmlns:a16="http://schemas.microsoft.com/office/drawing/2014/main" id="{2546F54D-607F-473E-A081-3ADE85A57BD0}"/>
            </a:ext>
          </a:extLst>
        </xdr:cNvPr>
        <xdr:cNvCxnSpPr/>
      </xdr:nvCxnSpPr>
      <xdr:spPr>
        <a:xfrm>
          <a:off x="18392775" y="1003935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20" name="楕円 719">
          <a:extLst>
            <a:ext uri="{FF2B5EF4-FFF2-40B4-BE49-F238E27FC236}">
              <a16:creationId xmlns:a16="http://schemas.microsoft.com/office/drawing/2014/main" id="{F5729046-B59A-4B91-999F-C412F0AA8BF8}"/>
            </a:ext>
          </a:extLst>
        </xdr:cNvPr>
        <xdr:cNvSpPr/>
      </xdr:nvSpPr>
      <xdr:spPr>
        <a:xfrm>
          <a:off x="17554575" y="9886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62</xdr:row>
      <xdr:rowOff>0</xdr:rowOff>
    </xdr:to>
    <xdr:cxnSp macro="">
      <xdr:nvCxnSpPr>
        <xdr:cNvPr id="721" name="直線コネクタ 720">
          <a:extLst>
            <a:ext uri="{FF2B5EF4-FFF2-40B4-BE49-F238E27FC236}">
              <a16:creationId xmlns:a16="http://schemas.microsoft.com/office/drawing/2014/main" id="{B52BC658-73D8-4AB9-9C2D-51FDF773262B}"/>
            </a:ext>
          </a:extLst>
        </xdr:cNvPr>
        <xdr:cNvCxnSpPr/>
      </xdr:nvCxnSpPr>
      <xdr:spPr>
        <a:xfrm>
          <a:off x="17602200" y="9934575"/>
          <a:ext cx="7905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22" name="楕円 721">
          <a:extLst>
            <a:ext uri="{FF2B5EF4-FFF2-40B4-BE49-F238E27FC236}">
              <a16:creationId xmlns:a16="http://schemas.microsoft.com/office/drawing/2014/main" id="{4111E507-8DEB-4F4F-B68D-3AE783EF431B}"/>
            </a:ext>
          </a:extLst>
        </xdr:cNvPr>
        <xdr:cNvSpPr/>
      </xdr:nvSpPr>
      <xdr:spPr>
        <a:xfrm>
          <a:off x="16754475" y="9886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61</xdr:row>
      <xdr:rowOff>57150</xdr:rowOff>
    </xdr:to>
    <xdr:cxnSp macro="">
      <xdr:nvCxnSpPr>
        <xdr:cNvPr id="723" name="直線コネクタ 722">
          <a:extLst>
            <a:ext uri="{FF2B5EF4-FFF2-40B4-BE49-F238E27FC236}">
              <a16:creationId xmlns:a16="http://schemas.microsoft.com/office/drawing/2014/main" id="{5C3EE639-DC84-4693-94D2-3833D57BC25C}"/>
            </a:ext>
          </a:extLst>
        </xdr:cNvPr>
        <xdr:cNvCxnSpPr/>
      </xdr:nvCxnSpPr>
      <xdr:spPr>
        <a:xfrm>
          <a:off x="16802100" y="99345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4" name="n_1aveValue【保健センター・保健所】&#10;一人当たり面積">
          <a:extLst>
            <a:ext uri="{FF2B5EF4-FFF2-40B4-BE49-F238E27FC236}">
              <a16:creationId xmlns:a16="http://schemas.microsoft.com/office/drawing/2014/main" id="{DAB8D14F-BC72-46B9-852A-CE281AF6848F}"/>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5" name="n_2aveValue【保健センター・保健所】&#10;一人当たり面積">
          <a:extLst>
            <a:ext uri="{FF2B5EF4-FFF2-40B4-BE49-F238E27FC236}">
              <a16:creationId xmlns:a16="http://schemas.microsoft.com/office/drawing/2014/main" id="{48106B49-B6CE-4325-ADE3-14C008203C57}"/>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6" name="n_3aveValue【保健センター・保健所】&#10;一人当たり面積">
          <a:extLst>
            <a:ext uri="{FF2B5EF4-FFF2-40B4-BE49-F238E27FC236}">
              <a16:creationId xmlns:a16="http://schemas.microsoft.com/office/drawing/2014/main" id="{2AC7495D-8D85-4A3E-B9F5-3713A7B9C11A}"/>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27" name="n_4aveValue【保健センター・保健所】&#10;一人当たり面積">
          <a:extLst>
            <a:ext uri="{FF2B5EF4-FFF2-40B4-BE49-F238E27FC236}">
              <a16:creationId xmlns:a16="http://schemas.microsoft.com/office/drawing/2014/main" id="{D74062D9-CBEC-4C7B-B055-F5E104ECB7C7}"/>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28" name="n_1mainValue【保健センター・保健所】&#10;一人当たり面積">
          <a:extLst>
            <a:ext uri="{FF2B5EF4-FFF2-40B4-BE49-F238E27FC236}">
              <a16:creationId xmlns:a16="http://schemas.microsoft.com/office/drawing/2014/main" id="{2ABE5912-759D-4918-AD08-176C10AD9461}"/>
            </a:ext>
          </a:extLst>
        </xdr:cNvPr>
        <xdr:cNvSpPr txBox="1"/>
      </xdr:nvSpPr>
      <xdr:spPr>
        <a:xfrm>
          <a:off x="189834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29" name="n_2mainValue【保健センター・保健所】&#10;一人当たり面積">
          <a:extLst>
            <a:ext uri="{FF2B5EF4-FFF2-40B4-BE49-F238E27FC236}">
              <a16:creationId xmlns:a16="http://schemas.microsoft.com/office/drawing/2014/main" id="{FB25A0AD-120D-406F-894D-71CA8B3D32C3}"/>
            </a:ext>
          </a:extLst>
        </xdr:cNvPr>
        <xdr:cNvSpPr txBox="1"/>
      </xdr:nvSpPr>
      <xdr:spPr>
        <a:xfrm>
          <a:off x="18183302" y="1008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30" name="n_3mainValue【保健センター・保健所】&#10;一人当たり面積">
          <a:extLst>
            <a:ext uri="{FF2B5EF4-FFF2-40B4-BE49-F238E27FC236}">
              <a16:creationId xmlns:a16="http://schemas.microsoft.com/office/drawing/2014/main" id="{6A5F4242-15E3-470E-927E-64F8CBA3E59A}"/>
            </a:ext>
          </a:extLst>
        </xdr:cNvPr>
        <xdr:cNvSpPr txBox="1"/>
      </xdr:nvSpPr>
      <xdr:spPr>
        <a:xfrm>
          <a:off x="173832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31" name="n_4mainValue【保健センター・保健所】&#10;一人当たり面積">
          <a:extLst>
            <a:ext uri="{FF2B5EF4-FFF2-40B4-BE49-F238E27FC236}">
              <a16:creationId xmlns:a16="http://schemas.microsoft.com/office/drawing/2014/main" id="{60BB0F45-63C4-4B8A-9AF4-22C9F8BF2918}"/>
            </a:ext>
          </a:extLst>
        </xdr:cNvPr>
        <xdr:cNvSpPr txBox="1"/>
      </xdr:nvSpPr>
      <xdr:spPr>
        <a:xfrm>
          <a:off x="165926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a:extLst>
            <a:ext uri="{FF2B5EF4-FFF2-40B4-BE49-F238E27FC236}">
              <a16:creationId xmlns:a16="http://schemas.microsoft.com/office/drawing/2014/main" id="{C354469D-FC0C-43A7-83D4-0E8AC227AC38}"/>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a:extLst>
            <a:ext uri="{FF2B5EF4-FFF2-40B4-BE49-F238E27FC236}">
              <a16:creationId xmlns:a16="http://schemas.microsoft.com/office/drawing/2014/main" id="{F244D9A6-B361-4570-8F57-841389C28232}"/>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a:extLst>
            <a:ext uri="{FF2B5EF4-FFF2-40B4-BE49-F238E27FC236}">
              <a16:creationId xmlns:a16="http://schemas.microsoft.com/office/drawing/2014/main" id="{986BDBB4-5EC6-4716-887C-D5CB9B8F375F}"/>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a:extLst>
            <a:ext uri="{FF2B5EF4-FFF2-40B4-BE49-F238E27FC236}">
              <a16:creationId xmlns:a16="http://schemas.microsoft.com/office/drawing/2014/main" id="{AE79C3AC-7214-4FD8-95E1-91793844B028}"/>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a:extLst>
            <a:ext uri="{FF2B5EF4-FFF2-40B4-BE49-F238E27FC236}">
              <a16:creationId xmlns:a16="http://schemas.microsoft.com/office/drawing/2014/main" id="{FC1FFE9C-2C7D-4F5F-9924-A7F98C0BA85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a:extLst>
            <a:ext uri="{FF2B5EF4-FFF2-40B4-BE49-F238E27FC236}">
              <a16:creationId xmlns:a16="http://schemas.microsoft.com/office/drawing/2014/main" id="{D537FC48-E7DE-4EE8-9383-89D2B0670996}"/>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a:extLst>
            <a:ext uri="{FF2B5EF4-FFF2-40B4-BE49-F238E27FC236}">
              <a16:creationId xmlns:a16="http://schemas.microsoft.com/office/drawing/2014/main" id="{9E408378-47EC-4E71-8A91-1AB9A3C00722}"/>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a:extLst>
            <a:ext uri="{FF2B5EF4-FFF2-40B4-BE49-F238E27FC236}">
              <a16:creationId xmlns:a16="http://schemas.microsoft.com/office/drawing/2014/main" id="{A38F19FB-E0BE-4FDC-8D6B-978F14C8E404}"/>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a:extLst>
            <a:ext uri="{FF2B5EF4-FFF2-40B4-BE49-F238E27FC236}">
              <a16:creationId xmlns:a16="http://schemas.microsoft.com/office/drawing/2014/main" id="{77655816-2E58-4E78-9435-157DE12A20D4}"/>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a:extLst>
            <a:ext uri="{FF2B5EF4-FFF2-40B4-BE49-F238E27FC236}">
              <a16:creationId xmlns:a16="http://schemas.microsoft.com/office/drawing/2014/main" id="{0D9A0724-A361-4783-9E37-7069E652E9F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2" name="テキスト ボックス 741">
          <a:extLst>
            <a:ext uri="{FF2B5EF4-FFF2-40B4-BE49-F238E27FC236}">
              <a16:creationId xmlns:a16="http://schemas.microsoft.com/office/drawing/2014/main" id="{55181795-11AE-4C63-B792-323112A32586}"/>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a:extLst>
            <a:ext uri="{FF2B5EF4-FFF2-40B4-BE49-F238E27FC236}">
              <a16:creationId xmlns:a16="http://schemas.microsoft.com/office/drawing/2014/main" id="{DBE8C9AF-7BC5-4DD5-A7CD-110418DD04EA}"/>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4" name="テキスト ボックス 743">
          <a:extLst>
            <a:ext uri="{FF2B5EF4-FFF2-40B4-BE49-F238E27FC236}">
              <a16:creationId xmlns:a16="http://schemas.microsoft.com/office/drawing/2014/main" id="{C79EEBCC-5253-455D-9FD5-F3564823C3C4}"/>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a:extLst>
            <a:ext uri="{FF2B5EF4-FFF2-40B4-BE49-F238E27FC236}">
              <a16:creationId xmlns:a16="http://schemas.microsoft.com/office/drawing/2014/main" id="{5B59CD56-545B-46EE-8724-9473895606BB}"/>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a:extLst>
            <a:ext uri="{FF2B5EF4-FFF2-40B4-BE49-F238E27FC236}">
              <a16:creationId xmlns:a16="http://schemas.microsoft.com/office/drawing/2014/main" id="{8E57AC73-0FBA-40FF-A599-CD015511E771}"/>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a:extLst>
            <a:ext uri="{FF2B5EF4-FFF2-40B4-BE49-F238E27FC236}">
              <a16:creationId xmlns:a16="http://schemas.microsoft.com/office/drawing/2014/main" id="{DF21C5D5-8237-4ACC-A7B7-6EA15DD43D71}"/>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a:extLst>
            <a:ext uri="{FF2B5EF4-FFF2-40B4-BE49-F238E27FC236}">
              <a16:creationId xmlns:a16="http://schemas.microsoft.com/office/drawing/2014/main" id="{74EEC0DA-4CE4-406C-9A76-51A7C5F8C2CD}"/>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a:extLst>
            <a:ext uri="{FF2B5EF4-FFF2-40B4-BE49-F238E27FC236}">
              <a16:creationId xmlns:a16="http://schemas.microsoft.com/office/drawing/2014/main" id="{B394C870-F51F-4621-AEDA-347F0274E762}"/>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a:extLst>
            <a:ext uri="{FF2B5EF4-FFF2-40B4-BE49-F238E27FC236}">
              <a16:creationId xmlns:a16="http://schemas.microsoft.com/office/drawing/2014/main" id="{453633EC-D4C1-42BC-9066-3604C1BA7F99}"/>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a:extLst>
            <a:ext uri="{FF2B5EF4-FFF2-40B4-BE49-F238E27FC236}">
              <a16:creationId xmlns:a16="http://schemas.microsoft.com/office/drawing/2014/main" id="{10B84DC8-4F82-4819-9BE5-31D08AAC404E}"/>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a:extLst>
            <a:ext uri="{FF2B5EF4-FFF2-40B4-BE49-F238E27FC236}">
              <a16:creationId xmlns:a16="http://schemas.microsoft.com/office/drawing/2014/main" id="{D7748FDF-C8AF-4271-92EB-F07D4EEE0332}"/>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B6D8582E-345A-48AA-B2DE-4C075E51DF9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4" name="テキスト ボックス 753">
          <a:extLst>
            <a:ext uri="{FF2B5EF4-FFF2-40B4-BE49-F238E27FC236}">
              <a16:creationId xmlns:a16="http://schemas.microsoft.com/office/drawing/2014/main" id="{E0B86141-9E16-456B-841C-092B5DC876A6}"/>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a:extLst>
            <a:ext uri="{FF2B5EF4-FFF2-40B4-BE49-F238E27FC236}">
              <a16:creationId xmlns:a16="http://schemas.microsoft.com/office/drawing/2014/main" id="{D969E33A-9D35-4D02-906E-E06FF0CC3CC0}"/>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6" name="直線コネクタ 755">
          <a:extLst>
            <a:ext uri="{FF2B5EF4-FFF2-40B4-BE49-F238E27FC236}">
              <a16:creationId xmlns:a16="http://schemas.microsoft.com/office/drawing/2014/main" id="{82CDCBB7-78E2-4837-A422-ED4F3129CBEC}"/>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7" name="【消防施設】&#10;有形固定資産減価償却率最小値テキスト">
          <a:extLst>
            <a:ext uri="{FF2B5EF4-FFF2-40B4-BE49-F238E27FC236}">
              <a16:creationId xmlns:a16="http://schemas.microsoft.com/office/drawing/2014/main" id="{F9A71AA3-AF25-4DB6-8D37-9D8A36CDDAD8}"/>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8" name="直線コネクタ 757">
          <a:extLst>
            <a:ext uri="{FF2B5EF4-FFF2-40B4-BE49-F238E27FC236}">
              <a16:creationId xmlns:a16="http://schemas.microsoft.com/office/drawing/2014/main" id="{2F722D9C-0F8E-4F58-9FEE-2033BCB5AA29}"/>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9" name="【消防施設】&#10;有形固定資産減価償却率最大値テキスト">
          <a:extLst>
            <a:ext uri="{FF2B5EF4-FFF2-40B4-BE49-F238E27FC236}">
              <a16:creationId xmlns:a16="http://schemas.microsoft.com/office/drawing/2014/main" id="{7CFFADDA-0A23-4E5B-B1FA-3E79DBBA88E0}"/>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60" name="直線コネクタ 759">
          <a:extLst>
            <a:ext uri="{FF2B5EF4-FFF2-40B4-BE49-F238E27FC236}">
              <a16:creationId xmlns:a16="http://schemas.microsoft.com/office/drawing/2014/main" id="{AD240BAF-2E4D-4281-85A8-0482FF18C73D}"/>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61" name="【消防施設】&#10;有形固定資産減価償却率平均値テキスト">
          <a:extLst>
            <a:ext uri="{FF2B5EF4-FFF2-40B4-BE49-F238E27FC236}">
              <a16:creationId xmlns:a16="http://schemas.microsoft.com/office/drawing/2014/main" id="{2C7110C3-B23F-4B96-AB95-5BBA1FFA100D}"/>
            </a:ext>
          </a:extLst>
        </xdr:cNvPr>
        <xdr:cNvSpPr txBox="1"/>
      </xdr:nvSpPr>
      <xdr:spPr>
        <a:xfrm>
          <a:off x="14735175"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62" name="フローチャート: 判断 761">
          <a:extLst>
            <a:ext uri="{FF2B5EF4-FFF2-40B4-BE49-F238E27FC236}">
              <a16:creationId xmlns:a16="http://schemas.microsoft.com/office/drawing/2014/main" id="{2177B8A8-4C4E-4CF4-BE85-A184B96C2DDF}"/>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63" name="フローチャート: 判断 762">
          <a:extLst>
            <a:ext uri="{FF2B5EF4-FFF2-40B4-BE49-F238E27FC236}">
              <a16:creationId xmlns:a16="http://schemas.microsoft.com/office/drawing/2014/main" id="{AB1F9132-29F9-4776-B6BD-42766B0CD69C}"/>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4" name="フローチャート: 判断 763">
          <a:extLst>
            <a:ext uri="{FF2B5EF4-FFF2-40B4-BE49-F238E27FC236}">
              <a16:creationId xmlns:a16="http://schemas.microsoft.com/office/drawing/2014/main" id="{C3E3BD00-A246-403F-92FF-3C2C4DB5CDDA}"/>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5" name="フローチャート: 判断 764">
          <a:extLst>
            <a:ext uri="{FF2B5EF4-FFF2-40B4-BE49-F238E27FC236}">
              <a16:creationId xmlns:a16="http://schemas.microsoft.com/office/drawing/2014/main" id="{93871528-DE0E-46D3-9B47-FBC256EA0D14}"/>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6" name="フローチャート: 判断 765">
          <a:extLst>
            <a:ext uri="{FF2B5EF4-FFF2-40B4-BE49-F238E27FC236}">
              <a16:creationId xmlns:a16="http://schemas.microsoft.com/office/drawing/2014/main" id="{E53ACFFC-6500-4CEE-A62D-20531A8C57DA}"/>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B9DFC496-1579-49ED-978F-79042ED326B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D7391782-2DDE-4379-8594-3FF21FCAEDDF}"/>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A429EA70-A2B5-40A7-BB28-3AE3306862FD}"/>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4F8F2B2F-00B7-4C40-A947-EAD8BE31CB80}"/>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7A586A03-A097-4D4B-AC08-5DBC2BEF4FF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72" name="楕円 771">
          <a:extLst>
            <a:ext uri="{FF2B5EF4-FFF2-40B4-BE49-F238E27FC236}">
              <a16:creationId xmlns:a16="http://schemas.microsoft.com/office/drawing/2014/main" id="{8516FD19-C708-4651-BD8B-96191DBB68C2}"/>
            </a:ext>
          </a:extLst>
        </xdr:cNvPr>
        <xdr:cNvSpPr/>
      </xdr:nvSpPr>
      <xdr:spPr>
        <a:xfrm>
          <a:off x="14649450" y="13270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6366</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FEB091A2-EB28-4AC2-B4A6-D285BC68BC22}"/>
            </a:ext>
          </a:extLst>
        </xdr:cNvPr>
        <xdr:cNvSpPr txBox="1"/>
      </xdr:nvSpPr>
      <xdr:spPr>
        <a:xfrm>
          <a:off x="14735175" y="1312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774" name="楕円 773">
          <a:extLst>
            <a:ext uri="{FF2B5EF4-FFF2-40B4-BE49-F238E27FC236}">
              <a16:creationId xmlns:a16="http://schemas.microsoft.com/office/drawing/2014/main" id="{94F7D23D-81D4-46FF-834B-8F29FB10D731}"/>
            </a:ext>
          </a:extLst>
        </xdr:cNvPr>
        <xdr:cNvSpPr/>
      </xdr:nvSpPr>
      <xdr:spPr>
        <a:xfrm>
          <a:off x="13887450" y="133337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106680</xdr:rowOff>
    </xdr:to>
    <xdr:cxnSp macro="">
      <xdr:nvCxnSpPr>
        <xdr:cNvPr id="775" name="直線コネクタ 774">
          <a:extLst>
            <a:ext uri="{FF2B5EF4-FFF2-40B4-BE49-F238E27FC236}">
              <a16:creationId xmlns:a16="http://schemas.microsoft.com/office/drawing/2014/main" id="{6F9956FF-4F26-41EA-8008-0E265A02E795}"/>
            </a:ext>
          </a:extLst>
        </xdr:cNvPr>
        <xdr:cNvCxnSpPr/>
      </xdr:nvCxnSpPr>
      <xdr:spPr>
        <a:xfrm flipV="1">
          <a:off x="13935075" y="13308964"/>
          <a:ext cx="762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76" name="楕円 775">
          <a:extLst>
            <a:ext uri="{FF2B5EF4-FFF2-40B4-BE49-F238E27FC236}">
              <a16:creationId xmlns:a16="http://schemas.microsoft.com/office/drawing/2014/main" id="{794B680B-083B-4FB3-8835-91ABB4C25099}"/>
            </a:ext>
          </a:extLst>
        </xdr:cNvPr>
        <xdr:cNvSpPr/>
      </xdr:nvSpPr>
      <xdr:spPr>
        <a:xfrm>
          <a:off x="13096875" y="132791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45720</xdr:rowOff>
    </xdr:from>
    <xdr:to>
      <xdr:col>81</xdr:col>
      <xdr:colOff>50800</xdr:colOff>
      <xdr:row>82</xdr:row>
      <xdr:rowOff>106680</xdr:rowOff>
    </xdr:to>
    <xdr:cxnSp macro="">
      <xdr:nvCxnSpPr>
        <xdr:cNvPr id="777" name="直線コネクタ 776">
          <a:extLst>
            <a:ext uri="{FF2B5EF4-FFF2-40B4-BE49-F238E27FC236}">
              <a16:creationId xmlns:a16="http://schemas.microsoft.com/office/drawing/2014/main" id="{07BD7083-066B-4DCA-91A0-E67B20F81FF3}"/>
            </a:ext>
          </a:extLst>
        </xdr:cNvPr>
        <xdr:cNvCxnSpPr/>
      </xdr:nvCxnSpPr>
      <xdr:spPr>
        <a:xfrm>
          <a:off x="13144500" y="13326745"/>
          <a:ext cx="7905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71120</xdr:rowOff>
    </xdr:from>
    <xdr:to>
      <xdr:col>72</xdr:col>
      <xdr:colOff>38100</xdr:colOff>
      <xdr:row>83</xdr:row>
      <xdr:rowOff>1270</xdr:rowOff>
    </xdr:to>
    <xdr:sp macro="" textlink="">
      <xdr:nvSpPr>
        <xdr:cNvPr id="778" name="楕円 777">
          <a:extLst>
            <a:ext uri="{FF2B5EF4-FFF2-40B4-BE49-F238E27FC236}">
              <a16:creationId xmlns:a16="http://schemas.microsoft.com/office/drawing/2014/main" id="{93957558-E4DD-4F85-8A96-1570C1CF902C}"/>
            </a:ext>
          </a:extLst>
        </xdr:cNvPr>
        <xdr:cNvSpPr/>
      </xdr:nvSpPr>
      <xdr:spPr>
        <a:xfrm>
          <a:off x="12296775" y="133457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45720</xdr:rowOff>
    </xdr:from>
    <xdr:to>
      <xdr:col>76</xdr:col>
      <xdr:colOff>114300</xdr:colOff>
      <xdr:row>82</xdr:row>
      <xdr:rowOff>121920</xdr:rowOff>
    </xdr:to>
    <xdr:cxnSp macro="">
      <xdr:nvCxnSpPr>
        <xdr:cNvPr id="779" name="直線コネクタ 778">
          <a:extLst>
            <a:ext uri="{FF2B5EF4-FFF2-40B4-BE49-F238E27FC236}">
              <a16:creationId xmlns:a16="http://schemas.microsoft.com/office/drawing/2014/main" id="{799EDC4A-FF3D-4F63-98ED-04C645F926BD}"/>
            </a:ext>
          </a:extLst>
        </xdr:cNvPr>
        <xdr:cNvCxnSpPr/>
      </xdr:nvCxnSpPr>
      <xdr:spPr>
        <a:xfrm flipV="1">
          <a:off x="12344400" y="13326745"/>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52070</xdr:rowOff>
    </xdr:from>
    <xdr:to>
      <xdr:col>67</xdr:col>
      <xdr:colOff>101600</xdr:colOff>
      <xdr:row>80</xdr:row>
      <xdr:rowOff>153670</xdr:rowOff>
    </xdr:to>
    <xdr:sp macro="" textlink="">
      <xdr:nvSpPr>
        <xdr:cNvPr id="780" name="楕円 779">
          <a:extLst>
            <a:ext uri="{FF2B5EF4-FFF2-40B4-BE49-F238E27FC236}">
              <a16:creationId xmlns:a16="http://schemas.microsoft.com/office/drawing/2014/main" id="{F8C40670-8DD3-4EF4-89E1-EC1B6D18D0FF}"/>
            </a:ext>
          </a:extLst>
        </xdr:cNvPr>
        <xdr:cNvSpPr/>
      </xdr:nvSpPr>
      <xdr:spPr>
        <a:xfrm>
          <a:off x="11487150" y="130028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102870</xdr:rowOff>
    </xdr:from>
    <xdr:to>
      <xdr:col>71</xdr:col>
      <xdr:colOff>177800</xdr:colOff>
      <xdr:row>82</xdr:row>
      <xdr:rowOff>121920</xdr:rowOff>
    </xdr:to>
    <xdr:cxnSp macro="">
      <xdr:nvCxnSpPr>
        <xdr:cNvPr id="781" name="直線コネクタ 780">
          <a:extLst>
            <a:ext uri="{FF2B5EF4-FFF2-40B4-BE49-F238E27FC236}">
              <a16:creationId xmlns:a16="http://schemas.microsoft.com/office/drawing/2014/main" id="{965CD7D8-912B-4A13-A6B0-ADA327906151}"/>
            </a:ext>
          </a:extLst>
        </xdr:cNvPr>
        <xdr:cNvCxnSpPr/>
      </xdr:nvCxnSpPr>
      <xdr:spPr>
        <a:xfrm>
          <a:off x="11534775" y="13060045"/>
          <a:ext cx="80962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82" name="n_1aveValue【消防施設】&#10;有形固定資産減価償却率">
          <a:extLst>
            <a:ext uri="{FF2B5EF4-FFF2-40B4-BE49-F238E27FC236}">
              <a16:creationId xmlns:a16="http://schemas.microsoft.com/office/drawing/2014/main" id="{EFCE2CD9-DFB5-4685-B942-2BE6D7A75143}"/>
            </a:ext>
          </a:extLst>
        </xdr:cNvPr>
        <xdr:cNvSpPr txBox="1"/>
      </xdr:nvSpPr>
      <xdr:spPr>
        <a:xfrm>
          <a:off x="1374521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83" name="n_2aveValue【消防施設】&#10;有形固定資産減価償却率">
          <a:extLst>
            <a:ext uri="{FF2B5EF4-FFF2-40B4-BE49-F238E27FC236}">
              <a16:creationId xmlns:a16="http://schemas.microsoft.com/office/drawing/2014/main" id="{55B27C23-DD04-478C-BDF6-60D070E95973}"/>
            </a:ext>
          </a:extLst>
        </xdr:cNvPr>
        <xdr:cNvSpPr txBox="1"/>
      </xdr:nvSpPr>
      <xdr:spPr>
        <a:xfrm>
          <a:off x="12964169"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784" name="n_3aveValue【消防施設】&#10;有形固定資産減価償却率">
          <a:extLst>
            <a:ext uri="{FF2B5EF4-FFF2-40B4-BE49-F238E27FC236}">
              <a16:creationId xmlns:a16="http://schemas.microsoft.com/office/drawing/2014/main" id="{B98B11F0-9165-4E8E-9750-4016AB360786}"/>
            </a:ext>
          </a:extLst>
        </xdr:cNvPr>
        <xdr:cNvSpPr txBox="1"/>
      </xdr:nvSpPr>
      <xdr:spPr>
        <a:xfrm>
          <a:off x="1216406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85" name="n_4aveValue【消防施設】&#10;有形固定資産減価償却率">
          <a:extLst>
            <a:ext uri="{FF2B5EF4-FFF2-40B4-BE49-F238E27FC236}">
              <a16:creationId xmlns:a16="http://schemas.microsoft.com/office/drawing/2014/main" id="{4E48A14E-016F-49A6-877B-7068F794C816}"/>
            </a:ext>
          </a:extLst>
        </xdr:cNvPr>
        <xdr:cNvSpPr txBox="1"/>
      </xdr:nvSpPr>
      <xdr:spPr>
        <a:xfrm>
          <a:off x="1135444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2557</xdr:rowOff>
    </xdr:from>
    <xdr:ext cx="405111" cy="259045"/>
    <xdr:sp macro="" textlink="">
      <xdr:nvSpPr>
        <xdr:cNvPr id="786" name="n_1mainValue【消防施設】&#10;有形固定資産減価償却率">
          <a:extLst>
            <a:ext uri="{FF2B5EF4-FFF2-40B4-BE49-F238E27FC236}">
              <a16:creationId xmlns:a16="http://schemas.microsoft.com/office/drawing/2014/main" id="{14A4F5F1-1735-49F4-8D9F-17DD91FACCF8}"/>
            </a:ext>
          </a:extLst>
        </xdr:cNvPr>
        <xdr:cNvSpPr txBox="1"/>
      </xdr:nvSpPr>
      <xdr:spPr>
        <a:xfrm>
          <a:off x="13745219"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87" name="n_2mainValue【消防施設】&#10;有形固定資産減価償却率">
          <a:extLst>
            <a:ext uri="{FF2B5EF4-FFF2-40B4-BE49-F238E27FC236}">
              <a16:creationId xmlns:a16="http://schemas.microsoft.com/office/drawing/2014/main" id="{C5FCFF62-C9CE-45CC-BD3A-9D640742BDCE}"/>
            </a:ext>
          </a:extLst>
        </xdr:cNvPr>
        <xdr:cNvSpPr txBox="1"/>
      </xdr:nvSpPr>
      <xdr:spPr>
        <a:xfrm>
          <a:off x="12964169"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17797</xdr:rowOff>
    </xdr:from>
    <xdr:ext cx="405111" cy="259045"/>
    <xdr:sp macro="" textlink="">
      <xdr:nvSpPr>
        <xdr:cNvPr id="788" name="n_3mainValue【消防施設】&#10;有形固定資産減価償却率">
          <a:extLst>
            <a:ext uri="{FF2B5EF4-FFF2-40B4-BE49-F238E27FC236}">
              <a16:creationId xmlns:a16="http://schemas.microsoft.com/office/drawing/2014/main" id="{3DE764D5-30DB-431A-8A91-2FD0E9B0D7E4}"/>
            </a:ext>
          </a:extLst>
        </xdr:cNvPr>
        <xdr:cNvSpPr txBox="1"/>
      </xdr:nvSpPr>
      <xdr:spPr>
        <a:xfrm>
          <a:off x="12164069"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170197</xdr:rowOff>
    </xdr:from>
    <xdr:ext cx="405111" cy="259045"/>
    <xdr:sp macro="" textlink="">
      <xdr:nvSpPr>
        <xdr:cNvPr id="789" name="n_4mainValue【消防施設】&#10;有形固定資産減価償却率">
          <a:extLst>
            <a:ext uri="{FF2B5EF4-FFF2-40B4-BE49-F238E27FC236}">
              <a16:creationId xmlns:a16="http://schemas.microsoft.com/office/drawing/2014/main" id="{45203526-774A-416B-AED2-5D243523DC3E}"/>
            </a:ext>
          </a:extLst>
        </xdr:cNvPr>
        <xdr:cNvSpPr txBox="1"/>
      </xdr:nvSpPr>
      <xdr:spPr>
        <a:xfrm>
          <a:off x="11354444" y="1279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a:extLst>
            <a:ext uri="{FF2B5EF4-FFF2-40B4-BE49-F238E27FC236}">
              <a16:creationId xmlns:a16="http://schemas.microsoft.com/office/drawing/2014/main" id="{8300E302-7C7E-4E38-AAF1-01E84D0FEF44}"/>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a:extLst>
            <a:ext uri="{FF2B5EF4-FFF2-40B4-BE49-F238E27FC236}">
              <a16:creationId xmlns:a16="http://schemas.microsoft.com/office/drawing/2014/main" id="{BAD8AD98-B7E9-4A1B-B2B4-88BFC67EA515}"/>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a:extLst>
            <a:ext uri="{FF2B5EF4-FFF2-40B4-BE49-F238E27FC236}">
              <a16:creationId xmlns:a16="http://schemas.microsoft.com/office/drawing/2014/main" id="{DBD25F87-B994-484B-8988-CC34A60099A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a:extLst>
            <a:ext uri="{FF2B5EF4-FFF2-40B4-BE49-F238E27FC236}">
              <a16:creationId xmlns:a16="http://schemas.microsoft.com/office/drawing/2014/main" id="{D9273854-807E-4EA2-B5C4-C0D8FC33B06C}"/>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a:extLst>
            <a:ext uri="{FF2B5EF4-FFF2-40B4-BE49-F238E27FC236}">
              <a16:creationId xmlns:a16="http://schemas.microsoft.com/office/drawing/2014/main" id="{309EB6B1-A5CB-4AD3-835D-6A11FC3140E9}"/>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a:extLst>
            <a:ext uri="{FF2B5EF4-FFF2-40B4-BE49-F238E27FC236}">
              <a16:creationId xmlns:a16="http://schemas.microsoft.com/office/drawing/2014/main" id="{AB12F0C8-7EF2-454F-8C12-B9FC5B754D8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a:extLst>
            <a:ext uri="{FF2B5EF4-FFF2-40B4-BE49-F238E27FC236}">
              <a16:creationId xmlns:a16="http://schemas.microsoft.com/office/drawing/2014/main" id="{AE727B71-0001-454C-9CBF-2FA8CB3FBF3A}"/>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a:extLst>
            <a:ext uri="{FF2B5EF4-FFF2-40B4-BE49-F238E27FC236}">
              <a16:creationId xmlns:a16="http://schemas.microsoft.com/office/drawing/2014/main" id="{73873157-EA9C-40DF-BDFE-389A7E69F61C}"/>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a:extLst>
            <a:ext uri="{FF2B5EF4-FFF2-40B4-BE49-F238E27FC236}">
              <a16:creationId xmlns:a16="http://schemas.microsoft.com/office/drawing/2014/main" id="{D1405C72-4B5A-481F-B421-F0A1C57AD70A}"/>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a:extLst>
            <a:ext uri="{FF2B5EF4-FFF2-40B4-BE49-F238E27FC236}">
              <a16:creationId xmlns:a16="http://schemas.microsoft.com/office/drawing/2014/main" id="{4373C413-A60D-4158-B343-FBE3772A2F8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800" name="テキスト ボックス 799">
          <a:extLst>
            <a:ext uri="{FF2B5EF4-FFF2-40B4-BE49-F238E27FC236}">
              <a16:creationId xmlns:a16="http://schemas.microsoft.com/office/drawing/2014/main" id="{23F83AEB-9A16-4BEB-B1B7-F32B754AD604}"/>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801" name="直線コネクタ 800">
          <a:extLst>
            <a:ext uri="{FF2B5EF4-FFF2-40B4-BE49-F238E27FC236}">
              <a16:creationId xmlns:a16="http://schemas.microsoft.com/office/drawing/2014/main" id="{16F7CD40-D546-4E6B-A434-2D5AB827FCA6}"/>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2" name="テキスト ボックス 801">
          <a:extLst>
            <a:ext uri="{FF2B5EF4-FFF2-40B4-BE49-F238E27FC236}">
              <a16:creationId xmlns:a16="http://schemas.microsoft.com/office/drawing/2014/main" id="{90A48B97-470D-48EA-BFB2-E4FA61151C62}"/>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3" name="直線コネクタ 802">
          <a:extLst>
            <a:ext uri="{FF2B5EF4-FFF2-40B4-BE49-F238E27FC236}">
              <a16:creationId xmlns:a16="http://schemas.microsoft.com/office/drawing/2014/main" id="{E4CCA2B1-7379-40B6-B10F-4DC7E3182A2E}"/>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4" name="テキスト ボックス 803">
          <a:extLst>
            <a:ext uri="{FF2B5EF4-FFF2-40B4-BE49-F238E27FC236}">
              <a16:creationId xmlns:a16="http://schemas.microsoft.com/office/drawing/2014/main" id="{1B1DB323-75B5-440B-8F3E-480F9D7AA24A}"/>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5" name="直線コネクタ 804">
          <a:extLst>
            <a:ext uri="{FF2B5EF4-FFF2-40B4-BE49-F238E27FC236}">
              <a16:creationId xmlns:a16="http://schemas.microsoft.com/office/drawing/2014/main" id="{0517C121-12C2-4AC7-936B-1FF75B6F4F60}"/>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6" name="テキスト ボックス 805">
          <a:extLst>
            <a:ext uri="{FF2B5EF4-FFF2-40B4-BE49-F238E27FC236}">
              <a16:creationId xmlns:a16="http://schemas.microsoft.com/office/drawing/2014/main" id="{0FFA39D1-8A02-4FBD-A2B0-6ABA7DA71E96}"/>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7" name="直線コネクタ 806">
          <a:extLst>
            <a:ext uri="{FF2B5EF4-FFF2-40B4-BE49-F238E27FC236}">
              <a16:creationId xmlns:a16="http://schemas.microsoft.com/office/drawing/2014/main" id="{FE1EFBAD-29F6-4041-91DE-68090DF5AFA0}"/>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8" name="テキスト ボックス 807">
          <a:extLst>
            <a:ext uri="{FF2B5EF4-FFF2-40B4-BE49-F238E27FC236}">
              <a16:creationId xmlns:a16="http://schemas.microsoft.com/office/drawing/2014/main" id="{9DBDE126-89FC-4EBA-8C30-29929B0D1FA3}"/>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9" name="直線コネクタ 808">
          <a:extLst>
            <a:ext uri="{FF2B5EF4-FFF2-40B4-BE49-F238E27FC236}">
              <a16:creationId xmlns:a16="http://schemas.microsoft.com/office/drawing/2014/main" id="{4DD44F42-E289-4D33-942D-C41373A7FF0B}"/>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10" name="テキスト ボックス 809">
          <a:extLst>
            <a:ext uri="{FF2B5EF4-FFF2-40B4-BE49-F238E27FC236}">
              <a16:creationId xmlns:a16="http://schemas.microsoft.com/office/drawing/2014/main" id="{9EF6C28F-51B8-4DD0-BBDD-9C1CC20E9403}"/>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11" name="直線コネクタ 810">
          <a:extLst>
            <a:ext uri="{FF2B5EF4-FFF2-40B4-BE49-F238E27FC236}">
              <a16:creationId xmlns:a16="http://schemas.microsoft.com/office/drawing/2014/main" id="{4706ABB8-865C-4F40-A899-A25D9073AC88}"/>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2" name="テキスト ボックス 811">
          <a:extLst>
            <a:ext uri="{FF2B5EF4-FFF2-40B4-BE49-F238E27FC236}">
              <a16:creationId xmlns:a16="http://schemas.microsoft.com/office/drawing/2014/main" id="{99043C24-D096-439D-8AFC-3EDACBB448F7}"/>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3" name="直線コネクタ 812">
          <a:extLst>
            <a:ext uri="{FF2B5EF4-FFF2-40B4-BE49-F238E27FC236}">
              <a16:creationId xmlns:a16="http://schemas.microsoft.com/office/drawing/2014/main" id="{F28535ED-1704-456E-BA23-B775C766018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4" name="テキスト ボックス 813">
          <a:extLst>
            <a:ext uri="{FF2B5EF4-FFF2-40B4-BE49-F238E27FC236}">
              <a16:creationId xmlns:a16="http://schemas.microsoft.com/office/drawing/2014/main" id="{BAC8C927-F05A-4AA0-92D3-6BD077E3E149}"/>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5" name="【消防施設】&#10;一人当たり面積グラフ枠">
          <a:extLst>
            <a:ext uri="{FF2B5EF4-FFF2-40B4-BE49-F238E27FC236}">
              <a16:creationId xmlns:a16="http://schemas.microsoft.com/office/drawing/2014/main" id="{1310FC69-9C27-4F0A-93C6-5469C8D9F3E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6" name="直線コネクタ 815">
          <a:extLst>
            <a:ext uri="{FF2B5EF4-FFF2-40B4-BE49-F238E27FC236}">
              <a16:creationId xmlns:a16="http://schemas.microsoft.com/office/drawing/2014/main" id="{78254803-3F24-4F66-9C94-8D375430EF20}"/>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7" name="【消防施設】&#10;一人当たり面積最小値テキスト">
          <a:extLst>
            <a:ext uri="{FF2B5EF4-FFF2-40B4-BE49-F238E27FC236}">
              <a16:creationId xmlns:a16="http://schemas.microsoft.com/office/drawing/2014/main" id="{E8655244-27AF-414E-AEC3-4A57692D1EF5}"/>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8" name="直線コネクタ 817">
          <a:extLst>
            <a:ext uri="{FF2B5EF4-FFF2-40B4-BE49-F238E27FC236}">
              <a16:creationId xmlns:a16="http://schemas.microsoft.com/office/drawing/2014/main" id="{79BBABFC-5604-4093-B5B4-199A7F913368}"/>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9" name="【消防施設】&#10;一人当たり面積最大値テキスト">
          <a:extLst>
            <a:ext uri="{FF2B5EF4-FFF2-40B4-BE49-F238E27FC236}">
              <a16:creationId xmlns:a16="http://schemas.microsoft.com/office/drawing/2014/main" id="{02804C16-97F1-47A0-9598-C99ECED2E816}"/>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20" name="直線コネクタ 819">
          <a:extLst>
            <a:ext uri="{FF2B5EF4-FFF2-40B4-BE49-F238E27FC236}">
              <a16:creationId xmlns:a16="http://schemas.microsoft.com/office/drawing/2014/main" id="{EA4878A9-1E06-41CE-B242-C9EBBA3A4AB1}"/>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108148</xdr:rowOff>
    </xdr:from>
    <xdr:ext cx="469744" cy="259045"/>
    <xdr:sp macro="" textlink="">
      <xdr:nvSpPr>
        <xdr:cNvPr id="821" name="【消防施設】&#10;一人当たり面積平均値テキスト">
          <a:extLst>
            <a:ext uri="{FF2B5EF4-FFF2-40B4-BE49-F238E27FC236}">
              <a16:creationId xmlns:a16="http://schemas.microsoft.com/office/drawing/2014/main" id="{A67D5A88-5F04-48DE-BF58-F9C326FE82F6}"/>
            </a:ext>
          </a:extLst>
        </xdr:cNvPr>
        <xdr:cNvSpPr txBox="1"/>
      </xdr:nvSpPr>
      <xdr:spPr>
        <a:xfrm>
          <a:off x="19992975"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22" name="フローチャート: 判断 821">
          <a:extLst>
            <a:ext uri="{FF2B5EF4-FFF2-40B4-BE49-F238E27FC236}">
              <a16:creationId xmlns:a16="http://schemas.microsoft.com/office/drawing/2014/main" id="{1243375D-E5EB-4882-87AA-8D056F4FB93D}"/>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23" name="フローチャート: 判断 822">
          <a:extLst>
            <a:ext uri="{FF2B5EF4-FFF2-40B4-BE49-F238E27FC236}">
              <a16:creationId xmlns:a16="http://schemas.microsoft.com/office/drawing/2014/main" id="{B8ADC87C-13CB-4740-A0F6-8A09B1642129}"/>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4" name="フローチャート: 判断 823">
          <a:extLst>
            <a:ext uri="{FF2B5EF4-FFF2-40B4-BE49-F238E27FC236}">
              <a16:creationId xmlns:a16="http://schemas.microsoft.com/office/drawing/2014/main" id="{5929C0AE-9461-4F00-94A4-DC155735CE0A}"/>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5" name="フローチャート: 判断 824">
          <a:extLst>
            <a:ext uri="{FF2B5EF4-FFF2-40B4-BE49-F238E27FC236}">
              <a16:creationId xmlns:a16="http://schemas.microsoft.com/office/drawing/2014/main" id="{D3F90A9A-265E-4F0F-9C6E-5B08E5BB9045}"/>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6" name="フローチャート: 判断 825">
          <a:extLst>
            <a:ext uri="{FF2B5EF4-FFF2-40B4-BE49-F238E27FC236}">
              <a16:creationId xmlns:a16="http://schemas.microsoft.com/office/drawing/2014/main" id="{62069DE0-EB4A-405A-8EE8-E529F61DEFA9}"/>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1B4E6512-7419-4CDE-9A24-A6E7578DE9C3}"/>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1FAD7420-1687-4E17-A5AA-EF5B2F169B42}"/>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78CB962D-C58C-4D11-83C8-BC7E237ACB19}"/>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1BA46526-6182-4126-A347-E21FFBA15DE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1" name="テキスト ボックス 830">
          <a:extLst>
            <a:ext uri="{FF2B5EF4-FFF2-40B4-BE49-F238E27FC236}">
              <a16:creationId xmlns:a16="http://schemas.microsoft.com/office/drawing/2014/main" id="{42C801F3-8FB5-420F-9D84-75D7C2E5A413}"/>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32" name="楕円 831">
          <a:extLst>
            <a:ext uri="{FF2B5EF4-FFF2-40B4-BE49-F238E27FC236}">
              <a16:creationId xmlns:a16="http://schemas.microsoft.com/office/drawing/2014/main" id="{D3E6CAB0-0F2C-44AA-ACD8-3B826A837F18}"/>
            </a:ext>
          </a:extLst>
        </xdr:cNvPr>
        <xdr:cNvSpPr/>
      </xdr:nvSpPr>
      <xdr:spPr>
        <a:xfrm>
          <a:off x="19897725" y="134483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161670</xdr:rowOff>
    </xdr:from>
    <xdr:ext cx="469744" cy="259045"/>
    <xdr:sp macro="" textlink="">
      <xdr:nvSpPr>
        <xdr:cNvPr id="833" name="【消防施設】&#10;一人当たり面積該当値テキスト">
          <a:extLst>
            <a:ext uri="{FF2B5EF4-FFF2-40B4-BE49-F238E27FC236}">
              <a16:creationId xmlns:a16="http://schemas.microsoft.com/office/drawing/2014/main" id="{D38658E3-557D-40FA-AA96-377F2A51AB52}"/>
            </a:ext>
          </a:extLst>
        </xdr:cNvPr>
        <xdr:cNvSpPr txBox="1"/>
      </xdr:nvSpPr>
      <xdr:spPr>
        <a:xfrm>
          <a:off x="19992975"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834" name="楕円 833">
          <a:extLst>
            <a:ext uri="{FF2B5EF4-FFF2-40B4-BE49-F238E27FC236}">
              <a16:creationId xmlns:a16="http://schemas.microsoft.com/office/drawing/2014/main" id="{06D20537-5E0A-4B25-8A94-30151A66E6DE}"/>
            </a:ext>
          </a:extLst>
        </xdr:cNvPr>
        <xdr:cNvSpPr/>
      </xdr:nvSpPr>
      <xdr:spPr>
        <a:xfrm>
          <a:off x="19154775" y="1339895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83</xdr:row>
      <xdr:rowOff>62593</xdr:rowOff>
    </xdr:to>
    <xdr:cxnSp macro="">
      <xdr:nvCxnSpPr>
        <xdr:cNvPr id="835" name="直線コネクタ 834">
          <a:extLst>
            <a:ext uri="{FF2B5EF4-FFF2-40B4-BE49-F238E27FC236}">
              <a16:creationId xmlns:a16="http://schemas.microsoft.com/office/drawing/2014/main" id="{C5818AC1-5291-4C3B-A3B3-0355DC1DD642}"/>
            </a:ext>
          </a:extLst>
        </xdr:cNvPr>
        <xdr:cNvCxnSpPr/>
      </xdr:nvCxnSpPr>
      <xdr:spPr>
        <a:xfrm>
          <a:off x="19202400" y="13437054"/>
          <a:ext cx="752475"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150586</xdr:rowOff>
    </xdr:from>
    <xdr:to>
      <xdr:col>107</xdr:col>
      <xdr:colOff>101600</xdr:colOff>
      <xdr:row>83</xdr:row>
      <xdr:rowOff>80736</xdr:rowOff>
    </xdr:to>
    <xdr:sp macro="" textlink="">
      <xdr:nvSpPr>
        <xdr:cNvPr id="836" name="楕円 835">
          <a:extLst>
            <a:ext uri="{FF2B5EF4-FFF2-40B4-BE49-F238E27FC236}">
              <a16:creationId xmlns:a16="http://schemas.microsoft.com/office/drawing/2014/main" id="{D6277D96-C993-426C-BA3A-00EF68B1107B}"/>
            </a:ext>
          </a:extLst>
        </xdr:cNvPr>
        <xdr:cNvSpPr/>
      </xdr:nvSpPr>
      <xdr:spPr>
        <a:xfrm>
          <a:off x="18345150" y="134284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168729</xdr:rowOff>
    </xdr:from>
    <xdr:to>
      <xdr:col>111</xdr:col>
      <xdr:colOff>177800</xdr:colOff>
      <xdr:row>83</xdr:row>
      <xdr:rowOff>29936</xdr:rowOff>
    </xdr:to>
    <xdr:cxnSp macro="">
      <xdr:nvCxnSpPr>
        <xdr:cNvPr id="837" name="直線コネクタ 836">
          <a:extLst>
            <a:ext uri="{FF2B5EF4-FFF2-40B4-BE49-F238E27FC236}">
              <a16:creationId xmlns:a16="http://schemas.microsoft.com/office/drawing/2014/main" id="{5A005FA2-1E4F-4B2E-A3D7-F8FC9E1030C9}"/>
            </a:ext>
          </a:extLst>
        </xdr:cNvPr>
        <xdr:cNvCxnSpPr/>
      </xdr:nvCxnSpPr>
      <xdr:spPr>
        <a:xfrm flipV="1">
          <a:off x="18392775" y="13437054"/>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838" name="楕円 837">
          <a:extLst>
            <a:ext uri="{FF2B5EF4-FFF2-40B4-BE49-F238E27FC236}">
              <a16:creationId xmlns:a16="http://schemas.microsoft.com/office/drawing/2014/main" id="{F8896319-262D-4DC4-B67C-5667B799BA81}"/>
            </a:ext>
          </a:extLst>
        </xdr:cNvPr>
        <xdr:cNvSpPr/>
      </xdr:nvSpPr>
      <xdr:spPr>
        <a:xfrm>
          <a:off x="17554575" y="13428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29936</xdr:rowOff>
    </xdr:to>
    <xdr:cxnSp macro="">
      <xdr:nvCxnSpPr>
        <xdr:cNvPr id="839" name="直線コネクタ 838">
          <a:extLst>
            <a:ext uri="{FF2B5EF4-FFF2-40B4-BE49-F238E27FC236}">
              <a16:creationId xmlns:a16="http://schemas.microsoft.com/office/drawing/2014/main" id="{D8ACCF1C-C202-4375-9B83-2515CC872FDF}"/>
            </a:ext>
          </a:extLst>
        </xdr:cNvPr>
        <xdr:cNvCxnSpPr/>
      </xdr:nvCxnSpPr>
      <xdr:spPr>
        <a:xfrm>
          <a:off x="17602200" y="1346653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77107</xdr:rowOff>
    </xdr:from>
    <xdr:to>
      <xdr:col>98</xdr:col>
      <xdr:colOff>38100</xdr:colOff>
      <xdr:row>84</xdr:row>
      <xdr:rowOff>7257</xdr:rowOff>
    </xdr:to>
    <xdr:sp macro="" textlink="">
      <xdr:nvSpPr>
        <xdr:cNvPr id="840" name="楕円 839">
          <a:extLst>
            <a:ext uri="{FF2B5EF4-FFF2-40B4-BE49-F238E27FC236}">
              <a16:creationId xmlns:a16="http://schemas.microsoft.com/office/drawing/2014/main" id="{0F9901F1-B2EC-4BAF-8AA7-F2EA02C35342}"/>
            </a:ext>
          </a:extLst>
        </xdr:cNvPr>
        <xdr:cNvSpPr/>
      </xdr:nvSpPr>
      <xdr:spPr>
        <a:xfrm>
          <a:off x="16754475" y="135168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83</xdr:row>
      <xdr:rowOff>127907</xdr:rowOff>
    </xdr:to>
    <xdr:cxnSp macro="">
      <xdr:nvCxnSpPr>
        <xdr:cNvPr id="841" name="直線コネクタ 840">
          <a:extLst>
            <a:ext uri="{FF2B5EF4-FFF2-40B4-BE49-F238E27FC236}">
              <a16:creationId xmlns:a16="http://schemas.microsoft.com/office/drawing/2014/main" id="{9197C15F-5A17-4B8D-A6B7-D84C7E0F4C43}"/>
            </a:ext>
          </a:extLst>
        </xdr:cNvPr>
        <xdr:cNvCxnSpPr/>
      </xdr:nvCxnSpPr>
      <xdr:spPr>
        <a:xfrm flipV="1">
          <a:off x="16802100" y="13466536"/>
          <a:ext cx="8001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42" name="n_1aveValue【消防施設】&#10;一人当たり面積">
          <a:extLst>
            <a:ext uri="{FF2B5EF4-FFF2-40B4-BE49-F238E27FC236}">
              <a16:creationId xmlns:a16="http://schemas.microsoft.com/office/drawing/2014/main" id="{AAB37451-729B-46CF-93A6-16304DD5DF6A}"/>
            </a:ext>
          </a:extLst>
        </xdr:cNvPr>
        <xdr:cNvSpPr txBox="1"/>
      </xdr:nvSpPr>
      <xdr:spPr>
        <a:xfrm>
          <a:off x="189834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43" name="n_2aveValue【消防施設】&#10;一人当たり面積">
          <a:extLst>
            <a:ext uri="{FF2B5EF4-FFF2-40B4-BE49-F238E27FC236}">
              <a16:creationId xmlns:a16="http://schemas.microsoft.com/office/drawing/2014/main" id="{F199FDEB-F61B-4AA2-8EC8-870357E0E3D7}"/>
            </a:ext>
          </a:extLst>
        </xdr:cNvPr>
        <xdr:cNvSpPr txBox="1"/>
      </xdr:nvSpPr>
      <xdr:spPr>
        <a:xfrm>
          <a:off x="181833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44" name="n_3aveValue【消防施設】&#10;一人当たり面積">
          <a:extLst>
            <a:ext uri="{FF2B5EF4-FFF2-40B4-BE49-F238E27FC236}">
              <a16:creationId xmlns:a16="http://schemas.microsoft.com/office/drawing/2014/main" id="{8E4FC30F-98CC-4A90-8D73-49AB55E14344}"/>
            </a:ext>
          </a:extLst>
        </xdr:cNvPr>
        <xdr:cNvSpPr txBox="1"/>
      </xdr:nvSpPr>
      <xdr:spPr>
        <a:xfrm>
          <a:off x="173832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845" name="n_4aveValue【消防施設】&#10;一人当たり面積">
          <a:extLst>
            <a:ext uri="{FF2B5EF4-FFF2-40B4-BE49-F238E27FC236}">
              <a16:creationId xmlns:a16="http://schemas.microsoft.com/office/drawing/2014/main" id="{D9C1EF7E-FF69-45A1-BD4B-D0BBA4E8BF31}"/>
            </a:ext>
          </a:extLst>
        </xdr:cNvPr>
        <xdr:cNvSpPr txBox="1"/>
      </xdr:nvSpPr>
      <xdr:spPr>
        <a:xfrm>
          <a:off x="165926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39206</xdr:rowOff>
    </xdr:from>
    <xdr:ext cx="469744" cy="259045"/>
    <xdr:sp macro="" textlink="">
      <xdr:nvSpPr>
        <xdr:cNvPr id="846" name="n_1mainValue【消防施設】&#10;一人当たり面積">
          <a:extLst>
            <a:ext uri="{FF2B5EF4-FFF2-40B4-BE49-F238E27FC236}">
              <a16:creationId xmlns:a16="http://schemas.microsoft.com/office/drawing/2014/main" id="{3293FFB2-938F-46D6-A5FD-EBDD6FA7355B}"/>
            </a:ext>
          </a:extLst>
        </xdr:cNvPr>
        <xdr:cNvSpPr txBox="1"/>
      </xdr:nvSpPr>
      <xdr:spPr>
        <a:xfrm>
          <a:off x="189834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71863</xdr:rowOff>
    </xdr:from>
    <xdr:ext cx="469744" cy="259045"/>
    <xdr:sp macro="" textlink="">
      <xdr:nvSpPr>
        <xdr:cNvPr id="847" name="n_2mainValue【消防施設】&#10;一人当たり面積">
          <a:extLst>
            <a:ext uri="{FF2B5EF4-FFF2-40B4-BE49-F238E27FC236}">
              <a16:creationId xmlns:a16="http://schemas.microsoft.com/office/drawing/2014/main" id="{6F7F583F-F3EF-450E-8583-A21AFE372509}"/>
            </a:ext>
          </a:extLst>
        </xdr:cNvPr>
        <xdr:cNvSpPr txBox="1"/>
      </xdr:nvSpPr>
      <xdr:spPr>
        <a:xfrm>
          <a:off x="18183302" y="135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71863</xdr:rowOff>
    </xdr:from>
    <xdr:ext cx="469744" cy="259045"/>
    <xdr:sp macro="" textlink="">
      <xdr:nvSpPr>
        <xdr:cNvPr id="848" name="n_3mainValue【消防施設】&#10;一人当たり面積">
          <a:extLst>
            <a:ext uri="{FF2B5EF4-FFF2-40B4-BE49-F238E27FC236}">
              <a16:creationId xmlns:a16="http://schemas.microsoft.com/office/drawing/2014/main" id="{4096EDFD-3E35-418D-AF9E-0B32E4088217}"/>
            </a:ext>
          </a:extLst>
        </xdr:cNvPr>
        <xdr:cNvSpPr txBox="1"/>
      </xdr:nvSpPr>
      <xdr:spPr>
        <a:xfrm>
          <a:off x="17383202" y="135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169834</xdr:rowOff>
    </xdr:from>
    <xdr:ext cx="469744" cy="259045"/>
    <xdr:sp macro="" textlink="">
      <xdr:nvSpPr>
        <xdr:cNvPr id="849" name="n_4mainValue【消防施設】&#10;一人当たり面積">
          <a:extLst>
            <a:ext uri="{FF2B5EF4-FFF2-40B4-BE49-F238E27FC236}">
              <a16:creationId xmlns:a16="http://schemas.microsoft.com/office/drawing/2014/main" id="{45C767BE-0DD7-4C14-BCB7-F3AA61DA67C2}"/>
            </a:ext>
          </a:extLst>
        </xdr:cNvPr>
        <xdr:cNvSpPr txBox="1"/>
      </xdr:nvSpPr>
      <xdr:spPr>
        <a:xfrm>
          <a:off x="16592627" y="1360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50" name="正方形/長方形 849">
          <a:extLst>
            <a:ext uri="{FF2B5EF4-FFF2-40B4-BE49-F238E27FC236}">
              <a16:creationId xmlns:a16="http://schemas.microsoft.com/office/drawing/2014/main" id="{6B7A31E6-7629-418B-8A1E-F86C4E8D52EF}"/>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1" name="正方形/長方形 850">
          <a:extLst>
            <a:ext uri="{FF2B5EF4-FFF2-40B4-BE49-F238E27FC236}">
              <a16:creationId xmlns:a16="http://schemas.microsoft.com/office/drawing/2014/main" id="{318E6B33-4510-4FC8-AA9B-6BC848E88F0D}"/>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2" name="正方形/長方形 851">
          <a:extLst>
            <a:ext uri="{FF2B5EF4-FFF2-40B4-BE49-F238E27FC236}">
              <a16:creationId xmlns:a16="http://schemas.microsoft.com/office/drawing/2014/main" id="{52C1E9AC-D9FC-4D1C-BC8C-2810BC88E074}"/>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3" name="正方形/長方形 852">
          <a:extLst>
            <a:ext uri="{FF2B5EF4-FFF2-40B4-BE49-F238E27FC236}">
              <a16:creationId xmlns:a16="http://schemas.microsoft.com/office/drawing/2014/main" id="{048A330E-71DE-4310-B92F-46AD78344D5E}"/>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4" name="正方形/長方形 853">
          <a:extLst>
            <a:ext uri="{FF2B5EF4-FFF2-40B4-BE49-F238E27FC236}">
              <a16:creationId xmlns:a16="http://schemas.microsoft.com/office/drawing/2014/main" id="{D6CE5685-AB7D-4E1F-808B-2780156A8DEC}"/>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5" name="正方形/長方形 854">
          <a:extLst>
            <a:ext uri="{FF2B5EF4-FFF2-40B4-BE49-F238E27FC236}">
              <a16:creationId xmlns:a16="http://schemas.microsoft.com/office/drawing/2014/main" id="{C4B2024E-D43D-44EF-925B-925754ABC613}"/>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6" name="正方形/長方形 855">
          <a:extLst>
            <a:ext uri="{FF2B5EF4-FFF2-40B4-BE49-F238E27FC236}">
              <a16:creationId xmlns:a16="http://schemas.microsoft.com/office/drawing/2014/main" id="{D105557D-D65C-4EDA-87F0-E285E234E103}"/>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正方形/長方形 856">
          <a:extLst>
            <a:ext uri="{FF2B5EF4-FFF2-40B4-BE49-F238E27FC236}">
              <a16:creationId xmlns:a16="http://schemas.microsoft.com/office/drawing/2014/main" id="{A2FE58FC-F867-48A6-AB8A-6D60E1671737}"/>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8" name="テキスト ボックス 857">
          <a:extLst>
            <a:ext uri="{FF2B5EF4-FFF2-40B4-BE49-F238E27FC236}">
              <a16:creationId xmlns:a16="http://schemas.microsoft.com/office/drawing/2014/main" id="{204DEA79-7726-460F-B527-90A1C41B08B7}"/>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9" name="直線コネクタ 858">
          <a:extLst>
            <a:ext uri="{FF2B5EF4-FFF2-40B4-BE49-F238E27FC236}">
              <a16:creationId xmlns:a16="http://schemas.microsoft.com/office/drawing/2014/main" id="{D53F4A84-E959-42C0-8233-E41E96C073A6}"/>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60" name="テキスト ボックス 859">
          <a:extLst>
            <a:ext uri="{FF2B5EF4-FFF2-40B4-BE49-F238E27FC236}">
              <a16:creationId xmlns:a16="http://schemas.microsoft.com/office/drawing/2014/main" id="{4E4F1C95-ECA9-4A5A-9BE1-6C15F0296E62}"/>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61" name="直線コネクタ 860">
          <a:extLst>
            <a:ext uri="{FF2B5EF4-FFF2-40B4-BE49-F238E27FC236}">
              <a16:creationId xmlns:a16="http://schemas.microsoft.com/office/drawing/2014/main" id="{C21BAAF2-758D-4839-B849-D6FCD57BDBB0}"/>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2" name="テキスト ボックス 861">
          <a:extLst>
            <a:ext uri="{FF2B5EF4-FFF2-40B4-BE49-F238E27FC236}">
              <a16:creationId xmlns:a16="http://schemas.microsoft.com/office/drawing/2014/main" id="{5FE9AB89-64DE-4592-B987-443AECDDF437}"/>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3" name="直線コネクタ 862">
          <a:extLst>
            <a:ext uri="{FF2B5EF4-FFF2-40B4-BE49-F238E27FC236}">
              <a16:creationId xmlns:a16="http://schemas.microsoft.com/office/drawing/2014/main" id="{A025AA45-70B1-4B6C-9642-47B3A3159EA6}"/>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4" name="テキスト ボックス 863">
          <a:extLst>
            <a:ext uri="{FF2B5EF4-FFF2-40B4-BE49-F238E27FC236}">
              <a16:creationId xmlns:a16="http://schemas.microsoft.com/office/drawing/2014/main" id="{24916588-8880-46D2-8067-45EBA1C51C23}"/>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5" name="直線コネクタ 864">
          <a:extLst>
            <a:ext uri="{FF2B5EF4-FFF2-40B4-BE49-F238E27FC236}">
              <a16:creationId xmlns:a16="http://schemas.microsoft.com/office/drawing/2014/main" id="{99A072F9-3B7A-49BC-8EF8-A0E9E10D5B97}"/>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6" name="テキスト ボックス 865">
          <a:extLst>
            <a:ext uri="{FF2B5EF4-FFF2-40B4-BE49-F238E27FC236}">
              <a16:creationId xmlns:a16="http://schemas.microsoft.com/office/drawing/2014/main" id="{42C4B064-5E89-4757-B7D8-A25A77BB99A6}"/>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7" name="直線コネクタ 866">
          <a:extLst>
            <a:ext uri="{FF2B5EF4-FFF2-40B4-BE49-F238E27FC236}">
              <a16:creationId xmlns:a16="http://schemas.microsoft.com/office/drawing/2014/main" id="{2675011B-3E69-48BF-8AA1-184EA845CFE4}"/>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8" name="テキスト ボックス 867">
          <a:extLst>
            <a:ext uri="{FF2B5EF4-FFF2-40B4-BE49-F238E27FC236}">
              <a16:creationId xmlns:a16="http://schemas.microsoft.com/office/drawing/2014/main" id="{B5F53642-F46C-41F7-AF8F-01AED9CCDCF8}"/>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9" name="直線コネクタ 868">
          <a:extLst>
            <a:ext uri="{FF2B5EF4-FFF2-40B4-BE49-F238E27FC236}">
              <a16:creationId xmlns:a16="http://schemas.microsoft.com/office/drawing/2014/main" id="{56AC9DCC-D19E-425D-9910-90F410004B0C}"/>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70" name="テキスト ボックス 869">
          <a:extLst>
            <a:ext uri="{FF2B5EF4-FFF2-40B4-BE49-F238E27FC236}">
              <a16:creationId xmlns:a16="http://schemas.microsoft.com/office/drawing/2014/main" id="{292FD43D-E672-4426-9ED4-15C00F720B56}"/>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1" name="直線コネクタ 870">
          <a:extLst>
            <a:ext uri="{FF2B5EF4-FFF2-40B4-BE49-F238E27FC236}">
              <a16:creationId xmlns:a16="http://schemas.microsoft.com/office/drawing/2014/main" id="{C70D56EF-7085-4F13-B98C-8866CF9968D7}"/>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2" name="テキスト ボックス 871">
          <a:extLst>
            <a:ext uri="{FF2B5EF4-FFF2-40B4-BE49-F238E27FC236}">
              <a16:creationId xmlns:a16="http://schemas.microsoft.com/office/drawing/2014/main" id="{E2DBD3F7-54DA-4732-B5D2-00EA3B692262}"/>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3" name="【庁舎】&#10;有形固定資産減価償却率グラフ枠">
          <a:extLst>
            <a:ext uri="{FF2B5EF4-FFF2-40B4-BE49-F238E27FC236}">
              <a16:creationId xmlns:a16="http://schemas.microsoft.com/office/drawing/2014/main" id="{47D97AE1-F48B-42C0-A598-B21F477F6570}"/>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4" name="直線コネクタ 873">
          <a:extLst>
            <a:ext uri="{FF2B5EF4-FFF2-40B4-BE49-F238E27FC236}">
              <a16:creationId xmlns:a16="http://schemas.microsoft.com/office/drawing/2014/main" id="{F9585320-D6DC-4D5A-A5FE-8851A7353F5F}"/>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5" name="【庁舎】&#10;有形固定資産減価償却率最小値テキスト">
          <a:extLst>
            <a:ext uri="{FF2B5EF4-FFF2-40B4-BE49-F238E27FC236}">
              <a16:creationId xmlns:a16="http://schemas.microsoft.com/office/drawing/2014/main" id="{3D654FB2-AC40-46F2-A7D6-9E88E90D091D}"/>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6" name="直線コネクタ 875">
          <a:extLst>
            <a:ext uri="{FF2B5EF4-FFF2-40B4-BE49-F238E27FC236}">
              <a16:creationId xmlns:a16="http://schemas.microsoft.com/office/drawing/2014/main" id="{962E7507-BA53-42F8-ACBC-19110434E32D}"/>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7" name="【庁舎】&#10;有形固定資産減価償却率最大値テキスト">
          <a:extLst>
            <a:ext uri="{FF2B5EF4-FFF2-40B4-BE49-F238E27FC236}">
              <a16:creationId xmlns:a16="http://schemas.microsoft.com/office/drawing/2014/main" id="{5A4F2CDB-700E-4FB8-BEB6-739783C2691D}"/>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8" name="直線コネクタ 877">
          <a:extLst>
            <a:ext uri="{FF2B5EF4-FFF2-40B4-BE49-F238E27FC236}">
              <a16:creationId xmlns:a16="http://schemas.microsoft.com/office/drawing/2014/main" id="{E0BDD17F-7570-4BB4-B80F-DD429E43250C}"/>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121938</xdr:rowOff>
    </xdr:from>
    <xdr:ext cx="405111" cy="259045"/>
    <xdr:sp macro="" textlink="">
      <xdr:nvSpPr>
        <xdr:cNvPr id="879" name="【庁舎】&#10;有形固定資産減価償却率平均値テキスト">
          <a:extLst>
            <a:ext uri="{FF2B5EF4-FFF2-40B4-BE49-F238E27FC236}">
              <a16:creationId xmlns:a16="http://schemas.microsoft.com/office/drawing/2014/main" id="{67C03F11-69EF-409B-B591-AFEF369ACCF8}"/>
            </a:ext>
          </a:extLst>
        </xdr:cNvPr>
        <xdr:cNvSpPr txBox="1"/>
      </xdr:nvSpPr>
      <xdr:spPr>
        <a:xfrm>
          <a:off x="14735175" y="16965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80" name="フローチャート: 判断 879">
          <a:extLst>
            <a:ext uri="{FF2B5EF4-FFF2-40B4-BE49-F238E27FC236}">
              <a16:creationId xmlns:a16="http://schemas.microsoft.com/office/drawing/2014/main" id="{45C596EC-E12E-43CB-A62A-BEC253CC5BAC}"/>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81" name="フローチャート: 判断 880">
          <a:extLst>
            <a:ext uri="{FF2B5EF4-FFF2-40B4-BE49-F238E27FC236}">
              <a16:creationId xmlns:a16="http://schemas.microsoft.com/office/drawing/2014/main" id="{4B535515-19AB-4F37-B1F0-CEF19998485F}"/>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2" name="フローチャート: 判断 881">
          <a:extLst>
            <a:ext uri="{FF2B5EF4-FFF2-40B4-BE49-F238E27FC236}">
              <a16:creationId xmlns:a16="http://schemas.microsoft.com/office/drawing/2014/main" id="{2E232CFE-23C3-4992-BA8A-05A2F1D82DA6}"/>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3" name="フローチャート: 判断 882">
          <a:extLst>
            <a:ext uri="{FF2B5EF4-FFF2-40B4-BE49-F238E27FC236}">
              <a16:creationId xmlns:a16="http://schemas.microsoft.com/office/drawing/2014/main" id="{5F2BF432-0D59-4C5C-B20F-138CF6A8CF57}"/>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4" name="フローチャート: 判断 883">
          <a:extLst>
            <a:ext uri="{FF2B5EF4-FFF2-40B4-BE49-F238E27FC236}">
              <a16:creationId xmlns:a16="http://schemas.microsoft.com/office/drawing/2014/main" id="{0F47401F-0417-439B-96AB-880755616499}"/>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C99AF33B-ECEF-43AE-8599-B64CD7B28A5E}"/>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6EC1DDE1-1A5F-400F-93CE-28295624E68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520ADE5E-8EA6-4784-8A09-9448435D82A5}"/>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788D7DEF-8FF2-4929-B0B0-9FCB8F19C549}"/>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72D754DA-8CE9-4BE9-A127-3FE52C5F2CC2}"/>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890" name="楕円 889">
          <a:extLst>
            <a:ext uri="{FF2B5EF4-FFF2-40B4-BE49-F238E27FC236}">
              <a16:creationId xmlns:a16="http://schemas.microsoft.com/office/drawing/2014/main" id="{C20023D1-5F1D-43AF-9CFD-9B297E61D358}"/>
            </a:ext>
          </a:extLst>
        </xdr:cNvPr>
        <xdr:cNvSpPr/>
      </xdr:nvSpPr>
      <xdr:spPr>
        <a:xfrm>
          <a:off x="14649450" y="167233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891" name="【庁舎】&#10;有形固定資産減価償却率該当値テキスト">
          <a:extLst>
            <a:ext uri="{FF2B5EF4-FFF2-40B4-BE49-F238E27FC236}">
              <a16:creationId xmlns:a16="http://schemas.microsoft.com/office/drawing/2014/main" id="{1C456032-FCB9-4B53-A59A-58BBBEE78AB8}"/>
            </a:ext>
          </a:extLst>
        </xdr:cNvPr>
        <xdr:cNvSpPr txBox="1"/>
      </xdr:nvSpPr>
      <xdr:spPr>
        <a:xfrm>
          <a:off x="14735175" y="1658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67311</xdr:rowOff>
    </xdr:from>
    <xdr:to>
      <xdr:col>81</xdr:col>
      <xdr:colOff>101600</xdr:colOff>
      <xdr:row>103</xdr:row>
      <xdr:rowOff>168911</xdr:rowOff>
    </xdr:to>
    <xdr:sp macro="" textlink="">
      <xdr:nvSpPr>
        <xdr:cNvPr id="892" name="楕円 891">
          <a:extLst>
            <a:ext uri="{FF2B5EF4-FFF2-40B4-BE49-F238E27FC236}">
              <a16:creationId xmlns:a16="http://schemas.microsoft.com/office/drawing/2014/main" id="{9E78C7DD-1B35-4157-AFE6-629AB08BD3EC}"/>
            </a:ext>
          </a:extLst>
        </xdr:cNvPr>
        <xdr:cNvSpPr/>
      </xdr:nvSpPr>
      <xdr:spPr>
        <a:xfrm>
          <a:off x="13887450" y="167424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118111</xdr:rowOff>
    </xdr:to>
    <xdr:cxnSp macro="">
      <xdr:nvCxnSpPr>
        <xdr:cNvPr id="893" name="直線コネクタ 892">
          <a:extLst>
            <a:ext uri="{FF2B5EF4-FFF2-40B4-BE49-F238E27FC236}">
              <a16:creationId xmlns:a16="http://schemas.microsoft.com/office/drawing/2014/main" id="{2E61B103-01C9-45CB-9FAC-DBF587CB00A6}"/>
            </a:ext>
          </a:extLst>
        </xdr:cNvPr>
        <xdr:cNvCxnSpPr/>
      </xdr:nvCxnSpPr>
      <xdr:spPr>
        <a:xfrm flipV="1">
          <a:off x="13935075" y="16780511"/>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894" name="楕円 893">
          <a:extLst>
            <a:ext uri="{FF2B5EF4-FFF2-40B4-BE49-F238E27FC236}">
              <a16:creationId xmlns:a16="http://schemas.microsoft.com/office/drawing/2014/main" id="{A4F44ADA-8C2A-48C4-B262-948F5B286817}"/>
            </a:ext>
          </a:extLst>
        </xdr:cNvPr>
        <xdr:cNvSpPr/>
      </xdr:nvSpPr>
      <xdr:spPr>
        <a:xfrm>
          <a:off x="13096875" y="16633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118111</xdr:rowOff>
    </xdr:to>
    <xdr:cxnSp macro="">
      <xdr:nvCxnSpPr>
        <xdr:cNvPr id="895" name="直線コネクタ 894">
          <a:extLst>
            <a:ext uri="{FF2B5EF4-FFF2-40B4-BE49-F238E27FC236}">
              <a16:creationId xmlns:a16="http://schemas.microsoft.com/office/drawing/2014/main" id="{727CCEB3-B7D4-4D7B-8E0B-44B020E59D0E}"/>
            </a:ext>
          </a:extLst>
        </xdr:cNvPr>
        <xdr:cNvCxnSpPr/>
      </xdr:nvCxnSpPr>
      <xdr:spPr>
        <a:xfrm>
          <a:off x="13144500" y="16680814"/>
          <a:ext cx="790575" cy="1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10161</xdr:rowOff>
    </xdr:from>
    <xdr:to>
      <xdr:col>72</xdr:col>
      <xdr:colOff>38100</xdr:colOff>
      <xdr:row>102</xdr:row>
      <xdr:rowOff>111761</xdr:rowOff>
    </xdr:to>
    <xdr:sp macro="" textlink="">
      <xdr:nvSpPr>
        <xdr:cNvPr id="896" name="楕円 895">
          <a:extLst>
            <a:ext uri="{FF2B5EF4-FFF2-40B4-BE49-F238E27FC236}">
              <a16:creationId xmlns:a16="http://schemas.microsoft.com/office/drawing/2014/main" id="{F744D564-C8BD-4EA9-939A-50C269B9B916}"/>
            </a:ext>
          </a:extLst>
        </xdr:cNvPr>
        <xdr:cNvSpPr/>
      </xdr:nvSpPr>
      <xdr:spPr>
        <a:xfrm>
          <a:off x="12296775" y="165233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60961</xdr:rowOff>
    </xdr:from>
    <xdr:to>
      <xdr:col>76</xdr:col>
      <xdr:colOff>114300</xdr:colOff>
      <xdr:row>102</xdr:row>
      <xdr:rowOff>167639</xdr:rowOff>
    </xdr:to>
    <xdr:cxnSp macro="">
      <xdr:nvCxnSpPr>
        <xdr:cNvPr id="897" name="直線コネクタ 896">
          <a:extLst>
            <a:ext uri="{FF2B5EF4-FFF2-40B4-BE49-F238E27FC236}">
              <a16:creationId xmlns:a16="http://schemas.microsoft.com/office/drawing/2014/main" id="{B599CF79-AFDD-4CFB-8730-B614DCDB3328}"/>
            </a:ext>
          </a:extLst>
        </xdr:cNvPr>
        <xdr:cNvCxnSpPr/>
      </xdr:nvCxnSpPr>
      <xdr:spPr>
        <a:xfrm>
          <a:off x="12344400" y="16580486"/>
          <a:ext cx="800100" cy="10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33020</xdr:rowOff>
    </xdr:from>
    <xdr:to>
      <xdr:col>67</xdr:col>
      <xdr:colOff>101600</xdr:colOff>
      <xdr:row>105</xdr:row>
      <xdr:rowOff>134620</xdr:rowOff>
    </xdr:to>
    <xdr:sp macro="" textlink="">
      <xdr:nvSpPr>
        <xdr:cNvPr id="898" name="楕円 897">
          <a:extLst>
            <a:ext uri="{FF2B5EF4-FFF2-40B4-BE49-F238E27FC236}">
              <a16:creationId xmlns:a16="http://schemas.microsoft.com/office/drawing/2014/main" id="{78717E52-D932-494F-8FF2-7218F44C85D3}"/>
            </a:ext>
          </a:extLst>
        </xdr:cNvPr>
        <xdr:cNvSpPr/>
      </xdr:nvSpPr>
      <xdr:spPr>
        <a:xfrm>
          <a:off x="11487150" y="170319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60961</xdr:rowOff>
    </xdr:from>
    <xdr:to>
      <xdr:col>71</xdr:col>
      <xdr:colOff>177800</xdr:colOff>
      <xdr:row>105</xdr:row>
      <xdr:rowOff>83820</xdr:rowOff>
    </xdr:to>
    <xdr:cxnSp macro="">
      <xdr:nvCxnSpPr>
        <xdr:cNvPr id="899" name="直線コネクタ 898">
          <a:extLst>
            <a:ext uri="{FF2B5EF4-FFF2-40B4-BE49-F238E27FC236}">
              <a16:creationId xmlns:a16="http://schemas.microsoft.com/office/drawing/2014/main" id="{3AEDF001-FDA7-48FD-8757-671ABE87BF29}"/>
            </a:ext>
          </a:extLst>
        </xdr:cNvPr>
        <xdr:cNvCxnSpPr/>
      </xdr:nvCxnSpPr>
      <xdr:spPr>
        <a:xfrm flipV="1">
          <a:off x="11534775" y="16580486"/>
          <a:ext cx="809625" cy="5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900" name="n_1aveValue【庁舎】&#10;有形固定資産減価償却率">
          <a:extLst>
            <a:ext uri="{FF2B5EF4-FFF2-40B4-BE49-F238E27FC236}">
              <a16:creationId xmlns:a16="http://schemas.microsoft.com/office/drawing/2014/main" id="{B9ED35AC-508F-4A61-87B2-E855BD5EC8C4}"/>
            </a:ext>
          </a:extLst>
        </xdr:cNvPr>
        <xdr:cNvSpPr txBox="1"/>
      </xdr:nvSpPr>
      <xdr:spPr>
        <a:xfrm>
          <a:off x="13745219"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901" name="n_2aveValue【庁舎】&#10;有形固定資産減価償却率">
          <a:extLst>
            <a:ext uri="{FF2B5EF4-FFF2-40B4-BE49-F238E27FC236}">
              <a16:creationId xmlns:a16="http://schemas.microsoft.com/office/drawing/2014/main" id="{75E6FE71-B268-4E88-A14B-EFAC363A9E0E}"/>
            </a:ext>
          </a:extLst>
        </xdr:cNvPr>
        <xdr:cNvSpPr txBox="1"/>
      </xdr:nvSpPr>
      <xdr:spPr>
        <a:xfrm>
          <a:off x="12964169"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902" name="n_3aveValue【庁舎】&#10;有形固定資産減価償却率">
          <a:extLst>
            <a:ext uri="{FF2B5EF4-FFF2-40B4-BE49-F238E27FC236}">
              <a16:creationId xmlns:a16="http://schemas.microsoft.com/office/drawing/2014/main" id="{57CC9F84-2DAE-48DC-B6F1-B885E9A49519}"/>
            </a:ext>
          </a:extLst>
        </xdr:cNvPr>
        <xdr:cNvSpPr txBox="1"/>
      </xdr:nvSpPr>
      <xdr:spPr>
        <a:xfrm>
          <a:off x="12164069"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133366</xdr:rowOff>
    </xdr:from>
    <xdr:ext cx="405111" cy="259045"/>
    <xdr:sp macro="" textlink="">
      <xdr:nvSpPr>
        <xdr:cNvPr id="903" name="n_4aveValue【庁舎】&#10;有形固定資産減価償却率">
          <a:extLst>
            <a:ext uri="{FF2B5EF4-FFF2-40B4-BE49-F238E27FC236}">
              <a16:creationId xmlns:a16="http://schemas.microsoft.com/office/drawing/2014/main" id="{41D8BDF9-BA66-42DB-92AD-F13E1AEF684B}"/>
            </a:ext>
          </a:extLst>
        </xdr:cNvPr>
        <xdr:cNvSpPr txBox="1"/>
      </xdr:nvSpPr>
      <xdr:spPr>
        <a:xfrm>
          <a:off x="11354444"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13988</xdr:rowOff>
    </xdr:from>
    <xdr:ext cx="405111" cy="259045"/>
    <xdr:sp macro="" textlink="">
      <xdr:nvSpPr>
        <xdr:cNvPr id="904" name="n_1mainValue【庁舎】&#10;有形固定資産減価償却率">
          <a:extLst>
            <a:ext uri="{FF2B5EF4-FFF2-40B4-BE49-F238E27FC236}">
              <a16:creationId xmlns:a16="http://schemas.microsoft.com/office/drawing/2014/main" id="{A9074E65-D60E-406C-9CE1-CB36C92B8B37}"/>
            </a:ext>
          </a:extLst>
        </xdr:cNvPr>
        <xdr:cNvSpPr txBox="1"/>
      </xdr:nvSpPr>
      <xdr:spPr>
        <a:xfrm>
          <a:off x="13745219" y="1652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63516</xdr:rowOff>
    </xdr:from>
    <xdr:ext cx="405111" cy="259045"/>
    <xdr:sp macro="" textlink="">
      <xdr:nvSpPr>
        <xdr:cNvPr id="905" name="n_2mainValue【庁舎】&#10;有形固定資産減価償却率">
          <a:extLst>
            <a:ext uri="{FF2B5EF4-FFF2-40B4-BE49-F238E27FC236}">
              <a16:creationId xmlns:a16="http://schemas.microsoft.com/office/drawing/2014/main" id="{C2925AFE-DDDF-4748-9A72-AA9CE0EE978C}"/>
            </a:ext>
          </a:extLst>
        </xdr:cNvPr>
        <xdr:cNvSpPr txBox="1"/>
      </xdr:nvSpPr>
      <xdr:spPr>
        <a:xfrm>
          <a:off x="12964169" y="1642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128288</xdr:rowOff>
    </xdr:from>
    <xdr:ext cx="405111" cy="259045"/>
    <xdr:sp macro="" textlink="">
      <xdr:nvSpPr>
        <xdr:cNvPr id="906" name="n_3mainValue【庁舎】&#10;有形固定資産減価償却率">
          <a:extLst>
            <a:ext uri="{FF2B5EF4-FFF2-40B4-BE49-F238E27FC236}">
              <a16:creationId xmlns:a16="http://schemas.microsoft.com/office/drawing/2014/main" id="{04FF14EE-FAD8-49EC-8364-093E29D20015}"/>
            </a:ext>
          </a:extLst>
        </xdr:cNvPr>
        <xdr:cNvSpPr txBox="1"/>
      </xdr:nvSpPr>
      <xdr:spPr>
        <a:xfrm>
          <a:off x="12164069" y="1631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151147</xdr:rowOff>
    </xdr:from>
    <xdr:ext cx="405111" cy="259045"/>
    <xdr:sp macro="" textlink="">
      <xdr:nvSpPr>
        <xdr:cNvPr id="907" name="n_4mainValue【庁舎】&#10;有形固定資産減価償却率">
          <a:extLst>
            <a:ext uri="{FF2B5EF4-FFF2-40B4-BE49-F238E27FC236}">
              <a16:creationId xmlns:a16="http://schemas.microsoft.com/office/drawing/2014/main" id="{715D0482-E267-4814-AF04-E0953D181F0A}"/>
            </a:ext>
          </a:extLst>
        </xdr:cNvPr>
        <xdr:cNvSpPr txBox="1"/>
      </xdr:nvSpPr>
      <xdr:spPr>
        <a:xfrm>
          <a:off x="11354444"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8" name="正方形/長方形 907">
          <a:extLst>
            <a:ext uri="{FF2B5EF4-FFF2-40B4-BE49-F238E27FC236}">
              <a16:creationId xmlns:a16="http://schemas.microsoft.com/office/drawing/2014/main" id="{6060BD2F-1E73-413E-A8F6-1DBD127FD60B}"/>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9" name="正方形/長方形 908">
          <a:extLst>
            <a:ext uri="{FF2B5EF4-FFF2-40B4-BE49-F238E27FC236}">
              <a16:creationId xmlns:a16="http://schemas.microsoft.com/office/drawing/2014/main" id="{06802B49-D577-4583-831D-ABD0D71A600C}"/>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10" name="正方形/長方形 909">
          <a:extLst>
            <a:ext uri="{FF2B5EF4-FFF2-40B4-BE49-F238E27FC236}">
              <a16:creationId xmlns:a16="http://schemas.microsoft.com/office/drawing/2014/main" id="{2A18E2FD-4B42-46D0-8ABE-F099E05CFF08}"/>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1" name="正方形/長方形 910">
          <a:extLst>
            <a:ext uri="{FF2B5EF4-FFF2-40B4-BE49-F238E27FC236}">
              <a16:creationId xmlns:a16="http://schemas.microsoft.com/office/drawing/2014/main" id="{D756070D-B34E-4F30-A9FB-F8566696CA2E}"/>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2" name="正方形/長方形 911">
          <a:extLst>
            <a:ext uri="{FF2B5EF4-FFF2-40B4-BE49-F238E27FC236}">
              <a16:creationId xmlns:a16="http://schemas.microsoft.com/office/drawing/2014/main" id="{A67C3F44-BA99-4DFD-BFCE-506125334648}"/>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3" name="正方形/長方形 912">
          <a:extLst>
            <a:ext uri="{FF2B5EF4-FFF2-40B4-BE49-F238E27FC236}">
              <a16:creationId xmlns:a16="http://schemas.microsoft.com/office/drawing/2014/main" id="{55F881D8-CB5F-4AD4-BB23-F8D5275D64D6}"/>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4" name="正方形/長方形 913">
          <a:extLst>
            <a:ext uri="{FF2B5EF4-FFF2-40B4-BE49-F238E27FC236}">
              <a16:creationId xmlns:a16="http://schemas.microsoft.com/office/drawing/2014/main" id="{5C2DD05C-935C-4B0B-AF7A-D7BA5C96F3CC}"/>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5" name="正方形/長方形 914">
          <a:extLst>
            <a:ext uri="{FF2B5EF4-FFF2-40B4-BE49-F238E27FC236}">
              <a16:creationId xmlns:a16="http://schemas.microsoft.com/office/drawing/2014/main" id="{6A46AA3C-D7C7-433E-B07A-520BCD724C6C}"/>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6" name="テキスト ボックス 915">
          <a:extLst>
            <a:ext uri="{FF2B5EF4-FFF2-40B4-BE49-F238E27FC236}">
              <a16:creationId xmlns:a16="http://schemas.microsoft.com/office/drawing/2014/main" id="{10C50767-A628-4F76-9161-A96AA22BC32C}"/>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7" name="直線コネクタ 916">
          <a:extLst>
            <a:ext uri="{FF2B5EF4-FFF2-40B4-BE49-F238E27FC236}">
              <a16:creationId xmlns:a16="http://schemas.microsoft.com/office/drawing/2014/main" id="{DB162A79-00E4-4C97-BA36-8E477A136613}"/>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8" name="テキスト ボックス 917">
          <a:extLst>
            <a:ext uri="{FF2B5EF4-FFF2-40B4-BE49-F238E27FC236}">
              <a16:creationId xmlns:a16="http://schemas.microsoft.com/office/drawing/2014/main" id="{8CBD3319-C0C1-4C03-A9B8-F95E0FB0B474}"/>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9" name="直線コネクタ 918">
          <a:extLst>
            <a:ext uri="{FF2B5EF4-FFF2-40B4-BE49-F238E27FC236}">
              <a16:creationId xmlns:a16="http://schemas.microsoft.com/office/drawing/2014/main" id="{9F2E361E-CC7E-4321-9C65-77F49B832A6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20" name="テキスト ボックス 919">
          <a:extLst>
            <a:ext uri="{FF2B5EF4-FFF2-40B4-BE49-F238E27FC236}">
              <a16:creationId xmlns:a16="http://schemas.microsoft.com/office/drawing/2014/main" id="{8B4A81B0-5E84-4252-BB28-AADAF364AB51}"/>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21" name="直線コネクタ 920">
          <a:extLst>
            <a:ext uri="{FF2B5EF4-FFF2-40B4-BE49-F238E27FC236}">
              <a16:creationId xmlns:a16="http://schemas.microsoft.com/office/drawing/2014/main" id="{4E8988E0-CC7A-431B-AFD7-46A5D56CE478}"/>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2" name="テキスト ボックス 921">
          <a:extLst>
            <a:ext uri="{FF2B5EF4-FFF2-40B4-BE49-F238E27FC236}">
              <a16:creationId xmlns:a16="http://schemas.microsoft.com/office/drawing/2014/main" id="{0936E072-80B1-4904-9E92-EE6452D6AB65}"/>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3" name="直線コネクタ 922">
          <a:extLst>
            <a:ext uri="{FF2B5EF4-FFF2-40B4-BE49-F238E27FC236}">
              <a16:creationId xmlns:a16="http://schemas.microsoft.com/office/drawing/2014/main" id="{0E19AE10-96C1-4EE4-90EE-255C26DA01A9}"/>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4" name="テキスト ボックス 923">
          <a:extLst>
            <a:ext uri="{FF2B5EF4-FFF2-40B4-BE49-F238E27FC236}">
              <a16:creationId xmlns:a16="http://schemas.microsoft.com/office/drawing/2014/main" id="{399A2DF1-5D3D-431D-AF23-DD549F2948A1}"/>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5" name="直線コネクタ 924">
          <a:extLst>
            <a:ext uri="{FF2B5EF4-FFF2-40B4-BE49-F238E27FC236}">
              <a16:creationId xmlns:a16="http://schemas.microsoft.com/office/drawing/2014/main" id="{75285679-1F2C-4919-8570-175D4CC0C3EB}"/>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6" name="テキスト ボックス 925">
          <a:extLst>
            <a:ext uri="{FF2B5EF4-FFF2-40B4-BE49-F238E27FC236}">
              <a16:creationId xmlns:a16="http://schemas.microsoft.com/office/drawing/2014/main" id="{843ACAEB-E486-4256-906D-37D11FECCC58}"/>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a:extLst>
            <a:ext uri="{FF2B5EF4-FFF2-40B4-BE49-F238E27FC236}">
              <a16:creationId xmlns:a16="http://schemas.microsoft.com/office/drawing/2014/main" id="{A6AD1C31-CC05-477C-85B5-31A6043C8CCA}"/>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a:extLst>
            <a:ext uri="{FF2B5EF4-FFF2-40B4-BE49-F238E27FC236}">
              <a16:creationId xmlns:a16="http://schemas.microsoft.com/office/drawing/2014/main" id="{0D15CDCD-03E3-433F-A90F-3AB1949297DB}"/>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a:extLst>
            <a:ext uri="{FF2B5EF4-FFF2-40B4-BE49-F238E27FC236}">
              <a16:creationId xmlns:a16="http://schemas.microsoft.com/office/drawing/2014/main" id="{2018376D-0796-4A17-B955-DA70B11B503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30" name="直線コネクタ 929">
          <a:extLst>
            <a:ext uri="{FF2B5EF4-FFF2-40B4-BE49-F238E27FC236}">
              <a16:creationId xmlns:a16="http://schemas.microsoft.com/office/drawing/2014/main" id="{9674BA1D-A12E-4536-BCB4-3E4597095F73}"/>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31" name="【庁舎】&#10;一人当たり面積最小値テキスト">
          <a:extLst>
            <a:ext uri="{FF2B5EF4-FFF2-40B4-BE49-F238E27FC236}">
              <a16:creationId xmlns:a16="http://schemas.microsoft.com/office/drawing/2014/main" id="{0420094E-9CB6-4A5B-A760-BDEC1DB4E221}"/>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32" name="直線コネクタ 931">
          <a:extLst>
            <a:ext uri="{FF2B5EF4-FFF2-40B4-BE49-F238E27FC236}">
              <a16:creationId xmlns:a16="http://schemas.microsoft.com/office/drawing/2014/main" id="{1FABC04C-1A03-4AFE-A79F-3BEB5F07A362}"/>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33" name="【庁舎】&#10;一人当たり面積最大値テキスト">
          <a:extLst>
            <a:ext uri="{FF2B5EF4-FFF2-40B4-BE49-F238E27FC236}">
              <a16:creationId xmlns:a16="http://schemas.microsoft.com/office/drawing/2014/main" id="{881CF5A1-ECD0-492A-936F-E123B7F24B25}"/>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4" name="直線コネクタ 933">
          <a:extLst>
            <a:ext uri="{FF2B5EF4-FFF2-40B4-BE49-F238E27FC236}">
              <a16:creationId xmlns:a16="http://schemas.microsoft.com/office/drawing/2014/main" id="{08671859-A275-439E-A70E-ECDA506A9814}"/>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5" name="【庁舎】&#10;一人当たり面積平均値テキスト">
          <a:extLst>
            <a:ext uri="{FF2B5EF4-FFF2-40B4-BE49-F238E27FC236}">
              <a16:creationId xmlns:a16="http://schemas.microsoft.com/office/drawing/2014/main" id="{DA79B262-EB3B-4EF4-9B8A-0243B9FBD133}"/>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6" name="フローチャート: 判断 935">
          <a:extLst>
            <a:ext uri="{FF2B5EF4-FFF2-40B4-BE49-F238E27FC236}">
              <a16:creationId xmlns:a16="http://schemas.microsoft.com/office/drawing/2014/main" id="{CF79185C-A167-4C64-BACB-029646FAEBD8}"/>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7" name="フローチャート: 判断 936">
          <a:extLst>
            <a:ext uri="{FF2B5EF4-FFF2-40B4-BE49-F238E27FC236}">
              <a16:creationId xmlns:a16="http://schemas.microsoft.com/office/drawing/2014/main" id="{98E42279-5658-43AB-8A6E-B9FE39919FE6}"/>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8" name="フローチャート: 判断 937">
          <a:extLst>
            <a:ext uri="{FF2B5EF4-FFF2-40B4-BE49-F238E27FC236}">
              <a16:creationId xmlns:a16="http://schemas.microsoft.com/office/drawing/2014/main" id="{C8016FD2-0150-4148-BBD1-79EB3287504E}"/>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9" name="フローチャート: 判断 938">
          <a:extLst>
            <a:ext uri="{FF2B5EF4-FFF2-40B4-BE49-F238E27FC236}">
              <a16:creationId xmlns:a16="http://schemas.microsoft.com/office/drawing/2014/main" id="{E939257A-F284-4371-8B98-6E9329ECBCDA}"/>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40" name="フローチャート: 判断 939">
          <a:extLst>
            <a:ext uri="{FF2B5EF4-FFF2-40B4-BE49-F238E27FC236}">
              <a16:creationId xmlns:a16="http://schemas.microsoft.com/office/drawing/2014/main" id="{BEB47725-D79C-400E-BCD8-BE28F9778D88}"/>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67052E00-50AB-48D4-913E-3D1635312F17}"/>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C3EBBA4F-D3B8-4DCE-8C7E-D100BA685F28}"/>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315153BB-2951-4C10-915D-E935DC59EAA1}"/>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7B9FE566-A694-47ED-99E6-2BC47F865C4C}"/>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7A915320-8A36-40EB-8109-9D11ABFDF750}"/>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43687</xdr:rowOff>
    </xdr:from>
    <xdr:to>
      <xdr:col>116</xdr:col>
      <xdr:colOff>114300</xdr:colOff>
      <xdr:row>108</xdr:row>
      <xdr:rowOff>145287</xdr:rowOff>
    </xdr:to>
    <xdr:sp macro="" textlink="">
      <xdr:nvSpPr>
        <xdr:cNvPr id="946" name="楕円 945">
          <a:extLst>
            <a:ext uri="{FF2B5EF4-FFF2-40B4-BE49-F238E27FC236}">
              <a16:creationId xmlns:a16="http://schemas.microsoft.com/office/drawing/2014/main" id="{5FCD57E0-A7B6-4A6F-8ADE-822D088316C4}"/>
            </a:ext>
          </a:extLst>
        </xdr:cNvPr>
        <xdr:cNvSpPr/>
      </xdr:nvSpPr>
      <xdr:spPr>
        <a:xfrm>
          <a:off x="19897725" y="175347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130064</xdr:rowOff>
    </xdr:from>
    <xdr:ext cx="469744" cy="259045"/>
    <xdr:sp macro="" textlink="">
      <xdr:nvSpPr>
        <xdr:cNvPr id="947" name="【庁舎】&#10;一人当たり面積該当値テキスト">
          <a:extLst>
            <a:ext uri="{FF2B5EF4-FFF2-40B4-BE49-F238E27FC236}">
              <a16:creationId xmlns:a16="http://schemas.microsoft.com/office/drawing/2014/main" id="{C77E86AD-E961-4E59-99CA-BE77C5977C65}"/>
            </a:ext>
          </a:extLst>
        </xdr:cNvPr>
        <xdr:cNvSpPr txBox="1"/>
      </xdr:nvSpPr>
      <xdr:spPr>
        <a:xfrm>
          <a:off x="19992975" y="1745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948" name="楕円 947">
          <a:extLst>
            <a:ext uri="{FF2B5EF4-FFF2-40B4-BE49-F238E27FC236}">
              <a16:creationId xmlns:a16="http://schemas.microsoft.com/office/drawing/2014/main" id="{B88330B6-75AD-4750-BAF8-CF253E63EB75}"/>
            </a:ext>
          </a:extLst>
        </xdr:cNvPr>
        <xdr:cNvSpPr/>
      </xdr:nvSpPr>
      <xdr:spPr>
        <a:xfrm>
          <a:off x="19154775" y="175329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94487</xdr:rowOff>
    </xdr:from>
    <xdr:to>
      <xdr:col>116</xdr:col>
      <xdr:colOff>63500</xdr:colOff>
      <xdr:row>108</xdr:row>
      <xdr:rowOff>99061</xdr:rowOff>
    </xdr:to>
    <xdr:cxnSp macro="">
      <xdr:nvCxnSpPr>
        <xdr:cNvPr id="949" name="直線コネクタ 948">
          <a:extLst>
            <a:ext uri="{FF2B5EF4-FFF2-40B4-BE49-F238E27FC236}">
              <a16:creationId xmlns:a16="http://schemas.microsoft.com/office/drawing/2014/main" id="{A5F9FA8B-68C1-42AE-BFF8-3A784996C89E}"/>
            </a:ext>
          </a:extLst>
        </xdr:cNvPr>
        <xdr:cNvCxnSpPr/>
      </xdr:nvCxnSpPr>
      <xdr:spPr>
        <a:xfrm flipV="1">
          <a:off x="19202400" y="17582387"/>
          <a:ext cx="752475"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43687</xdr:rowOff>
    </xdr:from>
    <xdr:to>
      <xdr:col>107</xdr:col>
      <xdr:colOff>101600</xdr:colOff>
      <xdr:row>108</xdr:row>
      <xdr:rowOff>145287</xdr:rowOff>
    </xdr:to>
    <xdr:sp macro="" textlink="">
      <xdr:nvSpPr>
        <xdr:cNvPr id="950" name="楕円 949">
          <a:extLst>
            <a:ext uri="{FF2B5EF4-FFF2-40B4-BE49-F238E27FC236}">
              <a16:creationId xmlns:a16="http://schemas.microsoft.com/office/drawing/2014/main" id="{95EAD2E6-317E-4250-B40F-4D3F93E12C69}"/>
            </a:ext>
          </a:extLst>
        </xdr:cNvPr>
        <xdr:cNvSpPr/>
      </xdr:nvSpPr>
      <xdr:spPr>
        <a:xfrm>
          <a:off x="18345150" y="175347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94487</xdr:rowOff>
    </xdr:from>
    <xdr:to>
      <xdr:col>111</xdr:col>
      <xdr:colOff>177800</xdr:colOff>
      <xdr:row>108</xdr:row>
      <xdr:rowOff>99061</xdr:rowOff>
    </xdr:to>
    <xdr:cxnSp macro="">
      <xdr:nvCxnSpPr>
        <xdr:cNvPr id="951" name="直線コネクタ 950">
          <a:extLst>
            <a:ext uri="{FF2B5EF4-FFF2-40B4-BE49-F238E27FC236}">
              <a16:creationId xmlns:a16="http://schemas.microsoft.com/office/drawing/2014/main" id="{8E869BD8-9295-4D21-9299-2DF68AE6B995}"/>
            </a:ext>
          </a:extLst>
        </xdr:cNvPr>
        <xdr:cNvCxnSpPr/>
      </xdr:nvCxnSpPr>
      <xdr:spPr>
        <a:xfrm>
          <a:off x="18392775" y="17582387"/>
          <a:ext cx="809625"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43687</xdr:rowOff>
    </xdr:from>
    <xdr:to>
      <xdr:col>102</xdr:col>
      <xdr:colOff>165100</xdr:colOff>
      <xdr:row>108</xdr:row>
      <xdr:rowOff>145287</xdr:rowOff>
    </xdr:to>
    <xdr:sp macro="" textlink="">
      <xdr:nvSpPr>
        <xdr:cNvPr id="952" name="楕円 951">
          <a:extLst>
            <a:ext uri="{FF2B5EF4-FFF2-40B4-BE49-F238E27FC236}">
              <a16:creationId xmlns:a16="http://schemas.microsoft.com/office/drawing/2014/main" id="{F9E23642-4092-4A8C-808C-EF11BC772F08}"/>
            </a:ext>
          </a:extLst>
        </xdr:cNvPr>
        <xdr:cNvSpPr/>
      </xdr:nvSpPr>
      <xdr:spPr>
        <a:xfrm>
          <a:off x="17554575" y="175347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94487</xdr:rowOff>
    </xdr:from>
    <xdr:to>
      <xdr:col>107</xdr:col>
      <xdr:colOff>50800</xdr:colOff>
      <xdr:row>108</xdr:row>
      <xdr:rowOff>94487</xdr:rowOff>
    </xdr:to>
    <xdr:cxnSp macro="">
      <xdr:nvCxnSpPr>
        <xdr:cNvPr id="953" name="直線コネクタ 952">
          <a:extLst>
            <a:ext uri="{FF2B5EF4-FFF2-40B4-BE49-F238E27FC236}">
              <a16:creationId xmlns:a16="http://schemas.microsoft.com/office/drawing/2014/main" id="{8A72B3DA-02DE-4FE1-819E-1EBCE052781E}"/>
            </a:ext>
          </a:extLst>
        </xdr:cNvPr>
        <xdr:cNvCxnSpPr/>
      </xdr:nvCxnSpPr>
      <xdr:spPr>
        <a:xfrm>
          <a:off x="17602200" y="1758238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98552</xdr:rowOff>
    </xdr:from>
    <xdr:to>
      <xdr:col>98</xdr:col>
      <xdr:colOff>38100</xdr:colOff>
      <xdr:row>109</xdr:row>
      <xdr:rowOff>28702</xdr:rowOff>
    </xdr:to>
    <xdr:sp macro="" textlink="">
      <xdr:nvSpPr>
        <xdr:cNvPr id="954" name="楕円 953">
          <a:extLst>
            <a:ext uri="{FF2B5EF4-FFF2-40B4-BE49-F238E27FC236}">
              <a16:creationId xmlns:a16="http://schemas.microsoft.com/office/drawing/2014/main" id="{57009340-EC19-4510-ABA6-FD30B674CE8D}"/>
            </a:ext>
          </a:extLst>
        </xdr:cNvPr>
        <xdr:cNvSpPr/>
      </xdr:nvSpPr>
      <xdr:spPr>
        <a:xfrm>
          <a:off x="16754475" y="1758962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94487</xdr:rowOff>
    </xdr:from>
    <xdr:to>
      <xdr:col>102</xdr:col>
      <xdr:colOff>114300</xdr:colOff>
      <xdr:row>108</xdr:row>
      <xdr:rowOff>149352</xdr:rowOff>
    </xdr:to>
    <xdr:cxnSp macro="">
      <xdr:nvCxnSpPr>
        <xdr:cNvPr id="955" name="直線コネクタ 954">
          <a:extLst>
            <a:ext uri="{FF2B5EF4-FFF2-40B4-BE49-F238E27FC236}">
              <a16:creationId xmlns:a16="http://schemas.microsoft.com/office/drawing/2014/main" id="{36C268FA-71CA-45FD-B72B-94CB50F7C3D3}"/>
            </a:ext>
          </a:extLst>
        </xdr:cNvPr>
        <xdr:cNvCxnSpPr/>
      </xdr:nvCxnSpPr>
      <xdr:spPr>
        <a:xfrm flipV="1">
          <a:off x="16802100" y="17582387"/>
          <a:ext cx="8001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6" name="n_1aveValue【庁舎】&#10;一人当たり面積">
          <a:extLst>
            <a:ext uri="{FF2B5EF4-FFF2-40B4-BE49-F238E27FC236}">
              <a16:creationId xmlns:a16="http://schemas.microsoft.com/office/drawing/2014/main" id="{571998B3-D23B-4097-AABB-D4BC3B6C2E6B}"/>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7" name="n_2aveValue【庁舎】&#10;一人当たり面積">
          <a:extLst>
            <a:ext uri="{FF2B5EF4-FFF2-40B4-BE49-F238E27FC236}">
              <a16:creationId xmlns:a16="http://schemas.microsoft.com/office/drawing/2014/main" id="{5144EB22-835A-4279-91EE-326800E88022}"/>
            </a:ext>
          </a:extLst>
        </xdr:cNvPr>
        <xdr:cNvSpPr txBox="1"/>
      </xdr:nvSpPr>
      <xdr:spPr>
        <a:xfrm>
          <a:off x="181833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8" name="n_3aveValue【庁舎】&#10;一人当たり面積">
          <a:extLst>
            <a:ext uri="{FF2B5EF4-FFF2-40B4-BE49-F238E27FC236}">
              <a16:creationId xmlns:a16="http://schemas.microsoft.com/office/drawing/2014/main" id="{536B77AA-7F47-46EC-A557-3B5CCADFDF35}"/>
            </a:ext>
          </a:extLst>
        </xdr:cNvPr>
        <xdr:cNvSpPr txBox="1"/>
      </xdr:nvSpPr>
      <xdr:spPr>
        <a:xfrm>
          <a:off x="173832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9" name="n_4aveValue【庁舎】&#10;一人当たり面積">
          <a:extLst>
            <a:ext uri="{FF2B5EF4-FFF2-40B4-BE49-F238E27FC236}">
              <a16:creationId xmlns:a16="http://schemas.microsoft.com/office/drawing/2014/main" id="{1FB33DB5-C200-4141-89C7-9889821AF439}"/>
            </a:ext>
          </a:extLst>
        </xdr:cNvPr>
        <xdr:cNvSpPr txBox="1"/>
      </xdr:nvSpPr>
      <xdr:spPr>
        <a:xfrm>
          <a:off x="165926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960" name="n_1mainValue【庁舎】&#10;一人当たり面積">
          <a:extLst>
            <a:ext uri="{FF2B5EF4-FFF2-40B4-BE49-F238E27FC236}">
              <a16:creationId xmlns:a16="http://schemas.microsoft.com/office/drawing/2014/main" id="{17865B16-E790-4E1B-91F4-6D9CF16D7746}"/>
            </a:ext>
          </a:extLst>
        </xdr:cNvPr>
        <xdr:cNvSpPr txBox="1"/>
      </xdr:nvSpPr>
      <xdr:spPr>
        <a:xfrm>
          <a:off x="18983402" y="1763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136414</xdr:rowOff>
    </xdr:from>
    <xdr:ext cx="469744" cy="259045"/>
    <xdr:sp macro="" textlink="">
      <xdr:nvSpPr>
        <xdr:cNvPr id="961" name="n_2mainValue【庁舎】&#10;一人当たり面積">
          <a:extLst>
            <a:ext uri="{FF2B5EF4-FFF2-40B4-BE49-F238E27FC236}">
              <a16:creationId xmlns:a16="http://schemas.microsoft.com/office/drawing/2014/main" id="{C9EF37AD-96A9-49DF-890D-AC6D77C5035A}"/>
            </a:ext>
          </a:extLst>
        </xdr:cNvPr>
        <xdr:cNvSpPr txBox="1"/>
      </xdr:nvSpPr>
      <xdr:spPr>
        <a:xfrm>
          <a:off x="18183302" y="1762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136414</xdr:rowOff>
    </xdr:from>
    <xdr:ext cx="469744" cy="259045"/>
    <xdr:sp macro="" textlink="">
      <xdr:nvSpPr>
        <xdr:cNvPr id="962" name="n_3mainValue【庁舎】&#10;一人当たり面積">
          <a:extLst>
            <a:ext uri="{FF2B5EF4-FFF2-40B4-BE49-F238E27FC236}">
              <a16:creationId xmlns:a16="http://schemas.microsoft.com/office/drawing/2014/main" id="{A0D3D2EE-CA13-4D78-A8D5-52C5BBDFE832}"/>
            </a:ext>
          </a:extLst>
        </xdr:cNvPr>
        <xdr:cNvSpPr txBox="1"/>
      </xdr:nvSpPr>
      <xdr:spPr>
        <a:xfrm>
          <a:off x="17383202" y="1762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19829</xdr:rowOff>
    </xdr:from>
    <xdr:ext cx="469744" cy="259045"/>
    <xdr:sp macro="" textlink="">
      <xdr:nvSpPr>
        <xdr:cNvPr id="963" name="n_4mainValue【庁舎】&#10;一人当たり面積">
          <a:extLst>
            <a:ext uri="{FF2B5EF4-FFF2-40B4-BE49-F238E27FC236}">
              <a16:creationId xmlns:a16="http://schemas.microsoft.com/office/drawing/2014/main" id="{DE9DEFE2-B924-4B4E-8735-66DA5461F282}"/>
            </a:ext>
          </a:extLst>
        </xdr:cNvPr>
        <xdr:cNvSpPr txBox="1"/>
      </xdr:nvSpPr>
      <xdr:spPr>
        <a:xfrm>
          <a:off x="16592627" y="1766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a:extLst>
            <a:ext uri="{FF2B5EF4-FFF2-40B4-BE49-F238E27FC236}">
              <a16:creationId xmlns:a16="http://schemas.microsoft.com/office/drawing/2014/main" id="{0D091287-D8FA-4636-8D42-533625A60A6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a:extLst>
            <a:ext uri="{FF2B5EF4-FFF2-40B4-BE49-F238E27FC236}">
              <a16:creationId xmlns:a16="http://schemas.microsoft.com/office/drawing/2014/main" id="{2B797334-3967-42D8-995B-39CC86151D4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a:extLst>
            <a:ext uri="{FF2B5EF4-FFF2-40B4-BE49-F238E27FC236}">
              <a16:creationId xmlns:a16="http://schemas.microsoft.com/office/drawing/2014/main" id="{276BF85E-D8A3-467C-8350-980B76DBE51C}"/>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類似団体と比較して特に有形固定資産減価償却率が特に高くなっている施設は、体育館・プール、福祉施設である。市民会館は、令和３年度に新設があったため、有形固定資産減価償却率が低くなっている。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本市が政令指定都市に移行した平成１５年度以降に整備が進んだ図書館、保健センター・保健所、消防施設については、有形固定資産減価償却率が低い状況であり、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引き続き計画的な改修、更新を進める必要がある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市民の所得水準が高く、類似団体平均を上回る税収があるため、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となっており、近年横ばい傾向となっている。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単年度の算定結果では、令和元年度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と安定的に推移しており、引き続き、税の徴収強化等により歳入の確保に努める。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129117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611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78317</xdr:rowOff>
    </xdr:from>
    <xdr:to>
      <xdr:col>23</xdr:col>
      <xdr:colOff>184150</xdr:colOff>
      <xdr:row>37</xdr:row>
      <xdr:rowOff>8467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94844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人件費、扶助費等の経常経費が増となったことにより、算定上の分子が約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億円増加したものの、臨時財政対策債の増、地方交付税の増、地方消費税の税率引上げに伴う地方消費税交付金の増加等により、算定上の分母となる経常的な一般財源収入が約</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億円増加したことにより、経常収支比率が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今後も公債費や扶助費の増加が見込まれるため、引き続き、市税を始めとする自主財源の確保や事務事業の見直しによる経常経費の削減に努める。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108555</xdr:rowOff>
    </xdr:from>
    <xdr:to>
      <xdr:col>23</xdr:col>
      <xdr:colOff>133350</xdr:colOff>
      <xdr:row>66</xdr:row>
      <xdr:rowOff>145748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09905"/>
          <a:ext cx="8382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145748</xdr:rowOff>
    </xdr:from>
    <xdr:to>
      <xdr:col>19</xdr:col>
      <xdr:colOff>133350</xdr:colOff>
      <xdr:row>67</xdr:row>
      <xdr:rowOff>158145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46144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35275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135165</xdr:rowOff>
    </xdr:from>
    <xdr:to>
      <xdr:col>15</xdr:col>
      <xdr:colOff>82550</xdr:colOff>
      <xdr:row>67</xdr:row>
      <xdr:rowOff>158145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6223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35275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168728</xdr:rowOff>
    </xdr:from>
    <xdr:to>
      <xdr:col>11</xdr:col>
      <xdr:colOff>31750</xdr:colOff>
      <xdr:row>67</xdr:row>
      <xdr:rowOff>135165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4844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160762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57755</xdr:rowOff>
    </xdr:from>
    <xdr:to>
      <xdr:col>23</xdr:col>
      <xdr:colOff>184150</xdr:colOff>
      <xdr:row>63</xdr:row>
      <xdr:rowOff>159355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74282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94948</xdr:rowOff>
    </xdr:from>
    <xdr:to>
      <xdr:col>19</xdr:col>
      <xdr:colOff>184150</xdr:colOff>
      <xdr:row>67</xdr:row>
      <xdr:rowOff>25098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107345</xdr:rowOff>
    </xdr:from>
    <xdr:to>
      <xdr:col>15</xdr:col>
      <xdr:colOff>133350</xdr:colOff>
      <xdr:row>68</xdr:row>
      <xdr:rowOff>37495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22272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84365</xdr:rowOff>
    </xdr:from>
    <xdr:to>
      <xdr:col>11</xdr:col>
      <xdr:colOff>82550</xdr:colOff>
      <xdr:row>68</xdr:row>
      <xdr:rowOff>14515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5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170742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65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117928</xdr:rowOff>
    </xdr:from>
    <xdr:to>
      <xdr:col>7</xdr:col>
      <xdr:colOff>31750</xdr:colOff>
      <xdr:row>67</xdr:row>
      <xdr:rowOff>48078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32855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主に新型コロナウイルスワクチン接種事業に係る事務費等の増により、物件費が増加したほか、人件費、維持改修費も令和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年度決算を上回る数値であったが、人口が</a:t>
          </a:r>
          <a:r>
            <a:rPr kumimoji="1" lang="en-US" altLang="ja-JP" sz="1300">
              <a:latin typeface="ＭＳ Ｐゴシック" panose="020B0600070205080204" pitchFamily="50" charset="-128"/>
              <a:ea typeface="ＭＳ Ｐゴシック" panose="020B0600070205080204" pitchFamily="50" charset="-128"/>
            </a:rPr>
            <a:t>7,637</a:t>
          </a:r>
          <a:r>
            <a:rPr kumimoji="1" lang="ja-JP" altLang="en-US" sz="1300">
              <a:latin typeface="ＭＳ Ｐゴシック" panose="020B0600070205080204" pitchFamily="50" charset="-128"/>
              <a:ea typeface="ＭＳ Ｐゴシック" panose="020B0600070205080204" pitchFamily="50" charset="-128"/>
            </a:rPr>
            <a:t>人増加したため（令和</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比較）、人口１人当たりの人件費・物件費等の決算額は、類似団体の平均より下回っている状態になっている。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今後も、適正な定員管理計画を進めるとともに、公民連携等の民間活力の活用の推進や、既存事業の更なる見直しによるコスト削減を図る。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168804</xdr:rowOff>
    </xdr:from>
    <xdr:to>
      <xdr:col>23</xdr:col>
      <xdr:colOff>133350</xdr:colOff>
      <xdr:row>89</xdr:row>
      <xdr:rowOff>29288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227704"/>
          <a:ext cx="0" cy="1060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1365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29288</xdr:rowOff>
    </xdr:from>
    <xdr:to>
      <xdr:col>24</xdr:col>
      <xdr:colOff>12700</xdr:colOff>
      <xdr:row>89</xdr:row>
      <xdr:rowOff>29288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8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83731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168804</xdr:rowOff>
    </xdr:from>
    <xdr:to>
      <xdr:col>24</xdr:col>
      <xdr:colOff>12700</xdr:colOff>
      <xdr:row>82</xdr:row>
      <xdr:rowOff>168804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22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17242</xdr:rowOff>
    </xdr:from>
    <xdr:to>
      <xdr:col>23</xdr:col>
      <xdr:colOff>133350</xdr:colOff>
      <xdr:row>84</xdr:row>
      <xdr:rowOff>56997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76142"/>
          <a:ext cx="838200" cy="38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29182</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60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57105</xdr:rowOff>
    </xdr:from>
    <xdr:to>
      <xdr:col>23</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17242</xdr:rowOff>
    </xdr:from>
    <xdr:to>
      <xdr:col>19</xdr:col>
      <xdr:colOff>133350</xdr:colOff>
      <xdr:row>82</xdr:row>
      <xdr:rowOff>30876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76142"/>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90343</xdr:rowOff>
    </xdr:from>
    <xdr:to>
      <xdr:col>19</xdr:col>
      <xdr:colOff>184150</xdr:colOff>
      <xdr:row>84</xdr:row>
      <xdr:rowOff>20493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5270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157735</xdr:rowOff>
    </xdr:from>
    <xdr:to>
      <xdr:col>15</xdr:col>
      <xdr:colOff>82550</xdr:colOff>
      <xdr:row>82</xdr:row>
      <xdr:rowOff>30876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5185"/>
          <a:ext cx="889000" cy="4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84534</xdr:rowOff>
    </xdr:from>
    <xdr:to>
      <xdr:col>15</xdr:col>
      <xdr:colOff>133350</xdr:colOff>
      <xdr:row>83</xdr:row>
      <xdr:rowOff>14684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170911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102622</xdr:rowOff>
    </xdr:from>
    <xdr:to>
      <xdr:col>11</xdr:col>
      <xdr:colOff>31750</xdr:colOff>
      <xdr:row>81</xdr:row>
      <xdr:rowOff>157735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90072"/>
          <a:ext cx="889000" cy="5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29663</xdr:rowOff>
    </xdr:from>
    <xdr:to>
      <xdr:col>11</xdr:col>
      <xdr:colOff>82550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28697</xdr:rowOff>
    </xdr:from>
    <xdr:to>
      <xdr:col>7</xdr:col>
      <xdr:colOff>31750</xdr:colOff>
      <xdr:row>82</xdr:row>
      <xdr:rowOff>130297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115074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6197</xdr:rowOff>
    </xdr:from>
    <xdr:to>
      <xdr:col>23</xdr:col>
      <xdr:colOff>184150</xdr:colOff>
      <xdr:row>84</xdr:row>
      <xdr:rowOff>107797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22724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5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137892</xdr:rowOff>
    </xdr:from>
    <xdr:to>
      <xdr:col>19</xdr:col>
      <xdr:colOff>184150</xdr:colOff>
      <xdr:row>82</xdr:row>
      <xdr:rowOff>68042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78219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9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151526</xdr:rowOff>
    </xdr:from>
    <xdr:to>
      <xdr:col>15</xdr:col>
      <xdr:colOff>133350</xdr:colOff>
      <xdr:row>82</xdr:row>
      <xdr:rowOff>81676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91853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106935</xdr:rowOff>
    </xdr:from>
    <xdr:to>
      <xdr:col>11</xdr:col>
      <xdr:colOff>82550</xdr:colOff>
      <xdr:row>82</xdr:row>
      <xdr:rowOff>37085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47262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51822</xdr:rowOff>
    </xdr:from>
    <xdr:to>
      <xdr:col>7</xdr:col>
      <xdr:colOff>31750</xdr:colOff>
      <xdr:row>81</xdr:row>
      <xdr:rowOff>153422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163599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0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を超え、類似団体と比較しても高い状態で推移している。職員構成の相違のほか、キャリア最終盤における給与水準の上昇の抑制が国や類似団体に比べて弱いこと等が要因と考える。</a:t>
          </a:r>
        </a:p>
        <a:p>
          <a:r>
            <a:rPr kumimoji="1" lang="ja-JP" altLang="en-US" sz="1300">
              <a:latin typeface="ＭＳ Ｐゴシック" panose="020B0600070205080204" pitchFamily="50" charset="-128"/>
              <a:ea typeface="ＭＳ Ｐゴシック" panose="020B0600070205080204" pitchFamily="50" charset="-128"/>
            </a:rPr>
            <a:t>　本市では、平成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給与制度の総合的見直し」により、給料表について国を上回る引下げを行うとともに、年功的な給与水準の抑制を図ったところであり、その効果をしっかりと検証し、引き続き市人事委員会勧告に基づく適正な給与水準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21589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80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21589</xdr:rowOff>
    </xdr:from>
    <xdr:to>
      <xdr:col>77</xdr:col>
      <xdr:colOff>44450</xdr:colOff>
      <xdr:row>89</xdr:row>
      <xdr:rowOff>93980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2806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93980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32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118111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3289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114316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20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年度にかけて、新型コロナウイルス感染症に対応するため、職員の増員を図ったところであるが、平均よりも下回る状態を維持している。</a:t>
          </a:r>
        </a:p>
        <a:p>
          <a:r>
            <a:rPr kumimoji="1" lang="ja-JP" altLang="en-US" sz="1300">
              <a:latin typeface="ＭＳ Ｐゴシック" panose="020B0600070205080204" pitchFamily="50" charset="-128"/>
              <a:ea typeface="ＭＳ Ｐゴシック" panose="020B0600070205080204" pitchFamily="50" charset="-128"/>
            </a:rPr>
            <a:t>　今後も、将来にわたって持続可能な都市として成長・発展していくため、総人件費の抑制に配慮しつつ、令和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月に策定した「さいたま市定員管理計画」に基づき、業務量に応じた適正な職員数の確保に努めていく。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122767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8595"/>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67098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0141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39598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84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67521</xdr:rowOff>
    </xdr:from>
    <xdr:to>
      <xdr:col>81</xdr:col>
      <xdr:colOff>95250</xdr:colOff>
      <xdr:row>63</xdr:row>
      <xdr:rowOff>169121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30904</xdr:rowOff>
    </xdr:from>
    <xdr:to>
      <xdr:col>77</xdr:col>
      <xdr:colOff>44450</xdr:colOff>
      <xdr:row>61</xdr:row>
      <xdr:rowOff>67098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8935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55456</xdr:rowOff>
    </xdr:from>
    <xdr:to>
      <xdr:col>77</xdr:col>
      <xdr:colOff>95250</xdr:colOff>
      <xdr:row>63</xdr:row>
      <xdr:rowOff>157056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141833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5292</xdr:rowOff>
    </xdr:from>
    <xdr:to>
      <xdr:col>72</xdr:col>
      <xdr:colOff>203200</xdr:colOff>
      <xdr:row>61</xdr:row>
      <xdr:rowOff>30904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92292"/>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70062</xdr:rowOff>
    </xdr:from>
    <xdr:to>
      <xdr:col>73</xdr:col>
      <xdr:colOff>44450</xdr:colOff>
      <xdr:row>63</xdr:row>
      <xdr:rowOff>212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156439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84244</xdr:rowOff>
    </xdr:from>
    <xdr:to>
      <xdr:col>68</xdr:col>
      <xdr:colOff>152400</xdr:colOff>
      <xdr:row>60</xdr:row>
      <xdr:rowOff>5292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9979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9737</xdr:rowOff>
    </xdr:from>
    <xdr:to>
      <xdr:col>68</xdr:col>
      <xdr:colOff>203200</xdr:colOff>
      <xdr:row>62</xdr:row>
      <xdr:rowOff>111337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8696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16298</xdr:rowOff>
    </xdr:from>
    <xdr:to>
      <xdr:col>77</xdr:col>
      <xdr:colOff>95250</xdr:colOff>
      <xdr:row>61</xdr:row>
      <xdr:rowOff>117898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128075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151554</xdr:rowOff>
    </xdr:from>
    <xdr:to>
      <xdr:col>73</xdr:col>
      <xdr:colOff>44450</xdr:colOff>
      <xdr:row>61</xdr:row>
      <xdr:rowOff>81704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91881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125942</xdr:rowOff>
    </xdr:from>
    <xdr:to>
      <xdr:col>68</xdr:col>
      <xdr:colOff>203200</xdr:colOff>
      <xdr:row>60</xdr:row>
      <xdr:rowOff>56092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66269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33444</xdr:rowOff>
    </xdr:from>
    <xdr:to>
      <xdr:col>64</xdr:col>
      <xdr:colOff>152400</xdr:colOff>
      <xdr:row>59</xdr:row>
      <xdr:rowOff>135044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145221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公債費の特定財源のうち、都市計画事業の財源として発行された地方債の償還額に充当した都市計画税が約</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億円減少したことから、前年度より指標が悪化した。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元利償還金に対する地方交付税措置のある有利な起債を活用するなど、今後も市債残高を見据えた普通建設事業費の平準化に努める。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100189</xdr:rowOff>
    </xdr:from>
    <xdr:to>
      <xdr:col>81</xdr:col>
      <xdr:colOff>44450</xdr:colOff>
      <xdr:row>41</xdr:row>
      <xdr:rowOff>22578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5818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33161</xdr:rowOff>
    </xdr:from>
    <xdr:to>
      <xdr:col>77</xdr:col>
      <xdr:colOff>44450</xdr:colOff>
      <xdr:row>40</xdr:row>
      <xdr:rowOff>100189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9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33161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643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6350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159755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臨時財政対策債発行可能額が増額したことにより、標準財政規模が</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億円増額し、さらに財政調整基金や公共施設マネジメント基金等の増額により充当可能基金額が</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億円増額したことで、</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今後もインフラ整備や施設の老朽化対策により将来負担額の増加が見込まれることから、普通建設事業の平準化を図り、財政の健全化に努める。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122386</xdr:rowOff>
    </xdr:from>
    <xdr:to>
      <xdr:col>81</xdr:col>
      <xdr:colOff>44450</xdr:colOff>
      <xdr:row>15</xdr:row>
      <xdr:rowOff>25739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22686"/>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25739</xdr:rowOff>
    </xdr:from>
    <xdr:to>
      <xdr:col>77</xdr:col>
      <xdr:colOff>44450</xdr:colOff>
      <xdr:row>15</xdr:row>
      <xdr:rowOff>56303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97489"/>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140885</xdr:rowOff>
    </xdr:from>
    <xdr:to>
      <xdr:col>72</xdr:col>
      <xdr:colOff>203200</xdr:colOff>
      <xdr:row>15</xdr:row>
      <xdr:rowOff>56303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4118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93430</xdr:rowOff>
    </xdr:from>
    <xdr:to>
      <xdr:col>68</xdr:col>
      <xdr:colOff>152400</xdr:colOff>
      <xdr:row>14</xdr:row>
      <xdr:rowOff>140885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493730"/>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71586</xdr:rowOff>
    </xdr:from>
    <xdr:to>
      <xdr:col>81</xdr:col>
      <xdr:colOff>95250</xdr:colOff>
      <xdr:row>15</xdr:row>
      <xdr:rowOff>1736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88113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1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146389</xdr:rowOff>
    </xdr:from>
    <xdr:to>
      <xdr:col>77</xdr:col>
      <xdr:colOff>95250</xdr:colOff>
      <xdr:row>15</xdr:row>
      <xdr:rowOff>76539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86716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1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5503</xdr:rowOff>
    </xdr:from>
    <xdr:to>
      <xdr:col>73</xdr:col>
      <xdr:colOff>44450</xdr:colOff>
      <xdr:row>15</xdr:row>
      <xdr:rowOff>107103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117280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90085</xdr:rowOff>
    </xdr:from>
    <xdr:to>
      <xdr:col>68</xdr:col>
      <xdr:colOff>203200</xdr:colOff>
      <xdr:row>15</xdr:row>
      <xdr:rowOff>20235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30412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42630</xdr:rowOff>
    </xdr:from>
    <xdr:to>
      <xdr:col>64</xdr:col>
      <xdr:colOff>152400</xdr:colOff>
      <xdr:row>14</xdr:row>
      <xdr:rowOff>144230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154407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81642</xdr:rowOff>
    </xdr:from>
    <xdr:ext cx="9099176" cy="425758"/>
    <xdr:sp macro="" textlink="">
      <xdr:nvSpPr>
        <xdr:cNvPr id="471" name="テキスト ボックス 470">
          <a:extLst>
            <a:ext uri="{FF2B5EF4-FFF2-40B4-BE49-F238E27FC236}">
              <a16:creationId xmlns:a16="http://schemas.microsoft.com/office/drawing/2014/main" id="{45DCB68A-B6DF-4771-85FC-085F90D07909}"/>
            </a:ext>
          </a:extLst>
        </xdr:cNvPr>
        <xdr:cNvSpPr txBox="1"/>
      </xdr:nvSpPr>
      <xdr:spPr>
        <a:xfrm>
          <a:off x="734786" y="432707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人口１人当たりの決算額は低い水準で推移しているが、経常収支比率は類似団体平均と比較して、高い水準となっている。これは人件費に占める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支弁人件費の割合が類似団体に比べ低いことが要因と考える。</a:t>
          </a:r>
        </a:p>
        <a:p>
          <a:r>
            <a:rPr kumimoji="1" lang="ja-JP" altLang="en-US" sz="1300">
              <a:latin typeface="ＭＳ Ｐゴシック" panose="020B0600070205080204" pitchFamily="50" charset="-128"/>
              <a:ea typeface="ＭＳ Ｐゴシック" panose="020B0600070205080204" pitchFamily="50" charset="-128"/>
            </a:rPr>
            <a:t>　今後も人件費の縮減に向け、業務の集約化・委託化を推進するとともに、働き方の見直しに資する取組を継続的に実施していく。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6350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4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6350</xdr:rowOff>
    </xdr:from>
    <xdr:to>
      <xdr:col>24</xdr:col>
      <xdr:colOff>114300</xdr:colOff>
      <xdr:row>33</xdr:row>
      <xdr:rowOff>6350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40</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56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40</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139700</xdr:rowOff>
    </xdr:from>
    <xdr:to>
      <xdr:col>15</xdr:col>
      <xdr:colOff>98425</xdr:colOff>
      <xdr:row>40</xdr:row>
      <xdr:rowOff>152400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9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40</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88900</xdr:rowOff>
    </xdr:from>
    <xdr:to>
      <xdr:col>15</xdr:col>
      <xdr:colOff>149225</xdr:colOff>
      <xdr:row>41</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101600</xdr:rowOff>
    </xdr:from>
    <xdr:to>
      <xdr:col>11</xdr:col>
      <xdr:colOff>60325</xdr:colOff>
      <xdr:row>41</xdr:row>
      <xdr:rowOff>31750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63500</xdr:rowOff>
    </xdr:from>
    <xdr:to>
      <xdr:col>6</xdr:col>
      <xdr:colOff>171450</xdr:colOff>
      <xdr:row>40</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人件費の抑制及び事務の効率化のための業務の民間委託化や情報システム最適化の推進等により、委託料、賃借料等が類似団体平均と比較して高い水準で推移している。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また、令和３年度は新型コロナウイルスワクチン接種事業の実施等により物件費の総額も増となった。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今後も、指定管理者制度、ＰＦＩ等の公民連携を推進するとともに、既存事業の見直しを行うことにより、コストの削減に努める。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27940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2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27940</xdr:rowOff>
    </xdr:from>
    <xdr:to>
      <xdr:col>82</xdr:col>
      <xdr:colOff>196850</xdr:colOff>
      <xdr:row>20</xdr:row>
      <xdr:rowOff>27940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5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27940</xdr:rowOff>
    </xdr:from>
    <xdr:to>
      <xdr:col>82</xdr:col>
      <xdr:colOff>107950</xdr:colOff>
      <xdr:row>21</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45694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88917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8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100330</xdr:rowOff>
    </xdr:from>
    <xdr:to>
      <xdr:col>78</xdr:col>
      <xdr:colOff>69850</xdr:colOff>
      <xdr:row>22</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700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161290</xdr:rowOff>
    </xdr:from>
    <xdr:to>
      <xdr:col>73</xdr:col>
      <xdr:colOff>180975</xdr:colOff>
      <xdr:row>22</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761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130810</xdr:rowOff>
    </xdr:from>
    <xdr:to>
      <xdr:col>69</xdr:col>
      <xdr:colOff>92075</xdr:colOff>
      <xdr:row>21</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731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102870</xdr:rowOff>
    </xdr:from>
    <xdr:to>
      <xdr:col>69</xdr:col>
      <xdr:colOff>142875</xdr:colOff>
      <xdr:row>16</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148590</xdr:rowOff>
    </xdr:from>
    <xdr:to>
      <xdr:col>82</xdr:col>
      <xdr:colOff>158750</xdr:colOff>
      <xdr:row>20</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57167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1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49530</xdr:rowOff>
    </xdr:from>
    <xdr:to>
      <xdr:col>78</xdr:col>
      <xdr:colOff>120650</xdr:colOff>
      <xdr:row>21</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6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73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125730</xdr:rowOff>
    </xdr:from>
    <xdr:to>
      <xdr:col>74</xdr:col>
      <xdr:colOff>31750</xdr:colOff>
      <xdr:row>22</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7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40657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81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110490</xdr:rowOff>
    </xdr:from>
    <xdr:to>
      <xdr:col>69</xdr:col>
      <xdr:colOff>142875</xdr:colOff>
      <xdr:row>22</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80010</xdr:rowOff>
    </xdr:from>
    <xdr:to>
      <xdr:col>65</xdr:col>
      <xdr:colOff>53975</xdr:colOff>
      <xdr:row>22</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7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比較的老年人口が少なく（令和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年国勢調査における</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歳以上の人口、全国：</a:t>
          </a:r>
          <a:r>
            <a:rPr kumimoji="1" lang="en-US" altLang="ja-JP" sz="1200">
              <a:latin typeface="ＭＳ Ｐゴシック" panose="020B0600070205080204" pitchFamily="50" charset="-128"/>
              <a:ea typeface="ＭＳ Ｐゴシック" panose="020B0600070205080204" pitchFamily="50" charset="-128"/>
            </a:rPr>
            <a:t>28.6</a:t>
          </a:r>
          <a:r>
            <a:rPr kumimoji="1" lang="ja-JP" altLang="en-US" sz="1200">
              <a:latin typeface="ＭＳ Ｐゴシック" panose="020B0600070205080204" pitchFamily="50" charset="-128"/>
              <a:ea typeface="ＭＳ Ｐゴシック" panose="020B0600070205080204" pitchFamily="50" charset="-128"/>
            </a:rPr>
            <a:t>％、さいたま市：</a:t>
          </a:r>
          <a:r>
            <a:rPr kumimoji="1" lang="en-US" altLang="ja-JP" sz="1200">
              <a:latin typeface="ＭＳ Ｐゴシック" panose="020B0600070205080204" pitchFamily="50" charset="-128"/>
              <a:ea typeface="ＭＳ Ｐゴシック" panose="020B0600070205080204" pitchFamily="50" charset="-128"/>
            </a:rPr>
            <a:t>23.6</a:t>
          </a:r>
          <a:r>
            <a:rPr kumimoji="1" lang="ja-JP" altLang="en-US" sz="1200">
              <a:latin typeface="ＭＳ Ｐゴシック" panose="020B0600070205080204" pitchFamily="50" charset="-128"/>
              <a:ea typeface="ＭＳ Ｐゴシック" panose="020B0600070205080204" pitchFamily="50" charset="-128"/>
            </a:rPr>
            <a:t>％）、現役世代が多い等のため、類似団体平均を下回る比率である。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しかしながら、障害福祉サービスの給付の増加や、特定教育・保育施設等の給付の増加により、扶助費は増加傾向である。</a:t>
          </a:r>
        </a:p>
        <a:p>
          <a:r>
            <a:rPr kumimoji="1" lang="ja-JP" altLang="en-US" sz="1200">
              <a:latin typeface="ＭＳ Ｐゴシック" panose="020B0600070205080204" pitchFamily="50" charset="-128"/>
              <a:ea typeface="ＭＳ Ｐゴシック" panose="020B0600070205080204" pitchFamily="50" charset="-128"/>
            </a:rPr>
            <a:t>　今後も市民の健康づくりに取り組む施策を推進する等、将来的な医療費等の抑制を図る。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97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975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人口１人あたりの公営企業（法非適）等に対する繰出金が、類似団体と比較した場合、少額であるため、平均値より低い状況が続いている。</a:t>
          </a:r>
        </a:p>
        <a:p>
          <a:r>
            <a:rPr kumimoji="1" lang="ja-JP" altLang="en-US" sz="1300">
              <a:latin typeface="ＭＳ Ｐゴシック" panose="020B0600070205080204" pitchFamily="50" charset="-128"/>
              <a:ea typeface="ＭＳ Ｐゴシック" panose="020B0600070205080204" pitchFamily="50" charset="-128"/>
            </a:rPr>
            <a:t>　しかし、少子高齢化に伴い介護保険事業特別会計等への繰出金が増加傾向であるため、負担の増大に備える必要がある。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53</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165100</xdr:rowOff>
    </xdr:from>
    <xdr:to>
      <xdr:col>78</xdr:col>
      <xdr:colOff>69850</xdr:colOff>
      <xdr:row>54</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69850</xdr:rowOff>
    </xdr:from>
    <xdr:to>
      <xdr:col>73</xdr:col>
      <xdr:colOff>180975</xdr:colOff>
      <xdr:row>55</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2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114300</xdr:rowOff>
    </xdr:from>
    <xdr:to>
      <xdr:col>78</xdr:col>
      <xdr:colOff>120650</xdr:colOff>
      <xdr:row>54</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19050</xdr:rowOff>
    </xdr:from>
    <xdr:to>
      <xdr:col>74</xdr:col>
      <xdr:colOff>31750</xdr:colOff>
      <xdr:row>54</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大規模な法適用公営企業会計（電車、バス等の交通事業等）を有していないため、公営企業に対する繰出金が比較的少額であることから、補助費等の比率が類似団体平均と比較し、低い状況が続いている。</a:t>
          </a:r>
        </a:p>
        <a:p>
          <a:r>
            <a:rPr kumimoji="1" lang="ja-JP" altLang="en-US" sz="1300">
              <a:latin typeface="ＭＳ Ｐゴシック" panose="020B0600070205080204" pitchFamily="50" charset="-128"/>
              <a:ea typeface="ＭＳ Ｐゴシック" panose="020B0600070205080204" pitchFamily="50" charset="-128"/>
            </a:rPr>
            <a:t>　今後も各種補助金等について、成果指標を設定し、事業効果の検証を実施するなど、補助金支出の適正化を図る。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773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75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79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64770</xdr:rowOff>
    </xdr:from>
    <xdr:to>
      <xdr:col>82</xdr:col>
      <xdr:colOff>158750</xdr:colOff>
      <xdr:row>33</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144797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普通建設事業費の平準化を図ってきたことで、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市債残高が類似団体の中で低く、償還額も低い水準となっている。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令和３年度は、日本銀行による金融政策等により、借入利率が低下傾向にあるため、長期借入金利子の減等になったことから、前年度より総額が減となった。</a:t>
          </a:r>
        </a:p>
        <a:p>
          <a:r>
            <a:rPr kumimoji="1" lang="ja-JP" altLang="en-US" sz="1300">
              <a:latin typeface="ＭＳ Ｐゴシック" panose="020B0600070205080204" pitchFamily="50" charset="-128"/>
              <a:ea typeface="ＭＳ Ｐゴシック" panose="020B0600070205080204" pitchFamily="50" charset="-128"/>
            </a:rPr>
            <a:t>　今後も後年度の公債費負担を踏まえながら、普通建設事業等の展開を進める。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77</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857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9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類似団体と比較し、人口１人あたりの公債費が少ないことから、公債費以外の経費が相対的に大きくなっている。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特に、障害福祉サービスの対象者数の増や子育て支援施策の拡大の影響による扶助費の増加などを背景に、経常的な経費が増加している。</a:t>
          </a:r>
        </a:p>
        <a:p>
          <a:r>
            <a:rPr kumimoji="1" lang="ja-JP" altLang="en-US" sz="1200">
              <a:latin typeface="ＭＳ Ｐゴシック" panose="020B0600070205080204" pitchFamily="50" charset="-128"/>
              <a:ea typeface="ＭＳ Ｐゴシック" panose="020B0600070205080204" pitchFamily="50" charset="-128"/>
            </a:rPr>
            <a:t>　今後も既存事業について、</a:t>
          </a:r>
          <a:r>
            <a:rPr kumimoji="1" lang="en-US" altLang="ja-JP" sz="1200">
              <a:latin typeface="ＭＳ Ｐゴシック" panose="020B0600070205080204" pitchFamily="50" charset="-128"/>
              <a:ea typeface="ＭＳ Ｐゴシック" panose="020B0600070205080204" pitchFamily="50" charset="-128"/>
            </a:rPr>
            <a:t>PDCA</a:t>
          </a:r>
          <a:r>
            <a:rPr kumimoji="1" lang="ja-JP" altLang="en-US" sz="1200">
              <a:latin typeface="ＭＳ Ｐゴシック" panose="020B0600070205080204" pitchFamily="50" charset="-128"/>
              <a:ea typeface="ＭＳ Ｐゴシック" panose="020B0600070205080204" pitchFamily="50" charset="-128"/>
            </a:rPr>
            <a:t>サイクルに基づく見直し、優先順位付けを行い、限られた財源を効率的に活用できるよう努める。　</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25400</xdr:rowOff>
    </xdr:from>
    <xdr:to>
      <xdr:col>82</xdr:col>
      <xdr:colOff>107950</xdr:colOff>
      <xdr:row>80</xdr:row>
      <xdr:rowOff>114300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985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114300</xdr:rowOff>
    </xdr:from>
    <xdr:to>
      <xdr:col>78</xdr:col>
      <xdr:colOff>69850</xdr:colOff>
      <xdr:row>82</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830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82</xdr:row>
      <xdr:rowOff>12700</xdr:rowOff>
    </xdr:from>
    <xdr:to>
      <xdr:col>73</xdr:col>
      <xdr:colOff>180975</xdr:colOff>
      <xdr:row>82</xdr:row>
      <xdr:rowOff>63500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407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99077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95250</xdr:rowOff>
    </xdr:from>
    <xdr:to>
      <xdr:col>69</xdr:col>
      <xdr:colOff>92075</xdr:colOff>
      <xdr:row>82</xdr:row>
      <xdr:rowOff>63500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982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118127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63500</xdr:rowOff>
    </xdr:from>
    <xdr:to>
      <xdr:col>78</xdr:col>
      <xdr:colOff>120650</xdr:colOff>
      <xdr:row>80</xdr:row>
      <xdr:rowOff>165100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149877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133350</xdr:rowOff>
    </xdr:from>
    <xdr:to>
      <xdr:col>74</xdr:col>
      <xdr:colOff>31750</xdr:colOff>
      <xdr:row>82</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82</xdr:row>
      <xdr:rowOff>12700</xdr:rowOff>
    </xdr:from>
    <xdr:to>
      <xdr:col>69</xdr:col>
      <xdr:colOff>142875</xdr:colOff>
      <xdr:row>82</xdr:row>
      <xdr:rowOff>114300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99077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44450</xdr:rowOff>
    </xdr:from>
    <xdr:to>
      <xdr:col>65</xdr:col>
      <xdr:colOff>53975</xdr:colOff>
      <xdr:row>81</xdr:row>
      <xdr:rowOff>146050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130827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48362</xdr:rowOff>
    </xdr:from>
    <xdr:to>
      <xdr:col>29</xdr:col>
      <xdr:colOff>127000</xdr:colOff>
      <xdr:row>17</xdr:row>
      <xdr:rowOff>77661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0637"/>
          <a:ext cx="647700" cy="2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77661</xdr:rowOff>
    </xdr:from>
    <xdr:to>
      <xdr:col>26</xdr:col>
      <xdr:colOff>50800</xdr:colOff>
      <xdr:row>17</xdr:row>
      <xdr:rowOff>99682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9936"/>
          <a:ext cx="698500" cy="2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99682</xdr:rowOff>
    </xdr:from>
    <xdr:to>
      <xdr:col>22</xdr:col>
      <xdr:colOff>114300</xdr:colOff>
      <xdr:row>17</xdr:row>
      <xdr:rowOff>129667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1957"/>
          <a:ext cx="6985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129667</xdr:rowOff>
    </xdr:from>
    <xdr:to>
      <xdr:col>18</xdr:col>
      <xdr:colOff>177800</xdr:colOff>
      <xdr:row>17</xdr:row>
      <xdr:rowOff>170282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1942"/>
          <a:ext cx="698500" cy="4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169012</xdr:rowOff>
    </xdr:from>
    <xdr:to>
      <xdr:col>29</xdr:col>
      <xdr:colOff>177800</xdr:colOff>
      <xdr:row>17</xdr:row>
      <xdr:rowOff>99162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9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141089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26861</xdr:rowOff>
    </xdr:from>
    <xdr:to>
      <xdr:col>26</xdr:col>
      <xdr:colOff>101600</xdr:colOff>
      <xdr:row>17</xdr:row>
      <xdr:rowOff>128461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113238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48882</xdr:rowOff>
    </xdr:from>
    <xdr:to>
      <xdr:col>22</xdr:col>
      <xdr:colOff>165100</xdr:colOff>
      <xdr:row>17</xdr:row>
      <xdr:rowOff>150482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135259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9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78867</xdr:rowOff>
    </xdr:from>
    <xdr:to>
      <xdr:col>19</xdr:col>
      <xdr:colOff>38100</xdr:colOff>
      <xdr:row>18</xdr:row>
      <xdr:rowOff>9017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1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165244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119482</xdr:rowOff>
    </xdr:from>
    <xdr:to>
      <xdr:col>15</xdr:col>
      <xdr:colOff>101600</xdr:colOff>
      <xdr:row>18</xdr:row>
      <xdr:rowOff>49632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160696</xdr:rowOff>
    </xdr:from>
    <xdr:to>
      <xdr:col>29</xdr:col>
      <xdr:colOff>127000</xdr:colOff>
      <xdr:row>35</xdr:row>
      <xdr:rowOff>214233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71046"/>
          <a:ext cx="647700" cy="5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214233</xdr:rowOff>
    </xdr:from>
    <xdr:to>
      <xdr:col>26</xdr:col>
      <xdr:colOff>50800</xdr:colOff>
      <xdr:row>35</xdr:row>
      <xdr:rowOff>308966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24583"/>
          <a:ext cx="698500" cy="9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308966</xdr:rowOff>
    </xdr:from>
    <xdr:to>
      <xdr:col>22</xdr:col>
      <xdr:colOff>114300</xdr:colOff>
      <xdr:row>36</xdr:row>
      <xdr:rowOff>53345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19316"/>
          <a:ext cx="698500" cy="8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53345</xdr:rowOff>
    </xdr:from>
    <xdr:to>
      <xdr:col>18</xdr:col>
      <xdr:colOff>177800</xdr:colOff>
      <xdr:row>36</xdr:row>
      <xdr:rowOff>54854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06595"/>
          <a:ext cx="6985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109896</xdr:rowOff>
    </xdr:from>
    <xdr:to>
      <xdr:col>29</xdr:col>
      <xdr:colOff>177800</xdr:colOff>
      <xdr:row>35</xdr:row>
      <xdr:rowOff>211496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2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81973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163433</xdr:rowOff>
    </xdr:from>
    <xdr:to>
      <xdr:col>26</xdr:col>
      <xdr:colOff>101600</xdr:colOff>
      <xdr:row>35</xdr:row>
      <xdr:rowOff>265033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249810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60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258166</xdr:rowOff>
    </xdr:from>
    <xdr:to>
      <xdr:col>22</xdr:col>
      <xdr:colOff>165100</xdr:colOff>
      <xdr:row>36</xdr:row>
      <xdr:rowOff>16866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2545</xdr:rowOff>
    </xdr:from>
    <xdr:to>
      <xdr:col>19</xdr:col>
      <xdr:colOff>38100</xdr:colOff>
      <xdr:row>36</xdr:row>
      <xdr:rowOff>104145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5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88922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4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4054</xdr:rowOff>
    </xdr:from>
    <xdr:to>
      <xdr:col>15</xdr:col>
      <xdr:colOff>101600</xdr:colOff>
      <xdr:row>36</xdr:row>
      <xdr:rowOff>105654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5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90431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4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121641</xdr:rowOff>
    </xdr:from>
    <xdr:to>
      <xdr:col>24</xdr:col>
      <xdr:colOff>63500</xdr:colOff>
      <xdr:row>35</xdr:row>
      <xdr:rowOff>145834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2391"/>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145834</xdr:rowOff>
    </xdr:from>
    <xdr:to>
      <xdr:col>19</xdr:col>
      <xdr:colOff>177800</xdr:colOff>
      <xdr:row>35</xdr:row>
      <xdr:rowOff>164579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658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164579</xdr:rowOff>
    </xdr:from>
    <xdr:to>
      <xdr:col>15</xdr:col>
      <xdr:colOff>50800</xdr:colOff>
      <xdr:row>36</xdr:row>
      <xdr:rowOff>7569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5329"/>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7569</xdr:rowOff>
    </xdr:from>
    <xdr:to>
      <xdr:col>10</xdr:col>
      <xdr:colOff>114300</xdr:colOff>
      <xdr:row>36</xdr:row>
      <xdr:rowOff>29286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976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70841</xdr:rowOff>
    </xdr:from>
    <xdr:to>
      <xdr:col>24</xdr:col>
      <xdr:colOff>114300</xdr:colOff>
      <xdr:row>36</xdr:row>
      <xdr:rowOff>991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49268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95034</xdr:rowOff>
    </xdr:from>
    <xdr:to>
      <xdr:col>20</xdr:col>
      <xdr:colOff>38100</xdr:colOff>
      <xdr:row>36</xdr:row>
      <xdr:rowOff>25184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113779</xdr:rowOff>
    </xdr:from>
    <xdr:to>
      <xdr:col>15</xdr:col>
      <xdr:colOff>101600</xdr:colOff>
      <xdr:row>36</xdr:row>
      <xdr:rowOff>43929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35056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128219</xdr:rowOff>
    </xdr:from>
    <xdr:to>
      <xdr:col>10</xdr:col>
      <xdr:colOff>165100</xdr:colOff>
      <xdr:row>36</xdr:row>
      <xdr:rowOff>58369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49496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149936</xdr:rowOff>
    </xdr:from>
    <xdr:to>
      <xdr:col>6</xdr:col>
      <xdr:colOff>38100</xdr:colOff>
      <xdr:row>36</xdr:row>
      <xdr:rowOff>80086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71213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86306</xdr:rowOff>
    </xdr:from>
    <xdr:to>
      <xdr:col>24</xdr:col>
      <xdr:colOff>63500</xdr:colOff>
      <xdr:row>57</xdr:row>
      <xdr:rowOff>5218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44606"/>
          <a:ext cx="838200" cy="4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21770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0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127911</xdr:rowOff>
    </xdr:from>
    <xdr:to>
      <xdr:col>19</xdr:col>
      <xdr:colOff>177800</xdr:colOff>
      <xdr:row>57</xdr:row>
      <xdr:rowOff>5218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29111"/>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127911</xdr:rowOff>
    </xdr:from>
    <xdr:to>
      <xdr:col>15</xdr:col>
      <xdr:colOff>50800</xdr:colOff>
      <xdr:row>57</xdr:row>
      <xdr:rowOff>10475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29111"/>
          <a:ext cx="8890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10475</xdr:rowOff>
    </xdr:from>
    <xdr:to>
      <xdr:col>10</xdr:col>
      <xdr:colOff>114300</xdr:colOff>
      <xdr:row>57</xdr:row>
      <xdr:rowOff>49795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8312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35506</xdr:rowOff>
    </xdr:from>
    <xdr:to>
      <xdr:col>24</xdr:col>
      <xdr:colOff>114300</xdr:colOff>
      <xdr:row>54</xdr:row>
      <xdr:rowOff>137106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58383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125868</xdr:rowOff>
    </xdr:from>
    <xdr:to>
      <xdr:col>20</xdr:col>
      <xdr:colOff>38100</xdr:colOff>
      <xdr:row>57</xdr:row>
      <xdr:rowOff>56018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47145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77111</xdr:rowOff>
    </xdr:from>
    <xdr:to>
      <xdr:col>15</xdr:col>
      <xdr:colOff>101600</xdr:colOff>
      <xdr:row>57</xdr:row>
      <xdr:rowOff>7261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23788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131125</xdr:rowOff>
    </xdr:from>
    <xdr:to>
      <xdr:col>10</xdr:col>
      <xdr:colOff>165100</xdr:colOff>
      <xdr:row>57</xdr:row>
      <xdr:rowOff>61275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77802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170445</xdr:rowOff>
    </xdr:from>
    <xdr:to>
      <xdr:col>6</xdr:col>
      <xdr:colOff>38100</xdr:colOff>
      <xdr:row>57</xdr:row>
      <xdr:rowOff>100595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117122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95886</xdr:rowOff>
    </xdr:from>
    <xdr:to>
      <xdr:col>24</xdr:col>
      <xdr:colOff>63500</xdr:colOff>
      <xdr:row>77</xdr:row>
      <xdr:rowOff>98933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26086"/>
          <a:ext cx="838200" cy="1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87731</xdr:rowOff>
    </xdr:from>
    <xdr:to>
      <xdr:col>19</xdr:col>
      <xdr:colOff>177800</xdr:colOff>
      <xdr:row>77</xdr:row>
      <xdr:rowOff>98933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8938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21056</xdr:rowOff>
    </xdr:from>
    <xdr:to>
      <xdr:col>15</xdr:col>
      <xdr:colOff>50800</xdr:colOff>
      <xdr:row>77</xdr:row>
      <xdr:rowOff>87731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2270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21056</xdr:rowOff>
    </xdr:from>
    <xdr:to>
      <xdr:col>10</xdr:col>
      <xdr:colOff>114300</xdr:colOff>
      <xdr:row>77</xdr:row>
      <xdr:rowOff>21971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2270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45086</xdr:rowOff>
    </xdr:from>
    <xdr:to>
      <xdr:col>24</xdr:col>
      <xdr:colOff>114300</xdr:colOff>
      <xdr:row>76</xdr:row>
      <xdr:rowOff>146686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23513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5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48133</xdr:rowOff>
    </xdr:from>
    <xdr:to>
      <xdr:col>20</xdr:col>
      <xdr:colOff>38100</xdr:colOff>
      <xdr:row>77</xdr:row>
      <xdr:rowOff>149733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140860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36931</xdr:rowOff>
    </xdr:from>
    <xdr:to>
      <xdr:col>15</xdr:col>
      <xdr:colOff>101600</xdr:colOff>
      <xdr:row>77</xdr:row>
      <xdr:rowOff>138531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129658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3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141706</xdr:rowOff>
    </xdr:from>
    <xdr:to>
      <xdr:col>10</xdr:col>
      <xdr:colOff>165100</xdr:colOff>
      <xdr:row>77</xdr:row>
      <xdr:rowOff>71856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62983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6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142621</xdr:rowOff>
    </xdr:from>
    <xdr:to>
      <xdr:col>6</xdr:col>
      <xdr:colOff>38100</xdr:colOff>
      <xdr:row>77</xdr:row>
      <xdr:rowOff>72771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63898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165697</xdr:rowOff>
    </xdr:from>
    <xdr:to>
      <xdr:col>24</xdr:col>
      <xdr:colOff>62865</xdr:colOff>
      <xdr:row>97</xdr:row>
      <xdr:rowOff>117132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6197"/>
          <a:ext cx="1270" cy="11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120959</xdr:rowOff>
    </xdr:from>
    <xdr:ext cx="599010"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5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117132</xdr:rowOff>
    </xdr:from>
    <xdr:to>
      <xdr:col>24</xdr:col>
      <xdr:colOff>152400</xdr:colOff>
      <xdr:row>97</xdr:row>
      <xdr:rowOff>117132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7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112374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165697</xdr:rowOff>
    </xdr:from>
    <xdr:to>
      <xdr:col>24</xdr:col>
      <xdr:colOff>152400</xdr:colOff>
      <xdr:row>90</xdr:row>
      <xdr:rowOff>165697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82604</xdr:rowOff>
    </xdr:from>
    <xdr:to>
      <xdr:col>24</xdr:col>
      <xdr:colOff>63500</xdr:colOff>
      <xdr:row>98</xdr:row>
      <xdr:rowOff>112753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13254"/>
          <a:ext cx="838200" cy="20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150483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95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127606</xdr:rowOff>
    </xdr:from>
    <xdr:to>
      <xdr:col>24</xdr:col>
      <xdr:colOff>114300</xdr:colOff>
      <xdr:row>95</xdr:row>
      <xdr:rowOff>57756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4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112753</xdr:rowOff>
    </xdr:from>
    <xdr:to>
      <xdr:col>19</xdr:col>
      <xdr:colOff>177800</xdr:colOff>
      <xdr:row>98</xdr:row>
      <xdr:rowOff>139764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14853"/>
          <a:ext cx="889000" cy="2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30031</xdr:rowOff>
    </xdr:from>
    <xdr:to>
      <xdr:col>20</xdr:col>
      <xdr:colOff>38100</xdr:colOff>
      <xdr:row>96</xdr:row>
      <xdr:rowOff>131631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8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148158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6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139764</xdr:rowOff>
    </xdr:from>
    <xdr:to>
      <xdr:col>15</xdr:col>
      <xdr:colOff>50800</xdr:colOff>
      <xdr:row>99</xdr:row>
      <xdr:rowOff>3062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41864"/>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77744</xdr:rowOff>
    </xdr:from>
    <xdr:to>
      <xdr:col>15</xdr:col>
      <xdr:colOff>101600</xdr:colOff>
      <xdr:row>97</xdr:row>
      <xdr:rowOff>7894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24421</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31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3062</xdr:rowOff>
    </xdr:from>
    <xdr:to>
      <xdr:col>10</xdr:col>
      <xdr:colOff>114300</xdr:colOff>
      <xdr:row>99</xdr:row>
      <xdr:rowOff>18597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76612"/>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130998</xdr:rowOff>
    </xdr:from>
    <xdr:to>
      <xdr:col>10</xdr:col>
      <xdr:colOff>165100</xdr:colOff>
      <xdr:row>97</xdr:row>
      <xdr:rowOff>61148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77675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36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145621</xdr:rowOff>
    </xdr:from>
    <xdr:to>
      <xdr:col>6</xdr:col>
      <xdr:colOff>38100</xdr:colOff>
      <xdr:row>97</xdr:row>
      <xdr:rowOff>75771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92298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38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31804</xdr:rowOff>
    </xdr:from>
    <xdr:to>
      <xdr:col>24</xdr:col>
      <xdr:colOff>114300</xdr:colOff>
      <xdr:row>97</xdr:row>
      <xdr:rowOff>133404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118181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61953</xdr:rowOff>
    </xdr:from>
    <xdr:to>
      <xdr:col>20</xdr:col>
      <xdr:colOff>38100</xdr:colOff>
      <xdr:row>98</xdr:row>
      <xdr:rowOff>163553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154680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95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88964</xdr:rowOff>
    </xdr:from>
    <xdr:to>
      <xdr:col>15</xdr:col>
      <xdr:colOff>101600</xdr:colOff>
      <xdr:row>99</xdr:row>
      <xdr:rowOff>19114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123712</xdr:rowOff>
    </xdr:from>
    <xdr:to>
      <xdr:col>10</xdr:col>
      <xdr:colOff>165100</xdr:colOff>
      <xdr:row>99</xdr:row>
      <xdr:rowOff>53862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44989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139247</xdr:rowOff>
    </xdr:from>
    <xdr:to>
      <xdr:col>6</xdr:col>
      <xdr:colOff>38100</xdr:colOff>
      <xdr:row>99</xdr:row>
      <xdr:rowOff>69397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60524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147614</xdr:rowOff>
    </xdr:from>
    <xdr:to>
      <xdr:col>54</xdr:col>
      <xdr:colOff>189865</xdr:colOff>
      <xdr:row>38</xdr:row>
      <xdr:rowOff>21416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76914"/>
          <a:ext cx="1270" cy="55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25243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21416</xdr:rowOff>
    </xdr:from>
    <xdr:to>
      <xdr:col>55</xdr:col>
      <xdr:colOff>88900</xdr:colOff>
      <xdr:row>38</xdr:row>
      <xdr:rowOff>21416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94291</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147614</xdr:rowOff>
    </xdr:from>
    <xdr:to>
      <xdr:col>55</xdr:col>
      <xdr:colOff>88900</xdr:colOff>
      <xdr:row>34</xdr:row>
      <xdr:rowOff>147614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7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101622</xdr:rowOff>
    </xdr:from>
    <xdr:to>
      <xdr:col>55</xdr:col>
      <xdr:colOff>0</xdr:colOff>
      <xdr:row>37</xdr:row>
      <xdr:rowOff>129272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16572"/>
          <a:ext cx="838200" cy="10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86108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86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63231</xdr:rowOff>
    </xdr:from>
    <xdr:to>
      <xdr:col>55</xdr:col>
      <xdr:colOff>50800</xdr:colOff>
      <xdr:row>36</xdr:row>
      <xdr:rowOff>164831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101622</xdr:rowOff>
    </xdr:from>
    <xdr:to>
      <xdr:col>50</xdr:col>
      <xdr:colOff>114300</xdr:colOff>
      <xdr:row>38</xdr:row>
      <xdr:rowOff>50394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16572"/>
          <a:ext cx="889000" cy="114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44453</xdr:rowOff>
    </xdr:from>
    <xdr:to>
      <xdr:col>50</xdr:col>
      <xdr:colOff>165100</xdr:colOff>
      <xdr:row>30</xdr:row>
      <xdr:rowOff>146053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1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162580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6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50394</xdr:rowOff>
    </xdr:from>
    <xdr:to>
      <xdr:col>45</xdr:col>
      <xdr:colOff>177800</xdr:colOff>
      <xdr:row>38</xdr:row>
      <xdr:rowOff>87242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65494"/>
          <a:ext cx="889000" cy="3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954</xdr:rowOff>
    </xdr:from>
    <xdr:to>
      <xdr:col>46</xdr:col>
      <xdr:colOff>38100</xdr:colOff>
      <xdr:row>37</xdr:row>
      <xdr:rowOff>102554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119081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87242</xdr:rowOff>
    </xdr:from>
    <xdr:to>
      <xdr:col>41</xdr:col>
      <xdr:colOff>50800</xdr:colOff>
      <xdr:row>38</xdr:row>
      <xdr:rowOff>87884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02342"/>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6049</xdr:rowOff>
    </xdr:from>
    <xdr:to>
      <xdr:col>41</xdr:col>
      <xdr:colOff>101600</xdr:colOff>
      <xdr:row>37</xdr:row>
      <xdr:rowOff>107649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124176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10294</xdr:rowOff>
    </xdr:from>
    <xdr:to>
      <xdr:col>36</xdr:col>
      <xdr:colOff>165100</xdr:colOff>
      <xdr:row>37</xdr:row>
      <xdr:rowOff>111894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128421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78472</xdr:rowOff>
    </xdr:from>
    <xdr:to>
      <xdr:col>55</xdr:col>
      <xdr:colOff>50800</xdr:colOff>
      <xdr:row>38</xdr:row>
      <xdr:rowOff>8621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22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164849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50822</xdr:rowOff>
    </xdr:from>
    <xdr:to>
      <xdr:col>50</xdr:col>
      <xdr:colOff>165100</xdr:colOff>
      <xdr:row>31</xdr:row>
      <xdr:rowOff>152422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143549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171044</xdr:rowOff>
    </xdr:from>
    <xdr:to>
      <xdr:col>46</xdr:col>
      <xdr:colOff>38100</xdr:colOff>
      <xdr:row>38</xdr:row>
      <xdr:rowOff>101194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92321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36442</xdr:rowOff>
    </xdr:from>
    <xdr:to>
      <xdr:col>41</xdr:col>
      <xdr:colOff>101600</xdr:colOff>
      <xdr:row>38</xdr:row>
      <xdr:rowOff>138042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129169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37084</xdr:rowOff>
    </xdr:from>
    <xdr:to>
      <xdr:col>36</xdr:col>
      <xdr:colOff>165100</xdr:colOff>
      <xdr:row>38</xdr:row>
      <xdr:rowOff>138684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129811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53084</xdr:rowOff>
    </xdr:from>
    <xdr:to>
      <xdr:col>55</xdr:col>
      <xdr:colOff>0</xdr:colOff>
      <xdr:row>54</xdr:row>
      <xdr:rowOff>98803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31138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10038</xdr:rowOff>
    </xdr:from>
    <xdr:to>
      <xdr:col>50</xdr:col>
      <xdr:colOff>114300</xdr:colOff>
      <xdr:row>54</xdr:row>
      <xdr:rowOff>98803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268338"/>
          <a:ext cx="889000" cy="8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19754</xdr:rowOff>
    </xdr:from>
    <xdr:to>
      <xdr:col>45</xdr:col>
      <xdr:colOff>177800</xdr:colOff>
      <xdr:row>54</xdr:row>
      <xdr:rowOff>10038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106604"/>
          <a:ext cx="889000" cy="1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19754</xdr:rowOff>
    </xdr:from>
    <xdr:to>
      <xdr:col>41</xdr:col>
      <xdr:colOff>50800</xdr:colOff>
      <xdr:row>53</xdr:row>
      <xdr:rowOff>57907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106604"/>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68584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2284</xdr:rowOff>
    </xdr:from>
    <xdr:to>
      <xdr:col>55</xdr:col>
      <xdr:colOff>50800</xdr:colOff>
      <xdr:row>54</xdr:row>
      <xdr:rowOff>103884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152161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48003</xdr:rowOff>
    </xdr:from>
    <xdr:to>
      <xdr:col>50</xdr:col>
      <xdr:colOff>165100</xdr:colOff>
      <xdr:row>54</xdr:row>
      <xdr:rowOff>149603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140730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3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130688</xdr:rowOff>
    </xdr:from>
    <xdr:to>
      <xdr:col>46</xdr:col>
      <xdr:colOff>38100</xdr:colOff>
      <xdr:row>54</xdr:row>
      <xdr:rowOff>60838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51965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140404</xdr:rowOff>
    </xdr:from>
    <xdr:to>
      <xdr:col>41</xdr:col>
      <xdr:colOff>101600</xdr:colOff>
      <xdr:row>53</xdr:row>
      <xdr:rowOff>70554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0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87081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88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7107</xdr:rowOff>
    </xdr:from>
    <xdr:to>
      <xdr:col>36</xdr:col>
      <xdr:colOff>165100</xdr:colOff>
      <xdr:row>53</xdr:row>
      <xdr:rowOff>108707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09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125234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86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133939</xdr:rowOff>
    </xdr:from>
    <xdr:to>
      <xdr:col>55</xdr:col>
      <xdr:colOff>0</xdr:colOff>
      <xdr:row>77</xdr:row>
      <xdr:rowOff>38339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821239"/>
          <a:ext cx="838200" cy="41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102484</xdr:rowOff>
    </xdr:from>
    <xdr:to>
      <xdr:col>50</xdr:col>
      <xdr:colOff>114300</xdr:colOff>
      <xdr:row>74</xdr:row>
      <xdr:rowOff>133939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789784"/>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31527</xdr:rowOff>
    </xdr:from>
    <xdr:to>
      <xdr:col>45</xdr:col>
      <xdr:colOff>177800</xdr:colOff>
      <xdr:row>74</xdr:row>
      <xdr:rowOff>102484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375927"/>
          <a:ext cx="889000" cy="4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31527</xdr:rowOff>
    </xdr:from>
    <xdr:to>
      <xdr:col>41</xdr:col>
      <xdr:colOff>50800</xdr:colOff>
      <xdr:row>74</xdr:row>
      <xdr:rowOff>74366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375927"/>
          <a:ext cx="889000" cy="38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158989</xdr:rowOff>
    </xdr:from>
    <xdr:to>
      <xdr:col>55</xdr:col>
      <xdr:colOff>50800</xdr:colOff>
      <xdr:row>77</xdr:row>
      <xdr:rowOff>89139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73916</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0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83139</xdr:rowOff>
    </xdr:from>
    <xdr:to>
      <xdr:col>50</xdr:col>
      <xdr:colOff>165100</xdr:colOff>
      <xdr:row>75</xdr:row>
      <xdr:rowOff>13289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7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4416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8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51684</xdr:rowOff>
    </xdr:from>
    <xdr:to>
      <xdr:col>46</xdr:col>
      <xdr:colOff>38100</xdr:colOff>
      <xdr:row>74</xdr:row>
      <xdr:rowOff>153284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7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144411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8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152177</xdr:rowOff>
    </xdr:from>
    <xdr:to>
      <xdr:col>41</xdr:col>
      <xdr:colOff>101600</xdr:colOff>
      <xdr:row>72</xdr:row>
      <xdr:rowOff>82327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3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98854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1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23566</xdr:rowOff>
    </xdr:from>
    <xdr:to>
      <xdr:col>36</xdr:col>
      <xdr:colOff>165100</xdr:colOff>
      <xdr:row>74</xdr:row>
      <xdr:rowOff>125166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116293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80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126876</xdr:rowOff>
    </xdr:from>
    <xdr:to>
      <xdr:col>55</xdr:col>
      <xdr:colOff>0</xdr:colOff>
      <xdr:row>98</xdr:row>
      <xdr:rowOff>4528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414626"/>
          <a:ext cx="838200" cy="3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112976</xdr:rowOff>
    </xdr:from>
    <xdr:to>
      <xdr:col>50</xdr:col>
      <xdr:colOff>114300</xdr:colOff>
      <xdr:row>95</xdr:row>
      <xdr:rowOff>126876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00726"/>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112976</xdr:rowOff>
    </xdr:from>
    <xdr:to>
      <xdr:col>45</xdr:col>
      <xdr:colOff>177800</xdr:colOff>
      <xdr:row>95</xdr:row>
      <xdr:rowOff>167635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00726"/>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167635</xdr:rowOff>
    </xdr:from>
    <xdr:to>
      <xdr:col>41</xdr:col>
      <xdr:colOff>50800</xdr:colOff>
      <xdr:row>96</xdr:row>
      <xdr:rowOff>87488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55385"/>
          <a:ext cx="8890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125178</xdr:rowOff>
    </xdr:from>
    <xdr:to>
      <xdr:col>55</xdr:col>
      <xdr:colOff>50800</xdr:colOff>
      <xdr:row>98</xdr:row>
      <xdr:rowOff>55328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40105</xdr:rowOff>
    </xdr:from>
    <xdr:ext cx="469744"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76076</xdr:rowOff>
    </xdr:from>
    <xdr:to>
      <xdr:col>50</xdr:col>
      <xdr:colOff>165100</xdr:colOff>
      <xdr:row>96</xdr:row>
      <xdr:rowOff>6226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168803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4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62176</xdr:rowOff>
    </xdr:from>
    <xdr:to>
      <xdr:col>46</xdr:col>
      <xdr:colOff>38100</xdr:colOff>
      <xdr:row>95</xdr:row>
      <xdr:rowOff>163776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154903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4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116835</xdr:rowOff>
    </xdr:from>
    <xdr:to>
      <xdr:col>41</xdr:col>
      <xdr:colOff>101600</xdr:colOff>
      <xdr:row>96</xdr:row>
      <xdr:rowOff>46985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38112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36688</xdr:rowOff>
    </xdr:from>
    <xdr:to>
      <xdr:col>36</xdr:col>
      <xdr:colOff>165100</xdr:colOff>
      <xdr:row>96</xdr:row>
      <xdr:rowOff>138288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129415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8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49175</xdr:rowOff>
    </xdr:from>
    <xdr:to>
      <xdr:col>85</xdr:col>
      <xdr:colOff>127000</xdr:colOff>
      <xdr:row>38</xdr:row>
      <xdr:rowOff>137414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64275"/>
          <a:ext cx="8382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49175</xdr:rowOff>
    </xdr:from>
    <xdr:to>
      <xdr:col>81</xdr:col>
      <xdr:colOff>50800</xdr:colOff>
      <xdr:row>38</xdr:row>
      <xdr:rowOff>112954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64275"/>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112954</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805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86614</xdr:rowOff>
    </xdr:from>
    <xdr:to>
      <xdr:col>85</xdr:col>
      <xdr:colOff>177800</xdr:colOff>
      <xdr:row>39</xdr:row>
      <xdr:rowOff>16764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1541</xdr:rowOff>
    </xdr:from>
    <xdr:ext cx="313932"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169825</xdr:rowOff>
    </xdr:from>
    <xdr:to>
      <xdr:col>81</xdr:col>
      <xdr:colOff>101600</xdr:colOff>
      <xdr:row>38</xdr:row>
      <xdr:rowOff>99975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91102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06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62154</xdr:rowOff>
    </xdr:from>
    <xdr:to>
      <xdr:col>76</xdr:col>
      <xdr:colOff>165100</xdr:colOff>
      <xdr:row>38</xdr:row>
      <xdr:rowOff>163754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154881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119393</xdr:rowOff>
    </xdr:from>
    <xdr:to>
      <xdr:col>85</xdr:col>
      <xdr:colOff>127000</xdr:colOff>
      <xdr:row>78</xdr:row>
      <xdr:rowOff>137376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492493"/>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119393</xdr:rowOff>
    </xdr:from>
    <xdr:to>
      <xdr:col>81</xdr:col>
      <xdr:colOff>50800</xdr:colOff>
      <xdr:row>78</xdr:row>
      <xdr:rowOff>158674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492493"/>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158674</xdr:rowOff>
    </xdr:from>
    <xdr:to>
      <xdr:col>76</xdr:col>
      <xdr:colOff>114300</xdr:colOff>
      <xdr:row>79</xdr:row>
      <xdr:rowOff>39382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531774"/>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39382</xdr:rowOff>
    </xdr:from>
    <xdr:to>
      <xdr:col>71</xdr:col>
      <xdr:colOff>177800</xdr:colOff>
      <xdr:row>79</xdr:row>
      <xdr:rowOff>55194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583932"/>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86576</xdr:rowOff>
    </xdr:from>
    <xdr:to>
      <xdr:col>85</xdr:col>
      <xdr:colOff>177800</xdr:colOff>
      <xdr:row>79</xdr:row>
      <xdr:rowOff>16726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4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65003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4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68593</xdr:rowOff>
    </xdr:from>
    <xdr:to>
      <xdr:col>81</xdr:col>
      <xdr:colOff>101600</xdr:colOff>
      <xdr:row>78</xdr:row>
      <xdr:rowOff>170193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161320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5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107874</xdr:rowOff>
    </xdr:from>
    <xdr:to>
      <xdr:col>76</xdr:col>
      <xdr:colOff>165100</xdr:colOff>
      <xdr:row>79</xdr:row>
      <xdr:rowOff>38024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4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29151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5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160032</xdr:rowOff>
    </xdr:from>
    <xdr:to>
      <xdr:col>72</xdr:col>
      <xdr:colOff>38100</xdr:colOff>
      <xdr:row>79</xdr:row>
      <xdr:rowOff>90182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81309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6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4394</xdr:rowOff>
    </xdr:from>
    <xdr:to>
      <xdr:col>67</xdr:col>
      <xdr:colOff>101600</xdr:colOff>
      <xdr:row>79</xdr:row>
      <xdr:rowOff>105994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54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97121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64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20828</xdr:rowOff>
    </xdr:from>
    <xdr:to>
      <xdr:col>85</xdr:col>
      <xdr:colOff>127000</xdr:colOff>
      <xdr:row>97</xdr:row>
      <xdr:rowOff>170424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480028"/>
          <a:ext cx="838200" cy="3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170424</xdr:rowOff>
    </xdr:from>
    <xdr:to>
      <xdr:col>81</xdr:col>
      <xdr:colOff>50800</xdr:colOff>
      <xdr:row>98</xdr:row>
      <xdr:rowOff>31069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01074"/>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123927</xdr:rowOff>
    </xdr:from>
    <xdr:to>
      <xdr:col>76</xdr:col>
      <xdr:colOff>114300</xdr:colOff>
      <xdr:row>98</xdr:row>
      <xdr:rowOff>31069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54577"/>
          <a:ext cx="889000" cy="7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123927</xdr:rowOff>
    </xdr:from>
    <xdr:to>
      <xdr:col>71</xdr:col>
      <xdr:colOff>177800</xdr:colOff>
      <xdr:row>98</xdr:row>
      <xdr:rowOff>26040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54577"/>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141478</xdr:rowOff>
    </xdr:from>
    <xdr:to>
      <xdr:col>85</xdr:col>
      <xdr:colOff>177800</xdr:colOff>
      <xdr:row>96</xdr:row>
      <xdr:rowOff>71628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119905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119624</xdr:rowOff>
    </xdr:from>
    <xdr:to>
      <xdr:col>81</xdr:col>
      <xdr:colOff>101600</xdr:colOff>
      <xdr:row>98</xdr:row>
      <xdr:rowOff>49774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40901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84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151719</xdr:rowOff>
    </xdr:from>
    <xdr:to>
      <xdr:col>76</xdr:col>
      <xdr:colOff>165100</xdr:colOff>
      <xdr:row>98</xdr:row>
      <xdr:rowOff>81869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72996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7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73127</xdr:rowOff>
    </xdr:from>
    <xdr:to>
      <xdr:col>72</xdr:col>
      <xdr:colOff>38100</xdr:colOff>
      <xdr:row>98</xdr:row>
      <xdr:rowOff>3277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165854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79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146690</xdr:rowOff>
    </xdr:from>
    <xdr:to>
      <xdr:col>67</xdr:col>
      <xdr:colOff>101600</xdr:colOff>
      <xdr:row>98</xdr:row>
      <xdr:rowOff>76840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67967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7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635</xdr:rowOff>
    </xdr:from>
    <xdr:to>
      <xdr:col>116</xdr:col>
      <xdr:colOff>63500</xdr:colOff>
      <xdr:row>39</xdr:row>
      <xdr:rowOff>7112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8718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157988</xdr:rowOff>
    </xdr:from>
    <xdr:to>
      <xdr:col>111</xdr:col>
      <xdr:colOff>177800</xdr:colOff>
      <xdr:row>39</xdr:row>
      <xdr:rowOff>7112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7308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157988</xdr:rowOff>
    </xdr:from>
    <xdr:to>
      <xdr:col>107</xdr:col>
      <xdr:colOff>50800</xdr:colOff>
      <xdr:row>38</xdr:row>
      <xdr:rowOff>161417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7308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161417</xdr:rowOff>
    </xdr:from>
    <xdr:to>
      <xdr:col>102</xdr:col>
      <xdr:colOff>114300</xdr:colOff>
      <xdr:row>39</xdr:row>
      <xdr:rowOff>7493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7651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121285</xdr:rowOff>
    </xdr:from>
    <xdr:to>
      <xdr:col>116</xdr:col>
      <xdr:colOff>114300</xdr:colOff>
      <xdr:row>39</xdr:row>
      <xdr:rowOff>51435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36212</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5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127762</xdr:rowOff>
    </xdr:from>
    <xdr:to>
      <xdr:col>112</xdr:col>
      <xdr:colOff>38100</xdr:colOff>
      <xdr:row>39</xdr:row>
      <xdr:rowOff>57912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49039</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735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107188</xdr:rowOff>
    </xdr:from>
    <xdr:to>
      <xdr:col>107</xdr:col>
      <xdr:colOff>101600</xdr:colOff>
      <xdr:row>39</xdr:row>
      <xdr:rowOff>37338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28465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110617</xdr:rowOff>
    </xdr:from>
    <xdr:to>
      <xdr:col>102</xdr:col>
      <xdr:colOff>165100</xdr:colOff>
      <xdr:row>39</xdr:row>
      <xdr:rowOff>40767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31894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49420</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52832</xdr:rowOff>
    </xdr:from>
    <xdr:to>
      <xdr:col>116</xdr:col>
      <xdr:colOff>63500</xdr:colOff>
      <xdr:row>57</xdr:row>
      <xdr:rowOff>64033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825482"/>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52832</xdr:rowOff>
    </xdr:from>
    <xdr:to>
      <xdr:col>111</xdr:col>
      <xdr:colOff>177800</xdr:colOff>
      <xdr:row>57</xdr:row>
      <xdr:rowOff>142699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825482"/>
          <a:ext cx="889000" cy="8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142699</xdr:rowOff>
    </xdr:from>
    <xdr:to>
      <xdr:col>107</xdr:col>
      <xdr:colOff>50800</xdr:colOff>
      <xdr:row>57</xdr:row>
      <xdr:rowOff>162359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1534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161454</xdr:rowOff>
    </xdr:from>
    <xdr:to>
      <xdr:col>102</xdr:col>
      <xdr:colOff>114300</xdr:colOff>
      <xdr:row>57</xdr:row>
      <xdr:rowOff>162359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3410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13233</xdr:rowOff>
    </xdr:from>
    <xdr:to>
      <xdr:col>116</xdr:col>
      <xdr:colOff>114300</xdr:colOff>
      <xdr:row>57</xdr:row>
      <xdr:rowOff>114833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7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163110</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2032</xdr:rowOff>
    </xdr:from>
    <xdr:to>
      <xdr:col>112</xdr:col>
      <xdr:colOff>38100</xdr:colOff>
      <xdr:row>57</xdr:row>
      <xdr:rowOff>103632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7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94759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8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91899</xdr:rowOff>
    </xdr:from>
    <xdr:to>
      <xdr:col>107</xdr:col>
      <xdr:colOff>101600</xdr:colOff>
      <xdr:row>58</xdr:row>
      <xdr:rowOff>22049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13176</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9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111559</xdr:rowOff>
    </xdr:from>
    <xdr:to>
      <xdr:col>102</xdr:col>
      <xdr:colOff>165100</xdr:colOff>
      <xdr:row>58</xdr:row>
      <xdr:rowOff>41709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32836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9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110654</xdr:rowOff>
    </xdr:from>
    <xdr:to>
      <xdr:col>98</xdr:col>
      <xdr:colOff>38100</xdr:colOff>
      <xdr:row>58</xdr:row>
      <xdr:rowOff>40804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31931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9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330</xdr:rowOff>
    </xdr:from>
    <xdr:to>
      <xdr:col>116</xdr:col>
      <xdr:colOff>63500</xdr:colOff>
      <xdr:row>78</xdr:row>
      <xdr:rowOff>19608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73430"/>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19608</xdr:rowOff>
    </xdr:from>
    <xdr:to>
      <xdr:col>111</xdr:col>
      <xdr:colOff>177800</xdr:colOff>
      <xdr:row>78</xdr:row>
      <xdr:rowOff>44831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92708"/>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44831</xdr:rowOff>
    </xdr:from>
    <xdr:to>
      <xdr:col>107</xdr:col>
      <xdr:colOff>50800</xdr:colOff>
      <xdr:row>78</xdr:row>
      <xdr:rowOff>49631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1793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49251</xdr:rowOff>
    </xdr:from>
    <xdr:to>
      <xdr:col>102</xdr:col>
      <xdr:colOff>114300</xdr:colOff>
      <xdr:row>78</xdr:row>
      <xdr:rowOff>49631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42235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120980</xdr:rowOff>
    </xdr:from>
    <xdr:to>
      <xdr:col>116</xdr:col>
      <xdr:colOff>114300</xdr:colOff>
      <xdr:row>78</xdr:row>
      <xdr:rowOff>51130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35907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140258</xdr:rowOff>
    </xdr:from>
    <xdr:to>
      <xdr:col>112</xdr:col>
      <xdr:colOff>38100</xdr:colOff>
      <xdr:row>78</xdr:row>
      <xdr:rowOff>70408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61535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165481</xdr:rowOff>
    </xdr:from>
    <xdr:to>
      <xdr:col>107</xdr:col>
      <xdr:colOff>101600</xdr:colOff>
      <xdr:row>78</xdr:row>
      <xdr:rowOff>95631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86758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170281</xdr:rowOff>
    </xdr:from>
    <xdr:to>
      <xdr:col>102</xdr:col>
      <xdr:colOff>165100</xdr:colOff>
      <xdr:row>78</xdr:row>
      <xdr:rowOff>100431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91558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169901</xdr:rowOff>
    </xdr:from>
    <xdr:to>
      <xdr:col>98</xdr:col>
      <xdr:colOff>38100</xdr:colOff>
      <xdr:row>78</xdr:row>
      <xdr:rowOff>100051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91178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歳出決算総額は、人口の増加や特別定額給付金給付事業の終了等の影響により、住民一人当たり</a:t>
          </a:r>
          <a:r>
            <a:rPr kumimoji="1" lang="en-US" altLang="ja-JP" sz="1300">
              <a:latin typeface="ＭＳ Ｐゴシック" panose="020B0600070205080204" pitchFamily="50" charset="-128"/>
              <a:ea typeface="ＭＳ Ｐゴシック" panose="020B0600070205080204" pitchFamily="50" charset="-128"/>
            </a:rPr>
            <a:t>481,143</a:t>
          </a:r>
          <a:r>
            <a:rPr kumimoji="1" lang="ja-JP" altLang="en-US" sz="1300">
              <a:latin typeface="ＭＳ Ｐゴシック" panose="020B0600070205080204" pitchFamily="50" charset="-128"/>
              <a:ea typeface="ＭＳ Ｐゴシック" panose="020B0600070205080204" pitchFamily="50" charset="-128"/>
            </a:rPr>
            <a:t>円となっており、昨年度より下回っている。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また、各指標についても、人口の増加等に伴い、住民一人当たりのコストは、物件費以外の項目は類似団体平均より同率若しくは下回っている状況である。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28,708</a:t>
          </a:r>
          <a:r>
            <a:rPr kumimoji="1" lang="ja-JP" altLang="en-US" sz="1300">
              <a:latin typeface="ＭＳ Ｐゴシック" panose="020B0600070205080204" pitchFamily="50" charset="-128"/>
              <a:ea typeface="ＭＳ Ｐゴシック" panose="020B0600070205080204" pitchFamily="50" charset="-128"/>
            </a:rPr>
            <a:t>円となっており、令和２年度より大幅に下回っている。その主な要因としては、特別定額給付金給付事業が終了したこと等により、前年度決算に比べ</a:t>
          </a:r>
          <a:r>
            <a:rPr kumimoji="1" lang="en-US" altLang="ja-JP" sz="1300">
              <a:latin typeface="ＭＳ Ｐゴシック" panose="020B0600070205080204" pitchFamily="50" charset="-128"/>
              <a:ea typeface="ＭＳ Ｐゴシック" panose="020B0600070205080204" pitchFamily="50" charset="-128"/>
            </a:rPr>
            <a:t>77.2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10,100</a:t>
          </a:r>
          <a:r>
            <a:rPr kumimoji="1" lang="ja-JP" altLang="en-US" sz="1300">
              <a:latin typeface="ＭＳ Ｐゴシック" panose="020B0600070205080204" pitchFamily="50" charset="-128"/>
              <a:ea typeface="ＭＳ Ｐゴシック" panose="020B0600070205080204" pitchFamily="50" charset="-128"/>
            </a:rPr>
            <a:t>円となっており、昨年度より</a:t>
          </a:r>
          <a:r>
            <a:rPr kumimoji="1" lang="en-US" altLang="ja-JP" sz="1300">
              <a:latin typeface="ＭＳ Ｐゴシック" panose="020B0600070205080204" pitchFamily="50" charset="-128"/>
              <a:ea typeface="ＭＳ Ｐゴシック" panose="020B0600070205080204" pitchFamily="50" charset="-128"/>
            </a:rPr>
            <a:t>228.1</a:t>
          </a:r>
          <a:r>
            <a:rPr kumimoji="1" lang="ja-JP" altLang="en-US" sz="1300">
              <a:latin typeface="ＭＳ Ｐゴシック" panose="020B0600070205080204" pitchFamily="50" charset="-128"/>
              <a:ea typeface="ＭＳ Ｐゴシック" panose="020B0600070205080204" pitchFamily="50" charset="-128"/>
            </a:rPr>
            <a:t>％の増加となっている。その主な要因としては、決算余剰金の増による財政調整基金の新規積立額の増加や公共施設マネジメント基金への積立額の増加等によるものである。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今後も人口の増加は見込まれるものの、物価高騰の影響や総合振興計画等に基づく普通建設事業費等の増加により、住民一人当たりの金額は増加することが予想される。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159294</xdr:rowOff>
    </xdr:from>
    <xdr:to>
      <xdr:col>24</xdr:col>
      <xdr:colOff>63500</xdr:colOff>
      <xdr:row>36</xdr:row>
      <xdr:rowOff>10704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60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100511</xdr:rowOff>
    </xdr:from>
    <xdr:to>
      <xdr:col>19</xdr:col>
      <xdr:colOff>177800</xdr:colOff>
      <xdr:row>36</xdr:row>
      <xdr:rowOff>10704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0126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51526</xdr:rowOff>
    </xdr:from>
    <xdr:to>
      <xdr:col>15</xdr:col>
      <xdr:colOff>50800</xdr:colOff>
      <xdr:row>35</xdr:row>
      <xdr:rowOff>100511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522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15603</xdr:rowOff>
    </xdr:from>
    <xdr:to>
      <xdr:col>10</xdr:col>
      <xdr:colOff>114300</xdr:colOff>
      <xdr:row>35</xdr:row>
      <xdr:rowOff>51526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163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108494</xdr:rowOff>
    </xdr:from>
    <xdr:to>
      <xdr:col>24</xdr:col>
      <xdr:colOff>114300</xdr:colOff>
      <xdr:row>36</xdr:row>
      <xdr:rowOff>38644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131371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131354</xdr:rowOff>
    </xdr:from>
    <xdr:to>
      <xdr:col>20</xdr:col>
      <xdr:colOff>38100</xdr:colOff>
      <xdr:row>36</xdr:row>
      <xdr:rowOff>61504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78031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49711</xdr:rowOff>
    </xdr:from>
    <xdr:to>
      <xdr:col>15</xdr:col>
      <xdr:colOff>101600</xdr:colOff>
      <xdr:row>35</xdr:row>
      <xdr:rowOff>151311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167838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726</xdr:rowOff>
    </xdr:from>
    <xdr:to>
      <xdr:col>10</xdr:col>
      <xdr:colOff>165100</xdr:colOff>
      <xdr:row>35</xdr:row>
      <xdr:rowOff>102326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118853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136253</xdr:rowOff>
    </xdr:from>
    <xdr:to>
      <xdr:col>6</xdr:col>
      <xdr:colOff>38100</xdr:colOff>
      <xdr:row>35</xdr:row>
      <xdr:rowOff>66403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82930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4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79946</xdr:rowOff>
    </xdr:from>
    <xdr:to>
      <xdr:col>24</xdr:col>
      <xdr:colOff>63500</xdr:colOff>
      <xdr:row>58</xdr:row>
      <xdr:rowOff>17602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23896"/>
          <a:ext cx="838200" cy="11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79946</xdr:rowOff>
    </xdr:from>
    <xdr:to>
      <xdr:col>19</xdr:col>
      <xdr:colOff>177800</xdr:colOff>
      <xdr:row>58</xdr:row>
      <xdr:rowOff>125349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23896"/>
          <a:ext cx="889000" cy="12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41834</xdr:rowOff>
    </xdr:from>
    <xdr:to>
      <xdr:col>15</xdr:col>
      <xdr:colOff>50800</xdr:colOff>
      <xdr:row>58</xdr:row>
      <xdr:rowOff>125349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85934"/>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30916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41834</xdr:rowOff>
    </xdr:from>
    <xdr:to>
      <xdr:col>10</xdr:col>
      <xdr:colOff>114300</xdr:colOff>
      <xdr:row>59</xdr:row>
      <xdr:rowOff>12688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85934"/>
          <a:ext cx="8890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138252</xdr:rowOff>
    </xdr:from>
    <xdr:to>
      <xdr:col>24</xdr:col>
      <xdr:colOff>114300</xdr:colOff>
      <xdr:row>58</xdr:row>
      <xdr:rowOff>68402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161129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29146</xdr:rowOff>
    </xdr:from>
    <xdr:to>
      <xdr:col>20</xdr:col>
      <xdr:colOff>38100</xdr:colOff>
      <xdr:row>51</xdr:row>
      <xdr:rowOff>130746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147273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4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74549</xdr:rowOff>
    </xdr:from>
    <xdr:to>
      <xdr:col>15</xdr:col>
      <xdr:colOff>101600</xdr:colOff>
      <xdr:row>59</xdr:row>
      <xdr:rowOff>4699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21226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162484</xdr:rowOff>
    </xdr:from>
    <xdr:to>
      <xdr:col>10</xdr:col>
      <xdr:colOff>165100</xdr:colOff>
      <xdr:row>58</xdr:row>
      <xdr:rowOff>92634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109161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133338</xdr:rowOff>
    </xdr:from>
    <xdr:to>
      <xdr:col>6</xdr:col>
      <xdr:colOff>38100</xdr:colOff>
      <xdr:row>59</xdr:row>
      <xdr:rowOff>63488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80015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21139</xdr:rowOff>
    </xdr:from>
    <xdr:to>
      <xdr:col>24</xdr:col>
      <xdr:colOff>62865</xdr:colOff>
      <xdr:row>78</xdr:row>
      <xdr:rowOff>2513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22639"/>
          <a:ext cx="1270" cy="135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6340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2513</xdr:rowOff>
    </xdr:from>
    <xdr:to>
      <xdr:col>24</xdr:col>
      <xdr:colOff>152400</xdr:colOff>
      <xdr:row>78</xdr:row>
      <xdr:rowOff>2513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7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139266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21139</xdr:rowOff>
    </xdr:from>
    <xdr:to>
      <xdr:col>24</xdr:col>
      <xdr:colOff>152400</xdr:colOff>
      <xdr:row>70</xdr:row>
      <xdr:rowOff>21139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2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86646</xdr:rowOff>
    </xdr:from>
    <xdr:to>
      <xdr:col>24</xdr:col>
      <xdr:colOff>63500</xdr:colOff>
      <xdr:row>78</xdr:row>
      <xdr:rowOff>107248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88296"/>
          <a:ext cx="838200" cy="1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103785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1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80908</xdr:rowOff>
    </xdr:from>
    <xdr:to>
      <xdr:col>24</xdr:col>
      <xdr:colOff>114300</xdr:colOff>
      <xdr:row>75</xdr:row>
      <xdr:rowOff>11058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107248</xdr:rowOff>
    </xdr:from>
    <xdr:to>
      <xdr:col>19</xdr:col>
      <xdr:colOff>177800</xdr:colOff>
      <xdr:row>78</xdr:row>
      <xdr:rowOff>165395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80348"/>
          <a:ext cx="889000" cy="5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150521</xdr:rowOff>
    </xdr:from>
    <xdr:to>
      <xdr:col>20</xdr:col>
      <xdr:colOff>38100</xdr:colOff>
      <xdr:row>76</xdr:row>
      <xdr:rowOff>80671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165395</xdr:rowOff>
    </xdr:from>
    <xdr:to>
      <xdr:col>15</xdr:col>
      <xdr:colOff>50800</xdr:colOff>
      <xdr:row>79</xdr:row>
      <xdr:rowOff>25290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38495"/>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40629</xdr:rowOff>
    </xdr:from>
    <xdr:to>
      <xdr:col>15</xdr:col>
      <xdr:colOff>101600</xdr:colOff>
      <xdr:row>76</xdr:row>
      <xdr:rowOff>142229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2558</xdr:rowOff>
    </xdr:from>
    <xdr:to>
      <xdr:col>10</xdr:col>
      <xdr:colOff>114300</xdr:colOff>
      <xdr:row>79</xdr:row>
      <xdr:rowOff>25290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47108"/>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95172</xdr:rowOff>
    </xdr:from>
    <xdr:to>
      <xdr:col>10</xdr:col>
      <xdr:colOff>165100</xdr:colOff>
      <xdr:row>77</xdr:row>
      <xdr:rowOff>25322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41849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86944</xdr:rowOff>
    </xdr:from>
    <xdr:to>
      <xdr:col>6</xdr:col>
      <xdr:colOff>38100</xdr:colOff>
      <xdr:row>77</xdr:row>
      <xdr:rowOff>17094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1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33621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35846</xdr:rowOff>
    </xdr:from>
    <xdr:to>
      <xdr:col>24</xdr:col>
      <xdr:colOff>114300</xdr:colOff>
      <xdr:row>77</xdr:row>
      <xdr:rowOff>137446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122223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56448</xdr:rowOff>
    </xdr:from>
    <xdr:to>
      <xdr:col>20</xdr:col>
      <xdr:colOff>38100</xdr:colOff>
      <xdr:row>78</xdr:row>
      <xdr:rowOff>158048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149175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2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114595</xdr:rowOff>
    </xdr:from>
    <xdr:to>
      <xdr:col>15</xdr:col>
      <xdr:colOff>101600</xdr:colOff>
      <xdr:row>79</xdr:row>
      <xdr:rowOff>44745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35872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8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145940</xdr:rowOff>
    </xdr:from>
    <xdr:to>
      <xdr:col>10</xdr:col>
      <xdr:colOff>165100</xdr:colOff>
      <xdr:row>79</xdr:row>
      <xdr:rowOff>76090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67217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1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123208</xdr:rowOff>
    </xdr:from>
    <xdr:to>
      <xdr:col>6</xdr:col>
      <xdr:colOff>38100</xdr:colOff>
      <xdr:row>79</xdr:row>
      <xdr:rowOff>53358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44485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8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154307</xdr:rowOff>
    </xdr:from>
    <xdr:to>
      <xdr:col>24</xdr:col>
      <xdr:colOff>62865</xdr:colOff>
      <xdr:row>95</xdr:row>
      <xdr:rowOff>134282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84807"/>
          <a:ext cx="1270" cy="837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138109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134282</xdr:rowOff>
    </xdr:from>
    <xdr:to>
      <xdr:col>24</xdr:col>
      <xdr:colOff>152400</xdr:colOff>
      <xdr:row>95</xdr:row>
      <xdr:rowOff>134282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4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100984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154307</xdr:rowOff>
    </xdr:from>
    <xdr:to>
      <xdr:col>24</xdr:col>
      <xdr:colOff>152400</xdr:colOff>
      <xdr:row>90</xdr:row>
      <xdr:rowOff>154307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8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10861</xdr:rowOff>
    </xdr:from>
    <xdr:to>
      <xdr:col>24</xdr:col>
      <xdr:colOff>63500</xdr:colOff>
      <xdr:row>97</xdr:row>
      <xdr:rowOff>61221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98611"/>
          <a:ext cx="838200" cy="39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30509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7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7632</xdr:rowOff>
    </xdr:from>
    <xdr:to>
      <xdr:col>24</xdr:col>
      <xdr:colOff>114300</xdr:colOff>
      <xdr:row>94</xdr:row>
      <xdr:rowOff>109232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55781</xdr:rowOff>
    </xdr:from>
    <xdr:to>
      <xdr:col>19</xdr:col>
      <xdr:colOff>177800</xdr:colOff>
      <xdr:row>97</xdr:row>
      <xdr:rowOff>61221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86431"/>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23064</xdr:rowOff>
    </xdr:from>
    <xdr:to>
      <xdr:col>20</xdr:col>
      <xdr:colOff>38100</xdr:colOff>
      <xdr:row>96</xdr:row>
      <xdr:rowOff>124664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141191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55781</xdr:rowOff>
    </xdr:from>
    <xdr:to>
      <xdr:col>15</xdr:col>
      <xdr:colOff>50800</xdr:colOff>
      <xdr:row>97</xdr:row>
      <xdr:rowOff>112497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86431"/>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76212</xdr:rowOff>
    </xdr:from>
    <xdr:to>
      <xdr:col>15</xdr:col>
      <xdr:colOff>101600</xdr:colOff>
      <xdr:row>97</xdr:row>
      <xdr:rowOff>6362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22889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112497</xdr:rowOff>
    </xdr:from>
    <xdr:to>
      <xdr:col>10</xdr:col>
      <xdr:colOff>114300</xdr:colOff>
      <xdr:row>97</xdr:row>
      <xdr:rowOff>138579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43147"/>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97656</xdr:rowOff>
    </xdr:from>
    <xdr:to>
      <xdr:col>10</xdr:col>
      <xdr:colOff>165100</xdr:colOff>
      <xdr:row>97</xdr:row>
      <xdr:rowOff>27806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120470</xdr:rowOff>
    </xdr:from>
    <xdr:to>
      <xdr:col>6</xdr:col>
      <xdr:colOff>38100</xdr:colOff>
      <xdr:row>97</xdr:row>
      <xdr:rowOff>50620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67147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131511</xdr:rowOff>
    </xdr:from>
    <xdr:to>
      <xdr:col>24</xdr:col>
      <xdr:colOff>114300</xdr:colOff>
      <xdr:row>95</xdr:row>
      <xdr:rowOff>61661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46438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6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10421</xdr:rowOff>
    </xdr:from>
    <xdr:to>
      <xdr:col>20</xdr:col>
      <xdr:colOff>38100</xdr:colOff>
      <xdr:row>97</xdr:row>
      <xdr:rowOff>112021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103148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4981</xdr:rowOff>
    </xdr:from>
    <xdr:to>
      <xdr:col>15</xdr:col>
      <xdr:colOff>101600</xdr:colOff>
      <xdr:row>97</xdr:row>
      <xdr:rowOff>106581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97708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61697</xdr:rowOff>
    </xdr:from>
    <xdr:to>
      <xdr:col>10</xdr:col>
      <xdr:colOff>165100</xdr:colOff>
      <xdr:row>97</xdr:row>
      <xdr:rowOff>163297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87779</xdr:rowOff>
    </xdr:from>
    <xdr:to>
      <xdr:col>6</xdr:col>
      <xdr:colOff>38100</xdr:colOff>
      <xdr:row>98</xdr:row>
      <xdr:rowOff>17929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67310</xdr:rowOff>
    </xdr:from>
    <xdr:to>
      <xdr:col>55</xdr:col>
      <xdr:colOff>0</xdr:colOff>
      <xdr:row>38</xdr:row>
      <xdr:rowOff>116840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824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28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67310</xdr:rowOff>
    </xdr:from>
    <xdr:to>
      <xdr:col>50</xdr:col>
      <xdr:colOff>114300</xdr:colOff>
      <xdr:row>38</xdr:row>
      <xdr:rowOff>91694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824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69596</xdr:rowOff>
    </xdr:from>
    <xdr:to>
      <xdr:col>45</xdr:col>
      <xdr:colOff>177800</xdr:colOff>
      <xdr:row>38</xdr:row>
      <xdr:rowOff>91694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8469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18542</xdr:rowOff>
    </xdr:from>
    <xdr:to>
      <xdr:col>41</xdr:col>
      <xdr:colOff>50800</xdr:colOff>
      <xdr:row>38</xdr:row>
      <xdr:rowOff>69596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33642"/>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66040</xdr:rowOff>
    </xdr:from>
    <xdr:to>
      <xdr:col>55</xdr:col>
      <xdr:colOff>50800</xdr:colOff>
      <xdr:row>38</xdr:row>
      <xdr:rowOff>167640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152417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xdr:rowOff>
    </xdr:from>
    <xdr:to>
      <xdr:col>50</xdr:col>
      <xdr:colOff>165100</xdr:colOff>
      <xdr:row>38</xdr:row>
      <xdr:rowOff>118110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109237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40894</xdr:rowOff>
    </xdr:from>
    <xdr:to>
      <xdr:col>46</xdr:col>
      <xdr:colOff>38100</xdr:colOff>
      <xdr:row>38</xdr:row>
      <xdr:rowOff>142494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133621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18796</xdr:rowOff>
    </xdr:from>
    <xdr:to>
      <xdr:col>41</xdr:col>
      <xdr:colOff>101600</xdr:colOff>
      <xdr:row>38</xdr:row>
      <xdr:rowOff>120396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111523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139192</xdr:rowOff>
    </xdr:from>
    <xdr:to>
      <xdr:col>36</xdr:col>
      <xdr:colOff>165100</xdr:colOff>
      <xdr:row>38</xdr:row>
      <xdr:rowOff>69342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60469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55626</xdr:rowOff>
    </xdr:from>
    <xdr:to>
      <xdr:col>55</xdr:col>
      <xdr:colOff>0</xdr:colOff>
      <xdr:row>58</xdr:row>
      <xdr:rowOff>93599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9726"/>
          <a:ext cx="8382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92837</xdr:rowOff>
    </xdr:from>
    <xdr:to>
      <xdr:col>50</xdr:col>
      <xdr:colOff>114300</xdr:colOff>
      <xdr:row>58</xdr:row>
      <xdr:rowOff>93599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369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92837</xdr:rowOff>
    </xdr:from>
    <xdr:to>
      <xdr:col>45</xdr:col>
      <xdr:colOff>177800</xdr:colOff>
      <xdr:row>58</xdr:row>
      <xdr:rowOff>98933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3693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70231</xdr:rowOff>
    </xdr:from>
    <xdr:to>
      <xdr:col>41</xdr:col>
      <xdr:colOff>50800</xdr:colOff>
      <xdr:row>58</xdr:row>
      <xdr:rowOff>98933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14331"/>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4826</xdr:rowOff>
    </xdr:from>
    <xdr:to>
      <xdr:col>55</xdr:col>
      <xdr:colOff>50800</xdr:colOff>
      <xdr:row>58</xdr:row>
      <xdr:rowOff>106426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154703</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42799</xdr:rowOff>
    </xdr:from>
    <xdr:to>
      <xdr:col>50</xdr:col>
      <xdr:colOff>165100</xdr:colOff>
      <xdr:row>58</xdr:row>
      <xdr:rowOff>144399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135526</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07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42037</xdr:rowOff>
    </xdr:from>
    <xdr:to>
      <xdr:col>46</xdr:col>
      <xdr:colOff>38100</xdr:colOff>
      <xdr:row>58</xdr:row>
      <xdr:rowOff>143637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134764</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07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48133</xdr:rowOff>
    </xdr:from>
    <xdr:to>
      <xdr:col>41</xdr:col>
      <xdr:colOff>101600</xdr:colOff>
      <xdr:row>58</xdr:row>
      <xdr:rowOff>149733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140860</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08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19431</xdr:rowOff>
    </xdr:from>
    <xdr:to>
      <xdr:col>36</xdr:col>
      <xdr:colOff>165100</xdr:colOff>
      <xdr:row>58</xdr:row>
      <xdr:rowOff>121031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112158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158567</xdr:rowOff>
    </xdr:from>
    <xdr:to>
      <xdr:col>55</xdr:col>
      <xdr:colOff>0</xdr:colOff>
      <xdr:row>77</xdr:row>
      <xdr:rowOff>169281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60217"/>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158567</xdr:rowOff>
    </xdr:from>
    <xdr:to>
      <xdr:col>50</xdr:col>
      <xdr:colOff>114300</xdr:colOff>
      <xdr:row>78</xdr:row>
      <xdr:rowOff>85026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60217"/>
          <a:ext cx="8890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85026</xdr:rowOff>
    </xdr:from>
    <xdr:to>
      <xdr:col>45</xdr:col>
      <xdr:colOff>177800</xdr:colOff>
      <xdr:row>78</xdr:row>
      <xdr:rowOff>117746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58126"/>
          <a:ext cx="889000" cy="3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117746</xdr:rowOff>
    </xdr:from>
    <xdr:to>
      <xdr:col>41</xdr:col>
      <xdr:colOff>50800</xdr:colOff>
      <xdr:row>78</xdr:row>
      <xdr:rowOff>124461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90846"/>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118481</xdr:rowOff>
    </xdr:from>
    <xdr:to>
      <xdr:col>55</xdr:col>
      <xdr:colOff>50800</xdr:colOff>
      <xdr:row>78</xdr:row>
      <xdr:rowOff>48631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96908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107767</xdr:rowOff>
    </xdr:from>
    <xdr:to>
      <xdr:col>50</xdr:col>
      <xdr:colOff>165100</xdr:colOff>
      <xdr:row>78</xdr:row>
      <xdr:rowOff>37917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29044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34226</xdr:rowOff>
    </xdr:from>
    <xdr:to>
      <xdr:col>46</xdr:col>
      <xdr:colOff>38100</xdr:colOff>
      <xdr:row>78</xdr:row>
      <xdr:rowOff>135826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126953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66946</xdr:rowOff>
    </xdr:from>
    <xdr:to>
      <xdr:col>41</xdr:col>
      <xdr:colOff>101600</xdr:colOff>
      <xdr:row>78</xdr:row>
      <xdr:rowOff>168546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159673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73661</xdr:rowOff>
    </xdr:from>
    <xdr:to>
      <xdr:col>36</xdr:col>
      <xdr:colOff>165100</xdr:colOff>
      <xdr:row>79</xdr:row>
      <xdr:rowOff>3811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166388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3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13760</xdr:rowOff>
    </xdr:from>
    <xdr:to>
      <xdr:col>55</xdr:col>
      <xdr:colOff>0</xdr:colOff>
      <xdr:row>96</xdr:row>
      <xdr:rowOff>18162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72960"/>
          <a:ext cx="8382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166427</xdr:rowOff>
    </xdr:from>
    <xdr:to>
      <xdr:col>50</xdr:col>
      <xdr:colOff>114300</xdr:colOff>
      <xdr:row>96</xdr:row>
      <xdr:rowOff>13760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54177"/>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144768</xdr:rowOff>
    </xdr:from>
    <xdr:to>
      <xdr:col>45</xdr:col>
      <xdr:colOff>177800</xdr:colOff>
      <xdr:row>95</xdr:row>
      <xdr:rowOff>166427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32518"/>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144063</xdr:rowOff>
    </xdr:from>
    <xdr:to>
      <xdr:col>41</xdr:col>
      <xdr:colOff>50800</xdr:colOff>
      <xdr:row>95</xdr:row>
      <xdr:rowOff>144768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260363"/>
          <a:ext cx="889000" cy="17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138812</xdr:rowOff>
    </xdr:from>
    <xdr:to>
      <xdr:col>55</xdr:col>
      <xdr:colOff>50800</xdr:colOff>
      <xdr:row>96</xdr:row>
      <xdr:rowOff>68962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117239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134410</xdr:rowOff>
    </xdr:from>
    <xdr:to>
      <xdr:col>50</xdr:col>
      <xdr:colOff>165100</xdr:colOff>
      <xdr:row>96</xdr:row>
      <xdr:rowOff>64560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55687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115627</xdr:rowOff>
    </xdr:from>
    <xdr:to>
      <xdr:col>46</xdr:col>
      <xdr:colOff>38100</xdr:colOff>
      <xdr:row>96</xdr:row>
      <xdr:rowOff>45777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36904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4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93968</xdr:rowOff>
    </xdr:from>
    <xdr:to>
      <xdr:col>41</xdr:col>
      <xdr:colOff>101600</xdr:colOff>
      <xdr:row>96</xdr:row>
      <xdr:rowOff>24118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15245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93263</xdr:rowOff>
    </xdr:from>
    <xdr:to>
      <xdr:col>36</xdr:col>
      <xdr:colOff>165100</xdr:colOff>
      <xdr:row>95</xdr:row>
      <xdr:rowOff>23413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0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75692</xdr:rowOff>
    </xdr:from>
    <xdr:to>
      <xdr:col>85</xdr:col>
      <xdr:colOff>127000</xdr:colOff>
      <xdr:row>35</xdr:row>
      <xdr:rowOff>76998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04992"/>
          <a:ext cx="8382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39606</xdr:rowOff>
    </xdr:from>
    <xdr:to>
      <xdr:col>81</xdr:col>
      <xdr:colOff>50800</xdr:colOff>
      <xdr:row>35</xdr:row>
      <xdr:rowOff>76998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868906"/>
          <a:ext cx="889000" cy="20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39606</xdr:rowOff>
    </xdr:from>
    <xdr:to>
      <xdr:col>76</xdr:col>
      <xdr:colOff>114300</xdr:colOff>
      <xdr:row>34</xdr:row>
      <xdr:rowOff>61649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868906"/>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61649</xdr:rowOff>
    </xdr:from>
    <xdr:to>
      <xdr:col>71</xdr:col>
      <xdr:colOff>177800</xdr:colOff>
      <xdr:row>35</xdr:row>
      <xdr:rowOff>75366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890949"/>
          <a:ext cx="8890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141622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126437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24892</xdr:rowOff>
    </xdr:from>
    <xdr:to>
      <xdr:col>85</xdr:col>
      <xdr:colOff>177800</xdr:colOff>
      <xdr:row>34</xdr:row>
      <xdr:rowOff>126492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47769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26198</xdr:rowOff>
    </xdr:from>
    <xdr:to>
      <xdr:col>81</xdr:col>
      <xdr:colOff>101600</xdr:colOff>
      <xdr:row>35</xdr:row>
      <xdr:rowOff>127798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144325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160256</xdr:rowOff>
    </xdr:from>
    <xdr:to>
      <xdr:col>76</xdr:col>
      <xdr:colOff>165100</xdr:colOff>
      <xdr:row>34</xdr:row>
      <xdr:rowOff>90406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8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106933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59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10849</xdr:rowOff>
    </xdr:from>
    <xdr:to>
      <xdr:col>72</xdr:col>
      <xdr:colOff>38100</xdr:colOff>
      <xdr:row>34</xdr:row>
      <xdr:rowOff>112449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128976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6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24566</xdr:rowOff>
    </xdr:from>
    <xdr:to>
      <xdr:col>67</xdr:col>
      <xdr:colOff>101600</xdr:colOff>
      <xdr:row>35</xdr:row>
      <xdr:rowOff>126166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142693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91237</xdr:rowOff>
    </xdr:from>
    <xdr:to>
      <xdr:col>85</xdr:col>
      <xdr:colOff>127000</xdr:colOff>
      <xdr:row>57</xdr:row>
      <xdr:rowOff>138176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863887"/>
          <a:ext cx="8382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132690</xdr:rowOff>
    </xdr:from>
    <xdr:to>
      <xdr:col>81</xdr:col>
      <xdr:colOff>50800</xdr:colOff>
      <xdr:row>57</xdr:row>
      <xdr:rowOff>138176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90534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103086</xdr:rowOff>
    </xdr:from>
    <xdr:to>
      <xdr:col>76</xdr:col>
      <xdr:colOff>114300</xdr:colOff>
      <xdr:row>57</xdr:row>
      <xdr:rowOff>132690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7573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103086</xdr:rowOff>
    </xdr:from>
    <xdr:to>
      <xdr:col>71</xdr:col>
      <xdr:colOff>177800</xdr:colOff>
      <xdr:row>58</xdr:row>
      <xdr:rowOff>93370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75736"/>
          <a:ext cx="889000" cy="1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40437</xdr:rowOff>
    </xdr:from>
    <xdr:to>
      <xdr:col>85</xdr:col>
      <xdr:colOff>177800</xdr:colOff>
      <xdr:row>57</xdr:row>
      <xdr:rowOff>142037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18864</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87376</xdr:rowOff>
    </xdr:from>
    <xdr:to>
      <xdr:col>81</xdr:col>
      <xdr:colOff>101600</xdr:colOff>
      <xdr:row>58</xdr:row>
      <xdr:rowOff>17526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81890</xdr:rowOff>
    </xdr:from>
    <xdr:to>
      <xdr:col>76</xdr:col>
      <xdr:colOff>165100</xdr:colOff>
      <xdr:row>58</xdr:row>
      <xdr:rowOff>12040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3167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52286</xdr:rowOff>
    </xdr:from>
    <xdr:to>
      <xdr:col>72</xdr:col>
      <xdr:colOff>38100</xdr:colOff>
      <xdr:row>57</xdr:row>
      <xdr:rowOff>153886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145013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42570</xdr:rowOff>
    </xdr:from>
    <xdr:to>
      <xdr:col>67</xdr:col>
      <xdr:colOff>101600</xdr:colOff>
      <xdr:row>58</xdr:row>
      <xdr:rowOff>144170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135297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49174</xdr:rowOff>
    </xdr:from>
    <xdr:to>
      <xdr:col>85</xdr:col>
      <xdr:colOff>127000</xdr:colOff>
      <xdr:row>78</xdr:row>
      <xdr:rowOff>137413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22274"/>
          <a:ext cx="8382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49174</xdr:rowOff>
    </xdr:from>
    <xdr:to>
      <xdr:col>81</xdr:col>
      <xdr:colOff>50800</xdr:colOff>
      <xdr:row>78</xdr:row>
      <xdr:rowOff>112954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22274"/>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112954</xdr:rowOff>
    </xdr:from>
    <xdr:to>
      <xdr:col>76</xdr:col>
      <xdr:colOff>114300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8605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86613</xdr:rowOff>
    </xdr:from>
    <xdr:to>
      <xdr:col>85</xdr:col>
      <xdr:colOff>177800</xdr:colOff>
      <xdr:row>79</xdr:row>
      <xdr:rowOff>16763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1540</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74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169824</xdr:rowOff>
    </xdr:from>
    <xdr:to>
      <xdr:col>81</xdr:col>
      <xdr:colOff>101600</xdr:colOff>
      <xdr:row>78</xdr:row>
      <xdr:rowOff>99974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91101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464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62154</xdr:rowOff>
    </xdr:from>
    <xdr:to>
      <xdr:col>76</xdr:col>
      <xdr:colOff>165100</xdr:colOff>
      <xdr:row>78</xdr:row>
      <xdr:rowOff>163754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154881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2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118250</xdr:rowOff>
    </xdr:from>
    <xdr:to>
      <xdr:col>85</xdr:col>
      <xdr:colOff>127000</xdr:colOff>
      <xdr:row>98</xdr:row>
      <xdr:rowOff>136119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20350"/>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118250</xdr:rowOff>
    </xdr:from>
    <xdr:to>
      <xdr:col>81</xdr:col>
      <xdr:colOff>50800</xdr:colOff>
      <xdr:row>98</xdr:row>
      <xdr:rowOff>157265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20350"/>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157265</xdr:rowOff>
    </xdr:from>
    <xdr:to>
      <xdr:col>76</xdr:col>
      <xdr:colOff>114300</xdr:colOff>
      <xdr:row>99</xdr:row>
      <xdr:rowOff>37858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59365"/>
          <a:ext cx="889000" cy="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37858</xdr:rowOff>
    </xdr:from>
    <xdr:to>
      <xdr:col>71</xdr:col>
      <xdr:colOff>177800</xdr:colOff>
      <xdr:row>99</xdr:row>
      <xdr:rowOff>53327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701140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85319</xdr:rowOff>
    </xdr:from>
    <xdr:to>
      <xdr:col>85</xdr:col>
      <xdr:colOff>177800</xdr:colOff>
      <xdr:row>99</xdr:row>
      <xdr:rowOff>15469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63746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67450</xdr:rowOff>
    </xdr:from>
    <xdr:to>
      <xdr:col>81</xdr:col>
      <xdr:colOff>101600</xdr:colOff>
      <xdr:row>98</xdr:row>
      <xdr:rowOff>169050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160177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106465</xdr:rowOff>
    </xdr:from>
    <xdr:to>
      <xdr:col>76</xdr:col>
      <xdr:colOff>165100</xdr:colOff>
      <xdr:row>99</xdr:row>
      <xdr:rowOff>36615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9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27742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70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158508</xdr:rowOff>
    </xdr:from>
    <xdr:to>
      <xdr:col>72</xdr:col>
      <xdr:colOff>38100</xdr:colOff>
      <xdr:row>99</xdr:row>
      <xdr:rowOff>88658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9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79785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70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2527</xdr:rowOff>
    </xdr:from>
    <xdr:to>
      <xdr:col>67</xdr:col>
      <xdr:colOff>101600</xdr:colOff>
      <xdr:row>99</xdr:row>
      <xdr:rowOff>104127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95254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706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45,614</a:t>
          </a:r>
          <a:r>
            <a:rPr kumimoji="1" lang="ja-JP" altLang="en-US" sz="1300">
              <a:latin typeface="ＭＳ Ｐゴシック" panose="020B0600070205080204" pitchFamily="50" charset="-128"/>
              <a:ea typeface="ＭＳ Ｐゴシック" panose="020B0600070205080204" pitchFamily="50" charset="-128"/>
            </a:rPr>
            <a:t>円となっており、特別定額給付金給付事業の終了により大幅に減少したが、文化施設の整備費用の増加等により、類似団体平均より上回った。</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174,552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増加している。その要因としては、子育て世帯への特別給付金給付事業や住民税非課税世帯等臨時特別給付金給付事業が令和３年度より実施されたことや障害福祉サービスの給付、保育需要の高まりによる特定教育・保育施設等の給付が毎年度増加していることが上げ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48,136</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円となっており、新型コロナウイルスワクチン接種事業が令和３年度より実施されたこと等により、前年度より</a:t>
          </a:r>
          <a:r>
            <a:rPr kumimoji="1" lang="en-US" altLang="ja-JP" sz="1300">
              <a:latin typeface="ＭＳ Ｐゴシック" panose="020B0600070205080204" pitchFamily="50" charset="-128"/>
              <a:ea typeface="ＭＳ Ｐゴシック" panose="020B0600070205080204" pitchFamily="50" charset="-128"/>
            </a:rPr>
            <a:t>55.6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13,392</a:t>
          </a:r>
          <a:r>
            <a:rPr kumimoji="1" lang="ja-JP" altLang="en-US" sz="1300">
              <a:latin typeface="ＭＳ Ｐゴシック" panose="020B0600070205080204" pitchFamily="50" charset="-128"/>
              <a:ea typeface="ＭＳ Ｐゴシック" panose="020B0600070205080204" pitchFamily="50" charset="-128"/>
            </a:rPr>
            <a:t>円となっており、新しい消防署の建設事業の実施等により、前年度より</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標準財政規模が</a:t>
          </a:r>
          <a:r>
            <a:rPr kumimoji="1" lang="en-US" altLang="ja-JP" sz="1200">
              <a:latin typeface="ＭＳ Ｐゴシック" panose="020B0600070205080204" pitchFamily="50" charset="-128"/>
              <a:ea typeface="ＭＳ Ｐゴシック" panose="020B0600070205080204" pitchFamily="50" charset="-128"/>
            </a:rPr>
            <a:t>172</a:t>
          </a:r>
          <a:r>
            <a:rPr kumimoji="1" lang="ja-JP" altLang="en-US" sz="1200">
              <a:latin typeface="ＭＳ Ｐゴシック" panose="020B0600070205080204" pitchFamily="50" charset="-128"/>
              <a:ea typeface="ＭＳ Ｐゴシック" panose="020B0600070205080204" pitchFamily="50" charset="-128"/>
            </a:rPr>
            <a:t>億円増額し、財政調整基金残高が</a:t>
          </a:r>
          <a:r>
            <a:rPr kumimoji="1" lang="en-US" altLang="ja-JP" sz="1200">
              <a:latin typeface="ＭＳ Ｐゴシック" panose="020B0600070205080204" pitchFamily="50" charset="-128"/>
              <a:ea typeface="ＭＳ Ｐゴシック" panose="020B0600070205080204" pitchFamily="50" charset="-128"/>
            </a:rPr>
            <a:t>77.9</a:t>
          </a:r>
          <a:r>
            <a:rPr kumimoji="1" lang="ja-JP" altLang="en-US" sz="1200">
              <a:latin typeface="ＭＳ Ｐゴシック" panose="020B0600070205080204" pitchFamily="50" charset="-128"/>
              <a:ea typeface="ＭＳ Ｐゴシック" panose="020B0600070205080204" pitchFamily="50" charset="-128"/>
            </a:rPr>
            <a:t>億円増額したことで、財政調整基金残高の標準財政規模比は増加した。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実質収支額の標準財政規模比は、標準財政規模が</a:t>
          </a:r>
          <a:r>
            <a:rPr kumimoji="1" lang="en-US" altLang="ja-JP" sz="1200">
              <a:latin typeface="ＭＳ Ｐゴシック" panose="020B0600070205080204" pitchFamily="50" charset="-128"/>
              <a:ea typeface="ＭＳ Ｐゴシック" panose="020B0600070205080204" pitchFamily="50" charset="-128"/>
            </a:rPr>
            <a:t>172</a:t>
          </a:r>
          <a:r>
            <a:rPr kumimoji="1" lang="ja-JP" altLang="en-US" sz="1200">
              <a:latin typeface="ＭＳ Ｐゴシック" panose="020B0600070205080204" pitchFamily="50" charset="-128"/>
              <a:ea typeface="ＭＳ Ｐゴシック" panose="020B0600070205080204" pitchFamily="50" charset="-128"/>
            </a:rPr>
            <a:t>億円増額し、実質収支額が令和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年度比で</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億円減額したことから微減した。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実質単年度収支の標準財政規模比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は、財政調整基金の積立金が、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億円増加し、実質単年度収支が令和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億円増額となったことから増加した。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今後も行財政改革を推進し、事業の選択と集中による歳出削減や歳入の確保を図り、健全な財政運営の維持に努めていく必要がある。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一般会計及び一般会計等に属する特別会計に係る歳出が、特別定額給付金給付事業、中小企業資金融資事業等の商工費、子育て世帯への臨時特別給付金給付事業等の民生費の減額等により</a:t>
          </a:r>
          <a:r>
            <a:rPr kumimoji="1" lang="en-US" altLang="ja-JP" sz="1300">
              <a:latin typeface="ＭＳ Ｐゴシック" panose="020B0600070205080204" pitchFamily="50" charset="-128"/>
              <a:ea typeface="ＭＳ Ｐゴシック" panose="020B0600070205080204" pitchFamily="50" charset="-128"/>
            </a:rPr>
            <a:t>638</a:t>
          </a:r>
          <a:r>
            <a:rPr kumimoji="1" lang="ja-JP" altLang="en-US" sz="1300">
              <a:latin typeface="ＭＳ Ｐゴシック" panose="020B0600070205080204" pitchFamily="50" charset="-128"/>
              <a:ea typeface="ＭＳ Ｐゴシック" panose="020B0600070205080204" pitchFamily="50" charset="-128"/>
            </a:rPr>
            <a:t>億円の減額となった一方で、国庫支出金、道路橋りょう費に係る市債の減額等により歳入が</a:t>
          </a:r>
          <a:r>
            <a:rPr kumimoji="1" lang="en-US" altLang="ja-JP" sz="1300">
              <a:latin typeface="ＭＳ Ｐゴシック" panose="020B0600070205080204" pitchFamily="50" charset="-128"/>
              <a:ea typeface="ＭＳ Ｐゴシック" panose="020B0600070205080204" pitchFamily="50" charset="-128"/>
            </a:rPr>
            <a:t>625</a:t>
          </a:r>
          <a:r>
            <a:rPr kumimoji="1" lang="ja-JP" altLang="en-US" sz="1300">
              <a:latin typeface="ＭＳ Ｐゴシック" panose="020B0600070205080204" pitchFamily="50" charset="-128"/>
              <a:ea typeface="ＭＳ Ｐゴシック" panose="020B0600070205080204" pitchFamily="50" charset="-128"/>
            </a:rPr>
            <a:t>億円減額となり、実質収支額が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億円の減額となったことから、実質赤字比率は下がったが、法適用企業会計の資金剰余金が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億円増額になったことにより、連結実質赤字比率の黒字額が拡大した。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全ての会計で黒字となっており、健全な財政運営を維持している。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heetViews>
  <sheetFormatPr defaultColWidth="0" defaultRowHeight="11" zeroHeight="1" x14ac:dyDescent="0.2"/>
  <cols>
    <col min="1" max="11" width="2.08984375" style="177" customWidth="1"/>
    <col min="12" max="12" width="2.1796875" style="177" customWidth="1"/>
    <col min="13" max="17" width="2.36328125" style="177" customWidth="1"/>
    <col min="18" max="119" width="2.08984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654914371</v>
      </c>
      <c r="BO4" s="453"/>
      <c r="BP4" s="453"/>
      <c r="BQ4" s="453"/>
      <c r="BR4" s="453"/>
      <c r="BS4" s="453"/>
      <c r="BT4" s="453"/>
      <c r="BU4" s="454"/>
      <c r="BV4" s="452">
        <v>717948173</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2.2000000000000002</v>
      </c>
      <c r="CU4" s="593"/>
      <c r="CV4" s="593"/>
      <c r="CW4" s="593"/>
      <c r="CX4" s="593"/>
      <c r="CY4" s="593"/>
      <c r="CZ4" s="593"/>
      <c r="DA4" s="594"/>
      <c r="DB4" s="592">
        <v>2.5</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640991108</v>
      </c>
      <c r="BO5" s="424"/>
      <c r="BP5" s="424"/>
      <c r="BQ5" s="424"/>
      <c r="BR5" s="424"/>
      <c r="BS5" s="424"/>
      <c r="BT5" s="424"/>
      <c r="BU5" s="425"/>
      <c r="BV5" s="423">
        <v>705320564</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92.5</v>
      </c>
      <c r="CU5" s="421"/>
      <c r="CV5" s="421"/>
      <c r="CW5" s="421"/>
      <c r="CX5" s="421"/>
      <c r="CY5" s="421"/>
      <c r="CZ5" s="421"/>
      <c r="DA5" s="422"/>
      <c r="DB5" s="420">
        <v>97.3</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13923263</v>
      </c>
      <c r="BO6" s="424"/>
      <c r="BP6" s="424"/>
      <c r="BQ6" s="424"/>
      <c r="BR6" s="424"/>
      <c r="BS6" s="424"/>
      <c r="BT6" s="424"/>
      <c r="BU6" s="425"/>
      <c r="BV6" s="423">
        <v>12627609</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97.9</v>
      </c>
      <c r="CU6" s="567"/>
      <c r="CV6" s="567"/>
      <c r="CW6" s="567"/>
      <c r="CX6" s="567"/>
      <c r="CY6" s="567"/>
      <c r="CZ6" s="567"/>
      <c r="DA6" s="568"/>
      <c r="DB6" s="566">
        <v>99.9</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6595506</v>
      </c>
      <c r="BO7" s="424"/>
      <c r="BP7" s="424"/>
      <c r="BQ7" s="424"/>
      <c r="BR7" s="424"/>
      <c r="BS7" s="424"/>
      <c r="BT7" s="424"/>
      <c r="BU7" s="425"/>
      <c r="BV7" s="423">
        <v>4837427</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326717230</v>
      </c>
      <c r="CU7" s="424"/>
      <c r="CV7" s="424"/>
      <c r="CW7" s="424"/>
      <c r="CX7" s="424"/>
      <c r="CY7" s="424"/>
      <c r="CZ7" s="424"/>
      <c r="DA7" s="425"/>
      <c r="DB7" s="423">
        <v>309502012</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101</v>
      </c>
      <c r="AV8" s="482"/>
      <c r="AW8" s="482"/>
      <c r="AX8" s="482"/>
      <c r="AY8" s="437" t="s">
        <v>109</v>
      </c>
      <c r="AZ8" s="438"/>
      <c r="BA8" s="438"/>
      <c r="BB8" s="438"/>
      <c r="BC8" s="438"/>
      <c r="BD8" s="438"/>
      <c r="BE8" s="438"/>
      <c r="BF8" s="438"/>
      <c r="BG8" s="438"/>
      <c r="BH8" s="438"/>
      <c r="BI8" s="438"/>
      <c r="BJ8" s="438"/>
      <c r="BK8" s="438"/>
      <c r="BL8" s="438"/>
      <c r="BM8" s="439"/>
      <c r="BN8" s="423">
        <v>7327757</v>
      </c>
      <c r="BO8" s="424"/>
      <c r="BP8" s="424"/>
      <c r="BQ8" s="424"/>
      <c r="BR8" s="424"/>
      <c r="BS8" s="424"/>
      <c r="BT8" s="424"/>
      <c r="BU8" s="425"/>
      <c r="BV8" s="423">
        <v>7790182</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0.97</v>
      </c>
      <c r="CU8" s="527"/>
      <c r="CV8" s="527"/>
      <c r="CW8" s="527"/>
      <c r="CX8" s="527"/>
      <c r="CY8" s="527"/>
      <c r="CZ8" s="527"/>
      <c r="DA8" s="528"/>
      <c r="DB8" s="526">
        <v>0.98</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1324025</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101</v>
      </c>
      <c r="AV9" s="482"/>
      <c r="AW9" s="482"/>
      <c r="AX9" s="482"/>
      <c r="AY9" s="437" t="s">
        <v>115</v>
      </c>
      <c r="AZ9" s="438"/>
      <c r="BA9" s="438"/>
      <c r="BB9" s="438"/>
      <c r="BC9" s="438"/>
      <c r="BD9" s="438"/>
      <c r="BE9" s="438"/>
      <c r="BF9" s="438"/>
      <c r="BG9" s="438"/>
      <c r="BH9" s="438"/>
      <c r="BI9" s="438"/>
      <c r="BJ9" s="438"/>
      <c r="BK9" s="438"/>
      <c r="BL9" s="438"/>
      <c r="BM9" s="439"/>
      <c r="BN9" s="423">
        <v>-462425</v>
      </c>
      <c r="BO9" s="424"/>
      <c r="BP9" s="424"/>
      <c r="BQ9" s="424"/>
      <c r="BR9" s="424"/>
      <c r="BS9" s="424"/>
      <c r="BT9" s="424"/>
      <c r="BU9" s="425"/>
      <c r="BV9" s="423">
        <v>6041489</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14.5</v>
      </c>
      <c r="CU9" s="421"/>
      <c r="CV9" s="421"/>
      <c r="CW9" s="421"/>
      <c r="CX9" s="421"/>
      <c r="CY9" s="421"/>
      <c r="CZ9" s="421"/>
      <c r="DA9" s="422"/>
      <c r="DB9" s="420">
        <v>15.9</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1263979</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7790452</v>
      </c>
      <c r="BO10" s="424"/>
      <c r="BP10" s="424"/>
      <c r="BQ10" s="424"/>
      <c r="BR10" s="424"/>
      <c r="BS10" s="424"/>
      <c r="BT10" s="424"/>
      <c r="BU10" s="425"/>
      <c r="BV10" s="423">
        <v>1749183</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1332226</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93</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2000000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138</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139</v>
      </c>
      <c r="N13" s="508"/>
      <c r="O13" s="508"/>
      <c r="P13" s="508"/>
      <c r="Q13" s="509"/>
      <c r="R13" s="510">
        <v>1305521</v>
      </c>
      <c r="S13" s="511"/>
      <c r="T13" s="511"/>
      <c r="U13" s="511"/>
      <c r="V13" s="512"/>
      <c r="W13" s="513" t="s">
        <v>140</v>
      </c>
      <c r="X13" s="409"/>
      <c r="Y13" s="409"/>
      <c r="Z13" s="409"/>
      <c r="AA13" s="409"/>
      <c r="AB13" s="410"/>
      <c r="AC13" s="376">
        <v>4116</v>
      </c>
      <c r="AD13" s="377"/>
      <c r="AE13" s="377"/>
      <c r="AF13" s="377"/>
      <c r="AG13" s="378"/>
      <c r="AH13" s="376">
        <v>4129</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7328027</v>
      </c>
      <c r="BO13" s="424"/>
      <c r="BP13" s="424"/>
      <c r="BQ13" s="424"/>
      <c r="BR13" s="424"/>
      <c r="BS13" s="424"/>
      <c r="BT13" s="424"/>
      <c r="BU13" s="425"/>
      <c r="BV13" s="423">
        <v>5790672</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6.5</v>
      </c>
      <c r="CU13" s="421"/>
      <c r="CV13" s="421"/>
      <c r="CW13" s="421"/>
      <c r="CX13" s="421"/>
      <c r="CY13" s="421"/>
      <c r="CZ13" s="421"/>
      <c r="DA13" s="422"/>
      <c r="DB13" s="420">
        <v>5.8</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145</v>
      </c>
      <c r="M14" s="550"/>
      <c r="N14" s="550"/>
      <c r="O14" s="550"/>
      <c r="P14" s="550"/>
      <c r="Q14" s="551"/>
      <c r="R14" s="510">
        <v>1324589</v>
      </c>
      <c r="S14" s="511"/>
      <c r="T14" s="511"/>
      <c r="U14" s="511"/>
      <c r="V14" s="512"/>
      <c r="W14" s="514"/>
      <c r="X14" s="412"/>
      <c r="Y14" s="412"/>
      <c r="Z14" s="412"/>
      <c r="AA14" s="412"/>
      <c r="AB14" s="413"/>
      <c r="AC14" s="503">
        <v>0.7</v>
      </c>
      <c r="AD14" s="504"/>
      <c r="AE14" s="504"/>
      <c r="AF14" s="504"/>
      <c r="AG14" s="505"/>
      <c r="AH14" s="503">
        <v>0.8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18.899999999999999</v>
      </c>
      <c r="CU14" s="521"/>
      <c r="CV14" s="521"/>
      <c r="CW14" s="521"/>
      <c r="CX14" s="521"/>
      <c r="CY14" s="521"/>
      <c r="CZ14" s="521"/>
      <c r="DA14" s="522"/>
      <c r="DB14" s="520">
        <v>28.2</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147</v>
      </c>
      <c r="N15" s="508"/>
      <c r="O15" s="508"/>
      <c r="P15" s="508"/>
      <c r="Q15" s="509"/>
      <c r="R15" s="510">
        <v>1297490</v>
      </c>
      <c r="S15" s="511"/>
      <c r="T15" s="511"/>
      <c r="U15" s="511"/>
      <c r="V15" s="512"/>
      <c r="W15" s="513" t="s">
        <v>148</v>
      </c>
      <c r="X15" s="409"/>
      <c r="Y15" s="409"/>
      <c r="Z15" s="409"/>
      <c r="AA15" s="409"/>
      <c r="AB15" s="410"/>
      <c r="AC15" s="376">
        <v>104753</v>
      </c>
      <c r="AD15" s="377"/>
      <c r="AE15" s="377"/>
      <c r="AF15" s="377"/>
      <c r="AG15" s="378"/>
      <c r="AH15" s="376">
        <v>108703</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229364253</v>
      </c>
      <c r="BO15" s="453"/>
      <c r="BP15" s="453"/>
      <c r="BQ15" s="453"/>
      <c r="BR15" s="453"/>
      <c r="BS15" s="453"/>
      <c r="BT15" s="453"/>
      <c r="BU15" s="454"/>
      <c r="BV15" s="452">
        <v>236511386</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18.2</v>
      </c>
      <c r="AD16" s="504"/>
      <c r="AE16" s="504"/>
      <c r="AF16" s="504"/>
      <c r="AG16" s="505"/>
      <c r="AH16" s="503">
        <v>20.2</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244451575</v>
      </c>
      <c r="BO16" s="424"/>
      <c r="BP16" s="424"/>
      <c r="BQ16" s="424"/>
      <c r="BR16" s="424"/>
      <c r="BS16" s="424"/>
      <c r="BT16" s="424"/>
      <c r="BU16" s="425"/>
      <c r="BV16" s="423">
        <v>241433512</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154</v>
      </c>
      <c r="N17" s="517"/>
      <c r="O17" s="517"/>
      <c r="P17" s="517"/>
      <c r="Q17" s="518"/>
      <c r="R17" s="500" t="s">
        <v>152</v>
      </c>
      <c r="S17" s="501"/>
      <c r="T17" s="501"/>
      <c r="U17" s="501"/>
      <c r="V17" s="502"/>
      <c r="W17" s="513" t="s">
        <v>155</v>
      </c>
      <c r="X17" s="409"/>
      <c r="Y17" s="409"/>
      <c r="Z17" s="409"/>
      <c r="AA17" s="409"/>
      <c r="AB17" s="410"/>
      <c r="AC17" s="376">
        <v>465779</v>
      </c>
      <c r="AD17" s="377"/>
      <c r="AE17" s="377"/>
      <c r="AF17" s="377"/>
      <c r="AG17" s="378"/>
      <c r="AH17" s="376">
        <v>425008</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286637054</v>
      </c>
      <c r="BO17" s="424"/>
      <c r="BP17" s="424"/>
      <c r="BQ17" s="424"/>
      <c r="BR17" s="424"/>
      <c r="BS17" s="424"/>
      <c r="BT17" s="424"/>
      <c r="BU17" s="425"/>
      <c r="BV17" s="423">
        <v>296133582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157</v>
      </c>
      <c r="C18" s="474"/>
      <c r="D18" s="474"/>
      <c r="E18" s="475"/>
      <c r="F18" s="475"/>
      <c r="G18" s="475"/>
      <c r="H18" s="475"/>
      <c r="I18" s="475"/>
      <c r="J18" s="475"/>
      <c r="K18" s="475"/>
      <c r="L18" s="476">
        <v>217.43</v>
      </c>
      <c r="M18" s="476"/>
      <c r="N18" s="476"/>
      <c r="O18" s="476"/>
      <c r="P18" s="476"/>
      <c r="Q18" s="476"/>
      <c r="R18" s="477"/>
      <c r="S18" s="477"/>
      <c r="T18" s="477"/>
      <c r="U18" s="477"/>
      <c r="V18" s="478"/>
      <c r="W18" s="494"/>
      <c r="X18" s="495"/>
      <c r="Y18" s="495"/>
      <c r="Z18" s="495"/>
      <c r="AA18" s="495"/>
      <c r="AB18" s="519"/>
      <c r="AC18" s="393">
        <v>81.099999999999994</v>
      </c>
      <c r="AD18" s="394"/>
      <c r="AE18" s="394"/>
      <c r="AF18" s="394"/>
      <c r="AG18" s="479"/>
      <c r="AH18" s="393">
        <v>79</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314094335</v>
      </c>
      <c r="BO18" s="424"/>
      <c r="BP18" s="424"/>
      <c r="BQ18" s="424"/>
      <c r="BR18" s="424"/>
      <c r="BS18" s="424"/>
      <c r="BT18" s="424"/>
      <c r="BU18" s="425"/>
      <c r="BV18" s="423">
        <v>306045449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159</v>
      </c>
      <c r="C19" s="474"/>
      <c r="D19" s="474"/>
      <c r="E19" s="475"/>
      <c r="F19" s="475"/>
      <c r="G19" s="475"/>
      <c r="H19" s="475"/>
      <c r="I19" s="475"/>
      <c r="J19" s="475"/>
      <c r="K19" s="475"/>
      <c r="L19" s="483">
        <v>6089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385493622</v>
      </c>
      <c r="BO19" s="424"/>
      <c r="BP19" s="424"/>
      <c r="BQ19" s="424"/>
      <c r="BR19" s="424"/>
      <c r="BS19" s="424"/>
      <c r="BT19" s="424"/>
      <c r="BU19" s="425"/>
      <c r="BV19" s="423">
        <v>353960743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161</v>
      </c>
      <c r="C20" s="474"/>
      <c r="D20" s="474"/>
      <c r="E20" s="475"/>
      <c r="F20" s="475"/>
      <c r="G20" s="475"/>
      <c r="H20" s="475"/>
      <c r="I20" s="475"/>
      <c r="J20" s="475"/>
      <c r="K20" s="475"/>
      <c r="L20" s="483">
        <v>582475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454348816</v>
      </c>
      <c r="BO22" s="453"/>
      <c r="BP22" s="453"/>
      <c r="BQ22" s="453"/>
      <c r="BR22" s="453"/>
      <c r="BS22" s="453"/>
      <c r="BT22" s="453"/>
      <c r="BU22" s="454"/>
      <c r="BV22" s="452">
        <v>452628300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62506540</v>
      </c>
      <c r="BO23" s="424"/>
      <c r="BP23" s="424"/>
      <c r="BQ23" s="424"/>
      <c r="BR23" s="424"/>
      <c r="BS23" s="424"/>
      <c r="BT23" s="424"/>
      <c r="BU23" s="425"/>
      <c r="BV23" s="423">
        <v>63541722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171</v>
      </c>
      <c r="F24" s="380"/>
      <c r="G24" s="380"/>
      <c r="H24" s="380"/>
      <c r="I24" s="380"/>
      <c r="J24" s="380"/>
      <c r="K24" s="381"/>
      <c r="L24" s="376">
        <v>1</v>
      </c>
      <c r="M24" s="377"/>
      <c r="N24" s="377"/>
      <c r="O24" s="377"/>
      <c r="P24" s="378"/>
      <c r="Q24" s="376">
        <v>12100</v>
      </c>
      <c r="R24" s="377"/>
      <c r="S24" s="377"/>
      <c r="T24" s="377"/>
      <c r="U24" s="377"/>
      <c r="V24" s="378"/>
      <c r="W24" s="466"/>
      <c r="X24" s="403"/>
      <c r="Y24" s="404"/>
      <c r="Z24" s="379" t="s">
        <v>172</v>
      </c>
      <c r="AA24" s="380"/>
      <c r="AB24" s="380"/>
      <c r="AC24" s="380"/>
      <c r="AD24" s="380"/>
      <c r="AE24" s="380"/>
      <c r="AF24" s="380"/>
      <c r="AG24" s="381"/>
      <c r="AH24" s="376">
        <v>7800</v>
      </c>
      <c r="AI24" s="377"/>
      <c r="AJ24" s="377"/>
      <c r="AK24" s="377"/>
      <c r="AL24" s="378"/>
      <c r="AM24" s="376">
        <v>24538800</v>
      </c>
      <c r="AN24" s="377"/>
      <c r="AO24" s="377"/>
      <c r="AP24" s="377"/>
      <c r="AQ24" s="377"/>
      <c r="AR24" s="378"/>
      <c r="AS24" s="376">
        <v>3146</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279170824</v>
      </c>
      <c r="BO24" s="424"/>
      <c r="BP24" s="424"/>
      <c r="BQ24" s="424"/>
      <c r="BR24" s="424"/>
      <c r="BS24" s="424"/>
      <c r="BT24" s="424"/>
      <c r="BU24" s="425"/>
      <c r="BV24" s="423">
        <v>280594986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174</v>
      </c>
      <c r="F25" s="380"/>
      <c r="G25" s="380"/>
      <c r="H25" s="380"/>
      <c r="I25" s="380"/>
      <c r="J25" s="380"/>
      <c r="K25" s="381"/>
      <c r="L25" s="376">
        <v>3</v>
      </c>
      <c r="M25" s="377"/>
      <c r="N25" s="377"/>
      <c r="O25" s="377"/>
      <c r="P25" s="378"/>
      <c r="Q25" s="376">
        <v>9510</v>
      </c>
      <c r="R25" s="377"/>
      <c r="S25" s="377"/>
      <c r="T25" s="377"/>
      <c r="U25" s="377"/>
      <c r="V25" s="378"/>
      <c r="W25" s="466"/>
      <c r="X25" s="403"/>
      <c r="Y25" s="404"/>
      <c r="Z25" s="379" t="s">
        <v>175</v>
      </c>
      <c r="AA25" s="380"/>
      <c r="AB25" s="380"/>
      <c r="AC25" s="380"/>
      <c r="AD25" s="380"/>
      <c r="AE25" s="380"/>
      <c r="AF25" s="380"/>
      <c r="AG25" s="381"/>
      <c r="AH25" s="376">
        <v>1341</v>
      </c>
      <c r="AI25" s="377"/>
      <c r="AJ25" s="377"/>
      <c r="AK25" s="377"/>
      <c r="AL25" s="378"/>
      <c r="AM25" s="376">
        <v>4311315</v>
      </c>
      <c r="AN25" s="377"/>
      <c r="AO25" s="377"/>
      <c r="AP25" s="377"/>
      <c r="AQ25" s="377"/>
      <c r="AR25" s="378"/>
      <c r="AS25" s="376">
        <v>3215</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165486846</v>
      </c>
      <c r="BO25" s="453"/>
      <c r="BP25" s="453"/>
      <c r="BQ25" s="453"/>
      <c r="BR25" s="453"/>
      <c r="BS25" s="453"/>
      <c r="BT25" s="453"/>
      <c r="BU25" s="454"/>
      <c r="BV25" s="452">
        <v>191451171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177</v>
      </c>
      <c r="F26" s="380"/>
      <c r="G26" s="380"/>
      <c r="H26" s="380"/>
      <c r="I26" s="380"/>
      <c r="J26" s="380"/>
      <c r="K26" s="381"/>
      <c r="L26" s="376">
        <v>1</v>
      </c>
      <c r="M26" s="377"/>
      <c r="N26" s="377"/>
      <c r="O26" s="377"/>
      <c r="P26" s="378"/>
      <c r="Q26" s="376">
        <v>7920</v>
      </c>
      <c r="R26" s="377"/>
      <c r="S26" s="377"/>
      <c r="T26" s="377"/>
      <c r="U26" s="377"/>
      <c r="V26" s="378"/>
      <c r="W26" s="466"/>
      <c r="X26" s="403"/>
      <c r="Y26" s="404"/>
      <c r="Z26" s="379" t="s">
        <v>178</v>
      </c>
      <c r="AA26" s="434"/>
      <c r="AB26" s="434"/>
      <c r="AC26" s="434"/>
      <c r="AD26" s="434"/>
      <c r="AE26" s="434"/>
      <c r="AF26" s="434"/>
      <c r="AG26" s="435"/>
      <c r="AH26" s="376">
        <v>663</v>
      </c>
      <c r="AI26" s="377"/>
      <c r="AJ26" s="377"/>
      <c r="AK26" s="377"/>
      <c r="AL26" s="378"/>
      <c r="AM26" s="376">
        <v>2248896</v>
      </c>
      <c r="AN26" s="377"/>
      <c r="AO26" s="377"/>
      <c r="AP26" s="377"/>
      <c r="AQ26" s="377"/>
      <c r="AR26" s="378"/>
      <c r="AS26" s="376">
        <v>3392</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v>3957969</v>
      </c>
      <c r="BO26" s="424"/>
      <c r="BP26" s="424"/>
      <c r="BQ26" s="424"/>
      <c r="BR26" s="424"/>
      <c r="BS26" s="424"/>
      <c r="BT26" s="424"/>
      <c r="BU26" s="425"/>
      <c r="BV26" s="423">
        <v>3226963</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180</v>
      </c>
      <c r="F27" s="380"/>
      <c r="G27" s="380"/>
      <c r="H27" s="380"/>
      <c r="I27" s="380"/>
      <c r="J27" s="380"/>
      <c r="K27" s="381"/>
      <c r="L27" s="376">
        <v>1</v>
      </c>
      <c r="M27" s="377"/>
      <c r="N27" s="377"/>
      <c r="O27" s="377"/>
      <c r="P27" s="378"/>
      <c r="Q27" s="376">
        <v>9770</v>
      </c>
      <c r="R27" s="377"/>
      <c r="S27" s="377"/>
      <c r="T27" s="377"/>
      <c r="U27" s="377"/>
      <c r="V27" s="378"/>
      <c r="W27" s="466"/>
      <c r="X27" s="403"/>
      <c r="Y27" s="404"/>
      <c r="Z27" s="379" t="s">
        <v>181</v>
      </c>
      <c r="AA27" s="380"/>
      <c r="AB27" s="380"/>
      <c r="AC27" s="380"/>
      <c r="AD27" s="380"/>
      <c r="AE27" s="380"/>
      <c r="AF27" s="380"/>
      <c r="AG27" s="381"/>
      <c r="AH27" s="376">
        <v>5326</v>
      </c>
      <c r="AI27" s="377"/>
      <c r="AJ27" s="377"/>
      <c r="AK27" s="377"/>
      <c r="AL27" s="378"/>
      <c r="AM27" s="376">
        <v>18033167</v>
      </c>
      <c r="AN27" s="377"/>
      <c r="AO27" s="377"/>
      <c r="AP27" s="377"/>
      <c r="AQ27" s="377"/>
      <c r="AR27" s="378"/>
      <c r="AS27" s="376">
        <v>3386</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t="s">
        <v>129</v>
      </c>
      <c r="BO27" s="458"/>
      <c r="BP27" s="458"/>
      <c r="BQ27" s="458"/>
      <c r="BR27" s="458"/>
      <c r="BS27" s="458"/>
      <c r="BT27" s="458"/>
      <c r="BU27" s="459"/>
      <c r="BV27" s="457" t="s">
        <v>137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183</v>
      </c>
      <c r="F28" s="380"/>
      <c r="G28" s="380"/>
      <c r="H28" s="380"/>
      <c r="I28" s="380"/>
      <c r="J28" s="380"/>
      <c r="K28" s="381"/>
      <c r="L28" s="376">
        <v>1</v>
      </c>
      <c r="M28" s="377"/>
      <c r="N28" s="377"/>
      <c r="O28" s="377"/>
      <c r="P28" s="378"/>
      <c r="Q28" s="376">
        <v>8730</v>
      </c>
      <c r="R28" s="377"/>
      <c r="S28" s="377"/>
      <c r="T28" s="377"/>
      <c r="U28" s="377"/>
      <c r="V28" s="378"/>
      <c r="W28" s="466"/>
      <c r="X28" s="403"/>
      <c r="Y28" s="404"/>
      <c r="Z28" s="379" t="s">
        <v>184</v>
      </c>
      <c r="AA28" s="380"/>
      <c r="AB28" s="380"/>
      <c r="AC28" s="380"/>
      <c r="AD28" s="380"/>
      <c r="AE28" s="380"/>
      <c r="AF28" s="380"/>
      <c r="AG28" s="381"/>
      <c r="AH28" s="376">
        <v>553</v>
      </c>
      <c r="AI28" s="377"/>
      <c r="AJ28" s="377"/>
      <c r="AK28" s="377"/>
      <c r="AL28" s="378"/>
      <c r="AM28" s="376">
        <v>1618078</v>
      </c>
      <c r="AN28" s="377"/>
      <c r="AO28" s="377"/>
      <c r="AP28" s="377"/>
      <c r="AQ28" s="377"/>
      <c r="AR28" s="378"/>
      <c r="AS28" s="376">
        <v>2926</v>
      </c>
      <c r="AT28" s="377"/>
      <c r="AU28" s="377"/>
      <c r="AV28" s="377"/>
      <c r="AW28" s="377"/>
      <c r="AX28" s="436"/>
      <c r="AY28" s="440" t="s">
        <v>185</v>
      </c>
      <c r="AZ28" s="441"/>
      <c r="BA28" s="441"/>
      <c r="BB28" s="442"/>
      <c r="BC28" s="449" t="s">
        <v>47</v>
      </c>
      <c r="BD28" s="450"/>
      <c r="BE28" s="450"/>
      <c r="BF28" s="450"/>
      <c r="BG28" s="450"/>
      <c r="BH28" s="450"/>
      <c r="BI28" s="450"/>
      <c r="BJ28" s="450"/>
      <c r="BK28" s="450"/>
      <c r="BL28" s="450"/>
      <c r="BM28" s="451"/>
      <c r="BN28" s="452">
        <v>30287927</v>
      </c>
      <c r="BO28" s="453"/>
      <c r="BP28" s="453"/>
      <c r="BQ28" s="453"/>
      <c r="BR28" s="453"/>
      <c r="BS28" s="453"/>
      <c r="BT28" s="453"/>
      <c r="BU28" s="454"/>
      <c r="BV28" s="452">
        <v>22497475</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186</v>
      </c>
      <c r="F29" s="380"/>
      <c r="G29" s="380"/>
      <c r="H29" s="380"/>
      <c r="I29" s="380"/>
      <c r="J29" s="380"/>
      <c r="K29" s="381"/>
      <c r="L29" s="376">
        <v>58</v>
      </c>
      <c r="M29" s="377"/>
      <c r="N29" s="377"/>
      <c r="O29" s="377"/>
      <c r="P29" s="378"/>
      <c r="Q29" s="376">
        <v>8070</v>
      </c>
      <c r="R29" s="377"/>
      <c r="S29" s="377"/>
      <c r="T29" s="377"/>
      <c r="U29" s="377"/>
      <c r="V29" s="378"/>
      <c r="W29" s="467"/>
      <c r="X29" s="468"/>
      <c r="Y29" s="469"/>
      <c r="Z29" s="379" t="s">
        <v>187</v>
      </c>
      <c r="AA29" s="380"/>
      <c r="AB29" s="380"/>
      <c r="AC29" s="380"/>
      <c r="AD29" s="380"/>
      <c r="AE29" s="380"/>
      <c r="AF29" s="380"/>
      <c r="AG29" s="381"/>
      <c r="AH29" s="376">
        <v>13679</v>
      </c>
      <c r="AI29" s="377"/>
      <c r="AJ29" s="377"/>
      <c r="AK29" s="377"/>
      <c r="AL29" s="378"/>
      <c r="AM29" s="376">
        <v>44190045</v>
      </c>
      <c r="AN29" s="377"/>
      <c r="AO29" s="377"/>
      <c r="AP29" s="377"/>
      <c r="AQ29" s="377"/>
      <c r="AR29" s="378"/>
      <c r="AS29" s="376">
        <v>3231</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1489091</v>
      </c>
      <c r="BO29" s="424"/>
      <c r="BP29" s="424"/>
      <c r="BQ29" s="424"/>
      <c r="BR29" s="424"/>
      <c r="BS29" s="424"/>
      <c r="BT29" s="424"/>
      <c r="BU29" s="425"/>
      <c r="BV29" s="423">
        <v>1830788</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101.8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24830958</v>
      </c>
      <c r="BO30" s="458"/>
      <c r="BP30" s="458"/>
      <c r="BQ30" s="458"/>
      <c r="BR30" s="458"/>
      <c r="BS30" s="458"/>
      <c r="BT30" s="458"/>
      <c r="BU30" s="459"/>
      <c r="BV30" s="457">
        <v>19891772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197</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196</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7</v>
      </c>
      <c r="V34" s="371"/>
      <c r="W34" s="372" t="str">
        <f>IF('各会計、関係団体の財政状況及び健全化判断比率'!B28="","",'各会計、関係団体の財政状況及び健全化判断比率'!B28)</f>
        <v>さいたま市国民健康保険事業特別会計</v>
      </c>
      <c r="X34" s="372"/>
      <c r="Y34" s="372"/>
      <c r="Z34" s="372"/>
      <c r="AA34" s="372"/>
      <c r="AB34" s="372"/>
      <c r="AC34" s="372"/>
      <c r="AD34" s="372"/>
      <c r="AE34" s="372"/>
      <c r="AF34" s="372"/>
      <c r="AG34" s="372"/>
      <c r="AH34" s="372"/>
      <c r="AI34" s="372"/>
      <c r="AJ34" s="372"/>
      <c r="AK34" s="372"/>
      <c r="AL34" s="178"/>
      <c r="AM34" s="371">
        <f>IF(AO34="","",MAX(C34:D43,U34:V43)+1)</f>
        <v>10</v>
      </c>
      <c r="AN34" s="371"/>
      <c r="AO34" s="372" t="str">
        <f>IF('各会計、関係団体の財政状況及び健全化判断比率'!B31="","",'各会計、関係団体の財政状況及び健全化判断比率'!B31)</f>
        <v>さいたま市水道事業会計</v>
      </c>
      <c r="AP34" s="372"/>
      <c r="AQ34" s="372"/>
      <c r="AR34" s="372"/>
      <c r="AS34" s="372"/>
      <c r="AT34" s="372"/>
      <c r="AU34" s="372"/>
      <c r="AV34" s="372"/>
      <c r="AW34" s="372"/>
      <c r="AX34" s="372"/>
      <c r="AY34" s="372"/>
      <c r="AZ34" s="372"/>
      <c r="BA34" s="372"/>
      <c r="BB34" s="372"/>
      <c r="BC34" s="372"/>
      <c r="BD34" s="178"/>
      <c r="BE34" s="371">
        <f>IF(BG34="","",MAX(C34:D43,U34:V43,AM34:AN43)+1)</f>
        <v>13</v>
      </c>
      <c r="BF34" s="371"/>
      <c r="BG34" s="372" t="str">
        <f>IF('各会計、関係団体の財政状況及び健全化判断比率'!B34="","",'各会計、関係団体の財政状況及び健全化判断比率'!B34)</f>
        <v>さいたま市食肉中央卸売市場及びと畜場事業特別会計</v>
      </c>
      <c r="BH34" s="372"/>
      <c r="BI34" s="372"/>
      <c r="BJ34" s="372"/>
      <c r="BK34" s="372"/>
      <c r="BL34" s="372"/>
      <c r="BM34" s="372"/>
      <c r="BN34" s="372"/>
      <c r="BO34" s="372"/>
      <c r="BP34" s="372"/>
      <c r="BQ34" s="372"/>
      <c r="BR34" s="372"/>
      <c r="BS34" s="372"/>
      <c r="BT34" s="372"/>
      <c r="BU34" s="372"/>
      <c r="BV34" s="178"/>
      <c r="BW34" s="371">
        <f>IF(BY34="","",MAX(C34:D43,U34:V43,AM34:AN43,BE34:BF43)+1)</f>
        <v>15</v>
      </c>
      <c r="BX34" s="371"/>
      <c r="BY34" s="372" t="str">
        <f>IF('各会計、関係団体の財政状況及び健全化判断比率'!B68="","",'各会計、関係団体の財政状況及び健全化判断比率'!B68)</f>
        <v>彩の国さいたま人づくり広域連合</v>
      </c>
      <c r="BZ34" s="372"/>
      <c r="CA34" s="372"/>
      <c r="CB34" s="372"/>
      <c r="CC34" s="372"/>
      <c r="CD34" s="372"/>
      <c r="CE34" s="372"/>
      <c r="CF34" s="372"/>
      <c r="CG34" s="372"/>
      <c r="CH34" s="372"/>
      <c r="CI34" s="372"/>
      <c r="CJ34" s="372"/>
      <c r="CK34" s="372"/>
      <c r="CL34" s="372"/>
      <c r="CM34" s="372"/>
      <c r="CN34" s="178"/>
      <c r="CO34" s="371">
        <f>IF(CQ34="","",MAX(C34:D43,U34:V43,AM34:AN43,BE34:BF43,BW34:BX43)+1)</f>
        <v>20</v>
      </c>
      <c r="CP34" s="371"/>
      <c r="CQ34" s="372" t="str">
        <f>IF('各会計、関係団体の財政状況及び健全化判断比率'!BS7="","",'各会計、関係団体の財政状況及び健全化判断比率'!BS7)</f>
        <v>公益財団法人さいたま市スポーツ協会</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さいたま市母子父子寡婦福祉資金貸付事業特別会計</v>
      </c>
      <c r="F35" s="372"/>
      <c r="G35" s="372"/>
      <c r="H35" s="372"/>
      <c r="I35" s="372"/>
      <c r="J35" s="372"/>
      <c r="K35" s="372"/>
      <c r="L35" s="372"/>
      <c r="M35" s="372"/>
      <c r="N35" s="372"/>
      <c r="O35" s="372"/>
      <c r="P35" s="372"/>
      <c r="Q35" s="372"/>
      <c r="R35" s="372"/>
      <c r="S35" s="372"/>
      <c r="T35" s="178"/>
      <c r="U35" s="371">
        <f>IF(W35="","",U34+1)</f>
        <v>8</v>
      </c>
      <c r="V35" s="371"/>
      <c r="W35" s="372" t="str">
        <f>IF('各会計、関係団体の財政状況及び健全化判断比率'!B29="","",'各会計、関係団体の財政状況及び健全化判断比率'!B29)</f>
        <v>さいたま市介護保険事業特別会計</v>
      </c>
      <c r="X35" s="372"/>
      <c r="Y35" s="372"/>
      <c r="Z35" s="372"/>
      <c r="AA35" s="372"/>
      <c r="AB35" s="372"/>
      <c r="AC35" s="372"/>
      <c r="AD35" s="372"/>
      <c r="AE35" s="372"/>
      <c r="AF35" s="372"/>
      <c r="AG35" s="372"/>
      <c r="AH35" s="372"/>
      <c r="AI35" s="372"/>
      <c r="AJ35" s="372"/>
      <c r="AK35" s="372"/>
      <c r="AL35" s="178"/>
      <c r="AM35" s="371">
        <f t="shared" ref="AM35:AM43" si="0">IF(AO35="","",AM34+1)</f>
        <v>11</v>
      </c>
      <c r="AN35" s="371"/>
      <c r="AO35" s="372" t="str">
        <f>IF('各会計、関係団体の財政状況及び健全化判断比率'!B32="","",'各会計、関係団体の財政状況及び健全化判断比率'!B32)</f>
        <v>さいたま市病院事業会計</v>
      </c>
      <c r="AP35" s="372"/>
      <c r="AQ35" s="372"/>
      <c r="AR35" s="372"/>
      <c r="AS35" s="372"/>
      <c r="AT35" s="372"/>
      <c r="AU35" s="372"/>
      <c r="AV35" s="372"/>
      <c r="AW35" s="372"/>
      <c r="AX35" s="372"/>
      <c r="AY35" s="372"/>
      <c r="AZ35" s="372"/>
      <c r="BA35" s="372"/>
      <c r="BB35" s="372"/>
      <c r="BC35" s="372"/>
      <c r="BD35" s="178"/>
      <c r="BE35" s="371">
        <f t="shared" ref="BE35:BE43" si="1">IF(BG35="","",BE34+1)</f>
        <v>14</v>
      </c>
      <c r="BF35" s="371"/>
      <c r="BG35" s="372" t="str">
        <f>IF('各会計、関係団体の財政状況及び健全化判断比率'!B35="","",'各会計、関係団体の財政状況及び健全化判断比率'!B35)</f>
        <v>宅地造成事業</v>
      </c>
      <c r="BH35" s="372"/>
      <c r="BI35" s="372"/>
      <c r="BJ35" s="372"/>
      <c r="BK35" s="372"/>
      <c r="BL35" s="372"/>
      <c r="BM35" s="372"/>
      <c r="BN35" s="372"/>
      <c r="BO35" s="372"/>
      <c r="BP35" s="372"/>
      <c r="BQ35" s="372"/>
      <c r="BR35" s="372"/>
      <c r="BS35" s="372"/>
      <c r="BT35" s="372"/>
      <c r="BU35" s="372"/>
      <c r="BV35" s="178"/>
      <c r="BW35" s="371">
        <f t="shared" ref="BW35:BW43" si="2">IF(BY35="","",BW34+1)</f>
        <v>16</v>
      </c>
      <c r="BX35" s="371"/>
      <c r="BY35" s="372" t="str">
        <f>IF('各会計、関係団体の財政状況及び健全化判断比率'!B69="","",'各会計、関係団体の財政状況及び健全化判断比率'!B69)</f>
        <v>埼玉県都市競艇組合</v>
      </c>
      <c r="BZ35" s="372"/>
      <c r="CA35" s="372"/>
      <c r="CB35" s="372"/>
      <c r="CC35" s="372"/>
      <c r="CD35" s="372"/>
      <c r="CE35" s="372"/>
      <c r="CF35" s="372"/>
      <c r="CG35" s="372"/>
      <c r="CH35" s="372"/>
      <c r="CI35" s="372"/>
      <c r="CJ35" s="372"/>
      <c r="CK35" s="372"/>
      <c r="CL35" s="372"/>
      <c r="CM35" s="372"/>
      <c r="CN35" s="178"/>
      <c r="CO35" s="371">
        <f t="shared" ref="CO35:CO43" si="3">IF(CQ35="","",CO34+1)</f>
        <v>21</v>
      </c>
      <c r="CP35" s="371"/>
      <c r="CQ35" s="372" t="str">
        <f>IF('各会計、関係団体の財政状況及び健全化判断比率'!BS8="","",'各会計、関係団体の財政状況及び健全化判断比率'!BS8)</f>
        <v>公益財団法人さいたま市文化振興事業団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さいたま市用地先行取得事業特別会計</v>
      </c>
      <c r="F36" s="372"/>
      <c r="G36" s="372"/>
      <c r="H36" s="372"/>
      <c r="I36" s="372"/>
      <c r="J36" s="372"/>
      <c r="K36" s="372"/>
      <c r="L36" s="372"/>
      <c r="M36" s="372"/>
      <c r="N36" s="372"/>
      <c r="O36" s="372"/>
      <c r="P36" s="372"/>
      <c r="Q36" s="372"/>
      <c r="R36" s="372"/>
      <c r="S36" s="372"/>
      <c r="T36" s="178"/>
      <c r="U36" s="371">
        <f t="shared" ref="U36:U43" si="4">IF(W36="","",U35+1)</f>
        <v>9</v>
      </c>
      <c r="V36" s="371"/>
      <c r="W36" s="372" t="str">
        <f>IF('各会計、関係団体の財政状況及び健全化判断比率'!B30="","",'各会計、関係団体の財政状況及び健全化判断比率'!B30)</f>
        <v>さいたま市後期高齢者医療事業特別会計</v>
      </c>
      <c r="X36" s="372"/>
      <c r="Y36" s="372"/>
      <c r="Z36" s="372"/>
      <c r="AA36" s="372"/>
      <c r="AB36" s="372"/>
      <c r="AC36" s="372"/>
      <c r="AD36" s="372"/>
      <c r="AE36" s="372"/>
      <c r="AF36" s="372"/>
      <c r="AG36" s="372"/>
      <c r="AH36" s="372"/>
      <c r="AI36" s="372"/>
      <c r="AJ36" s="372"/>
      <c r="AK36" s="372"/>
      <c r="AL36" s="178"/>
      <c r="AM36" s="371">
        <f t="shared" si="0"/>
        <v>12</v>
      </c>
      <c r="AN36" s="371"/>
      <c r="AO36" s="372" t="str">
        <f>IF('各会計、関係団体の財政状況及び健全化判断比率'!B33="","",'各会計、関係団体の財政状況及び健全化判断比率'!B33)</f>
        <v>さいたま市下水道事業会計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17</v>
      </c>
      <c r="BX36" s="371"/>
      <c r="BY36" s="372" t="str">
        <f>IF('各会計、関係団体の財政状況及び健全化判断比率'!B70="","",'各会計、関係団体の財政状況及び健全化判断比率'!B70)</f>
        <v>埼玉県浦和競馬組合</v>
      </c>
      <c r="BZ36" s="372"/>
      <c r="CA36" s="372"/>
      <c r="CB36" s="372"/>
      <c r="CC36" s="372"/>
      <c r="CD36" s="372"/>
      <c r="CE36" s="372"/>
      <c r="CF36" s="372"/>
      <c r="CG36" s="372"/>
      <c r="CH36" s="372"/>
      <c r="CI36" s="372"/>
      <c r="CJ36" s="372"/>
      <c r="CK36" s="372"/>
      <c r="CL36" s="372"/>
      <c r="CM36" s="372"/>
      <c r="CN36" s="178"/>
      <c r="CO36" s="371">
        <f t="shared" si="3"/>
        <v>22</v>
      </c>
      <c r="CP36" s="371"/>
      <c r="CQ36" s="372" t="str">
        <f>IF('各会計、関係団体の財政状況及び健全化判断比率'!BS9="","",'各会計、関係団体の財政状況及び健全化判断比率'!BS9)</f>
        <v>一般財団法人さいたま市浦和地域医療センター</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f>IF(E37="","",C36+1)</f>
        <v>4</v>
      </c>
      <c r="D37" s="371"/>
      <c r="E37" s="372" t="str">
        <f>IF('各会計、関係団体の財政状況及び健全化判断比率'!B10="","",'各会計、関係団体の財政状況及び健全化判断比率'!B10)</f>
        <v>さいたま市大宮駅西口都市改造事業特別会計</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18</v>
      </c>
      <c r="BX37" s="371"/>
      <c r="BY37" s="372" t="str">
        <f>IF('各会計、関係団体の財政状況及び健全化判断比率'!B71="","",'各会計、関係団体の財政状況及び健全化判断比率'!B71)</f>
        <v>埼玉県後期高齢者医療広域連合（一般会計）</v>
      </c>
      <c r="BZ37" s="372"/>
      <c r="CA37" s="372"/>
      <c r="CB37" s="372"/>
      <c r="CC37" s="372"/>
      <c r="CD37" s="372"/>
      <c r="CE37" s="372"/>
      <c r="CF37" s="372"/>
      <c r="CG37" s="372"/>
      <c r="CH37" s="372"/>
      <c r="CI37" s="372"/>
      <c r="CJ37" s="372"/>
      <c r="CK37" s="372"/>
      <c r="CL37" s="372"/>
      <c r="CM37" s="372"/>
      <c r="CN37" s="178"/>
      <c r="CO37" s="371">
        <f t="shared" si="3"/>
        <v>23</v>
      </c>
      <c r="CP37" s="371"/>
      <c r="CQ37" s="372" t="str">
        <f>IF('各会計、関係団体の財政状況及び健全化判断比率'!BS10="","",'各会計、関係団体の財政状況及び健全化判断比率'!BS10)</f>
        <v>公益財団法人さいたま市産業創造財団</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f t="shared" ref="C38:C43" si="5">IF(E38="","",C37+1)</f>
        <v>5</v>
      </c>
      <c r="D38" s="371"/>
      <c r="E38" s="372" t="str">
        <f>IF('各会計、関係団体の財政状況及び健全化判断比率'!B11="","",'各会計、関係団体の財政状況及び健全化判断比率'!B11)</f>
        <v>さいたま市南与野駅西口土地区画整理事業特別会計</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19</v>
      </c>
      <c r="BX38" s="371"/>
      <c r="BY38" s="372" t="str">
        <f>IF('各会計、関係団体の財政状況及び健全化判断比率'!B72="","",'各会計、関係団体の財政状況及び健全化判断比率'!B72)</f>
        <v>埼玉県後期高齢者医療広域連合（特別会計）</v>
      </c>
      <c r="BZ38" s="372"/>
      <c r="CA38" s="372"/>
      <c r="CB38" s="372"/>
      <c r="CC38" s="372"/>
      <c r="CD38" s="372"/>
      <c r="CE38" s="372"/>
      <c r="CF38" s="372"/>
      <c r="CG38" s="372"/>
      <c r="CH38" s="372"/>
      <c r="CI38" s="372"/>
      <c r="CJ38" s="372"/>
      <c r="CK38" s="372"/>
      <c r="CL38" s="372"/>
      <c r="CM38" s="372"/>
      <c r="CN38" s="178"/>
      <c r="CO38" s="371">
        <f t="shared" si="3"/>
        <v>24</v>
      </c>
      <c r="CP38" s="371"/>
      <c r="CQ38" s="372" t="str">
        <f>IF('各会計、関係団体の財政状況及び健全化判断比率'!BS11="","",'各会計、関係団体の財政状況及び健全化判断比率'!BS11)</f>
        <v>公益社団法人さいたま観光国際協会</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f t="shared" si="5"/>
        <v>6</v>
      </c>
      <c r="D39" s="371"/>
      <c r="E39" s="372" t="str">
        <f>IF('各会計、関係団体の財政状況及び健全化判断比率'!B12="","",'各会計、関係団体の財政状況及び健全化判断比率'!B12)</f>
        <v>さいたま市公債管理特別会計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25</v>
      </c>
      <c r="CP39" s="371"/>
      <c r="CQ39" s="372" t="str">
        <f>IF('各会計、関係団体の財政状況及び健全化判断比率'!BS12="","",'各会計、関係団体の財政状況及び健全化判断比率'!BS12)</f>
        <v>公益財団法人さいたま市公園緑地協会</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26</v>
      </c>
      <c r="CP40" s="371"/>
      <c r="CQ40" s="372" t="str">
        <f>IF('各会計、関係団体の財政状況及び健全化判断比率'!BS13="","",'各会計、関係団体の財政状況及び健全化判断比率'!BS13)</f>
        <v>一般財団法人さいたま市都市整備公社</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27</v>
      </c>
      <c r="CP41" s="371"/>
      <c r="CQ41" s="372" t="str">
        <f>IF('各会計、関係団体の財政状況及び健全化判断比率'!BS14="","",'各会計、関係団体の財政状況及び健全化判断比率'!BS14)</f>
        <v>北浦和ターミナルビル株式会社</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28</v>
      </c>
      <c r="CP42" s="371"/>
      <c r="CQ42" s="372" t="str">
        <f>IF('各会計、関係団体の財政状況及び健全化判断比率'!BS15="","",'各会計、関係団体の財政状況及び健全化判断比率'!BS15)</f>
        <v>与野都市開発株式会社</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29</v>
      </c>
      <c r="CP43" s="371"/>
      <c r="CQ43" s="372" t="str">
        <f>IF('各会計、関係団体の財政状況及び健全化判断比率'!BS16="","",'各会計、関係団体の財政状況及び健全化判断比率'!BS16)</f>
        <v>岩槻都市振興株式会社</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641</v>
      </c>
    </row>
    <row r="54" spans="5:113" x14ac:dyDescent="0.2"/>
    <row r="55" spans="5:113" x14ac:dyDescent="0.2"/>
    <row r="56" spans="5:113" x14ac:dyDescent="0.2"/>
  </sheetData>
  <customSheetViews>
    <customSheetView guid="{CABDA31F-BA93-45C6-84AE-3BD72D95DD2C}" showGridLines="0" fitToPage="1" hiddenRows="1" hiddenColumns="1" topLeftCell="A22">
      <selection activeCell="BE36" sqref="BE36:BF36"/>
      <pageMargins left="0" right="0" top="0.39370078740157483" bottom="0.39370078740157483" header="0.19685039370078741" footer="0.19685039370078741"/>
      <printOptions horizontalCentered="1"/>
      <pageSetup paperSize="9" scale="54" orientation="landscape" cellComments="asDisplayed" horizontalDpi="300" verticalDpi="300"/>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80" t="s">
        <v>582</v>
      </c>
      <c r="D34" s="1180"/>
      <c r="E34" s="1181"/>
      <c r="F34" s="32">
        <v>4.88</v>
      </c>
      <c r="G34" s="33">
        <v>4.37</v>
      </c>
      <c r="H34" s="33">
        <v>3.91</v>
      </c>
      <c r="I34" s="33">
        <v>3.64</v>
      </c>
      <c r="J34" s="34">
        <v>3.84</v>
      </c>
      <c r="K34" s="22"/>
      <c r="L34" s="22"/>
      <c r="M34" s="22"/>
      <c r="N34" s="22"/>
      <c r="O34" s="22"/>
      <c r="P34" s="22"/>
    </row>
    <row r="35" spans="1:16" ht="39" customHeight="1" x14ac:dyDescent="0.2">
      <c r="A35" s="22"/>
      <c r="B35" s="35"/>
      <c r="C35" s="1174" t="s">
        <v>583</v>
      </c>
      <c r="D35" s="1175"/>
      <c r="E35" s="1176"/>
      <c r="F35" s="36">
        <v>1.27</v>
      </c>
      <c r="G35" s="37">
        <v>0.49</v>
      </c>
      <c r="H35" s="37">
        <v>0.57999999999999996</v>
      </c>
      <c r="I35" s="37">
        <v>2.5099999999999998</v>
      </c>
      <c r="J35" s="38">
        <v>2.2400000000000002</v>
      </c>
      <c r="K35" s="22"/>
      <c r="L35" s="22"/>
      <c r="M35" s="22"/>
      <c r="N35" s="22"/>
      <c r="O35" s="22"/>
      <c r="P35" s="22"/>
    </row>
    <row r="36" spans="1:16" ht="39" customHeight="1" x14ac:dyDescent="0.2">
      <c r="A36" s="22"/>
      <c r="B36" s="35"/>
      <c r="C36" s="1174" t="s">
        <v>584</v>
      </c>
      <c r="D36" s="1175"/>
      <c r="E36" s="1176"/>
      <c r="F36" s="36">
        <v>1.97</v>
      </c>
      <c r="G36" s="37">
        <v>1.85</v>
      </c>
      <c r="H36" s="37">
        <v>0.8</v>
      </c>
      <c r="I36" s="37">
        <v>1.46</v>
      </c>
      <c r="J36" s="38">
        <v>2.1</v>
      </c>
      <c r="K36" s="22"/>
      <c r="L36" s="22"/>
      <c r="M36" s="22"/>
      <c r="N36" s="22"/>
      <c r="O36" s="22"/>
      <c r="P36" s="22"/>
    </row>
    <row r="37" spans="1:16" ht="39" customHeight="1" x14ac:dyDescent="0.2">
      <c r="A37" s="22"/>
      <c r="B37" s="35"/>
      <c r="C37" s="1174" t="s">
        <v>585</v>
      </c>
      <c r="D37" s="1175"/>
      <c r="E37" s="1176"/>
      <c r="F37" s="36">
        <v>1.06</v>
      </c>
      <c r="G37" s="37">
        <v>1.33</v>
      </c>
      <c r="H37" s="37">
        <v>1.54</v>
      </c>
      <c r="I37" s="37">
        <v>1.68</v>
      </c>
      <c r="J37" s="38">
        <v>1.72</v>
      </c>
      <c r="K37" s="22"/>
      <c r="L37" s="22"/>
      <c r="M37" s="22"/>
      <c r="N37" s="22"/>
      <c r="O37" s="22"/>
      <c r="P37" s="22"/>
    </row>
    <row r="38" spans="1:16" ht="39" customHeight="1" x14ac:dyDescent="0.2">
      <c r="A38" s="22"/>
      <c r="B38" s="35"/>
      <c r="C38" s="1174" t="s">
        <v>586</v>
      </c>
      <c r="D38" s="1175"/>
      <c r="E38" s="1176"/>
      <c r="F38" s="36">
        <v>0.15</v>
      </c>
      <c r="G38" s="37">
        <v>0.33</v>
      </c>
      <c r="H38" s="37">
        <v>0.24</v>
      </c>
      <c r="I38" s="37">
        <v>0.63</v>
      </c>
      <c r="J38" s="38">
        <v>0.64</v>
      </c>
      <c r="K38" s="22"/>
      <c r="L38" s="22"/>
      <c r="M38" s="22"/>
      <c r="N38" s="22"/>
      <c r="O38" s="22"/>
      <c r="P38" s="22"/>
    </row>
    <row r="39" spans="1:16" ht="39" customHeight="1" x14ac:dyDescent="0.2">
      <c r="A39" s="22"/>
      <c r="B39" s="35"/>
      <c r="C39" s="1174" t="s">
        <v>587</v>
      </c>
      <c r="D39" s="1175"/>
      <c r="E39" s="1176"/>
      <c r="F39" s="36">
        <v>0.68</v>
      </c>
      <c r="G39" s="37">
        <v>0.01</v>
      </c>
      <c r="H39" s="37">
        <v>0.03</v>
      </c>
      <c r="I39" s="37">
        <v>0.47</v>
      </c>
      <c r="J39" s="38">
        <v>0.11</v>
      </c>
      <c r="K39" s="22"/>
      <c r="L39" s="22"/>
      <c r="M39" s="22"/>
      <c r="N39" s="22"/>
      <c r="O39" s="22"/>
      <c r="P39" s="22"/>
    </row>
    <row r="40" spans="1:16" ht="39" customHeight="1" x14ac:dyDescent="0.2">
      <c r="A40" s="22"/>
      <c r="B40" s="35"/>
      <c r="C40" s="1174" t="s">
        <v>588</v>
      </c>
      <c r="D40" s="1175"/>
      <c r="E40" s="1176"/>
      <c r="F40" s="36">
        <v>0.01</v>
      </c>
      <c r="G40" s="37">
        <v>0.01</v>
      </c>
      <c r="H40" s="37">
        <v>0.01</v>
      </c>
      <c r="I40" s="37">
        <v>0.01</v>
      </c>
      <c r="J40" s="38">
        <v>0.01</v>
      </c>
      <c r="K40" s="22"/>
      <c r="L40" s="22"/>
      <c r="M40" s="22"/>
      <c r="N40" s="22"/>
      <c r="O40" s="22"/>
      <c r="P40" s="22"/>
    </row>
    <row r="41" spans="1:16" ht="39" customHeight="1" x14ac:dyDescent="0.2">
      <c r="A41" s="22"/>
      <c r="B41" s="35"/>
      <c r="C41" s="1174" t="s">
        <v>589</v>
      </c>
      <c r="D41" s="1175"/>
      <c r="E41" s="1176"/>
      <c r="F41" s="36">
        <v>0</v>
      </c>
      <c r="G41" s="37">
        <v>0</v>
      </c>
      <c r="H41" s="37">
        <v>0</v>
      </c>
      <c r="I41" s="37">
        <v>0.02</v>
      </c>
      <c r="J41" s="38">
        <v>0</v>
      </c>
      <c r="K41" s="22"/>
      <c r="L41" s="22"/>
      <c r="M41" s="22"/>
      <c r="N41" s="22"/>
      <c r="O41" s="22"/>
      <c r="P41" s="22"/>
    </row>
    <row r="42" spans="1:16" ht="39" customHeight="1" x14ac:dyDescent="0.2">
      <c r="A42" s="22"/>
      <c r="B42" s="39"/>
      <c r="C42" s="1174" t="s">
        <v>590</v>
      </c>
      <c r="D42" s="1175"/>
      <c r="E42" s="1176"/>
      <c r="F42" s="36" t="s">
        <v>534</v>
      </c>
      <c r="G42" s="37" t="s">
        <v>534</v>
      </c>
      <c r="H42" s="37" t="s">
        <v>534</v>
      </c>
      <c r="I42" s="37" t="s">
        <v>534</v>
      </c>
      <c r="J42" s="38" t="s">
        <v>534</v>
      </c>
      <c r="K42" s="22"/>
      <c r="L42" s="22"/>
      <c r="M42" s="22"/>
      <c r="N42" s="22"/>
      <c r="O42" s="22"/>
      <c r="P42" s="22"/>
    </row>
    <row r="43" spans="1:16" ht="39" customHeight="1" thickBot="1" x14ac:dyDescent="0.25">
      <c r="A43" s="22"/>
      <c r="B43" s="40"/>
      <c r="C43" s="1177" t="s">
        <v>591</v>
      </c>
      <c r="D43" s="1178"/>
      <c r="E43" s="1179"/>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6J3BC1KO2KOVHJw8gLoOA1v3Wnrd41Ip6D6R0GH1DlwV3ZtAu1anDLlQn0Urvslx4RGfter6gMkIYy92b3pI8g==" saltValue="Qstn24YFzIsdKFNq7tsDfQ==" spinCount="100000" sheet="1" objects="1" scenarios="1"/>
  <customSheetViews>
    <customSheetView guid="{CABDA31F-BA93-45C6-84AE-3BD72D95DD2C}" showGridLines="0" fitToPage="1" hiddenRows="1" hiddenColumns="1" topLeftCell="A25">
      <pageMargins left="0" right="0" top="0.19685039370078741" bottom="0" header="0" footer="0"/>
      <printOptions horizontalCentered="1"/>
      <pageSetup paperSize="9" scale="58"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200" t="s">
        <v>10</v>
      </c>
      <c r="C45" s="1201"/>
      <c r="D45" s="58"/>
      <c r="E45" s="1206" t="s">
        <v>11</v>
      </c>
      <c r="F45" s="1206"/>
      <c r="G45" s="1206"/>
      <c r="H45" s="1206"/>
      <c r="I45" s="1206"/>
      <c r="J45" s="1207"/>
      <c r="K45" s="59">
        <v>46705</v>
      </c>
      <c r="L45" s="60">
        <v>47554</v>
      </c>
      <c r="M45" s="60">
        <v>49397</v>
      </c>
      <c r="N45" s="60">
        <v>51260</v>
      </c>
      <c r="O45" s="61">
        <v>51303</v>
      </c>
      <c r="P45" s="48"/>
      <c r="Q45" s="48"/>
      <c r="R45" s="48"/>
      <c r="S45" s="48"/>
      <c r="T45" s="48"/>
      <c r="U45" s="48"/>
    </row>
    <row r="46" spans="1:21" ht="30.75" customHeight="1" x14ac:dyDescent="0.2">
      <c r="A46" s="48"/>
      <c r="B46" s="1202"/>
      <c r="C46" s="1203"/>
      <c r="D46" s="62"/>
      <c r="E46" s="1184" t="s">
        <v>12</v>
      </c>
      <c r="F46" s="1184"/>
      <c r="G46" s="1184"/>
      <c r="H46" s="1184"/>
      <c r="I46" s="1184"/>
      <c r="J46" s="1185"/>
      <c r="K46" s="63" t="s">
        <v>534</v>
      </c>
      <c r="L46" s="64" t="s">
        <v>534</v>
      </c>
      <c r="M46" s="64" t="s">
        <v>534</v>
      </c>
      <c r="N46" s="64" t="s">
        <v>534</v>
      </c>
      <c r="O46" s="65" t="s">
        <v>534</v>
      </c>
      <c r="P46" s="48"/>
      <c r="Q46" s="48"/>
      <c r="R46" s="48"/>
      <c r="S46" s="48"/>
      <c r="T46" s="48"/>
      <c r="U46" s="48"/>
    </row>
    <row r="47" spans="1:21" ht="30.75" customHeight="1" x14ac:dyDescent="0.2">
      <c r="A47" s="48"/>
      <c r="B47" s="1202"/>
      <c r="C47" s="1203"/>
      <c r="D47" s="62"/>
      <c r="E47" s="1184" t="s">
        <v>13</v>
      </c>
      <c r="F47" s="1184"/>
      <c r="G47" s="1184"/>
      <c r="H47" s="1184"/>
      <c r="I47" s="1184"/>
      <c r="J47" s="1185"/>
      <c r="K47" s="63">
        <v>3333</v>
      </c>
      <c r="L47" s="64">
        <v>3333</v>
      </c>
      <c r="M47" s="64">
        <v>3333</v>
      </c>
      <c r="N47" s="64">
        <v>3333</v>
      </c>
      <c r="O47" s="65">
        <v>3333</v>
      </c>
      <c r="P47" s="48"/>
      <c r="Q47" s="48"/>
      <c r="R47" s="48"/>
      <c r="S47" s="48"/>
      <c r="T47" s="48"/>
      <c r="U47" s="48"/>
    </row>
    <row r="48" spans="1:21" ht="30.75" customHeight="1" x14ac:dyDescent="0.2">
      <c r="A48" s="48"/>
      <c r="B48" s="1202"/>
      <c r="C48" s="1203"/>
      <c r="D48" s="62"/>
      <c r="E48" s="1184" t="s">
        <v>14</v>
      </c>
      <c r="F48" s="1184"/>
      <c r="G48" s="1184"/>
      <c r="H48" s="1184"/>
      <c r="I48" s="1184"/>
      <c r="J48" s="1185"/>
      <c r="K48" s="63">
        <v>4720</v>
      </c>
      <c r="L48" s="64">
        <v>5033</v>
      </c>
      <c r="M48" s="64">
        <v>4435</v>
      </c>
      <c r="N48" s="64">
        <v>5143</v>
      </c>
      <c r="O48" s="65">
        <v>5417</v>
      </c>
      <c r="P48" s="48"/>
      <c r="Q48" s="48"/>
      <c r="R48" s="48"/>
      <c r="S48" s="48"/>
      <c r="T48" s="48"/>
      <c r="U48" s="48"/>
    </row>
    <row r="49" spans="1:21" ht="30.75" customHeight="1" x14ac:dyDescent="0.2">
      <c r="A49" s="48"/>
      <c r="B49" s="1202"/>
      <c r="C49" s="1203"/>
      <c r="D49" s="62"/>
      <c r="E49" s="1184" t="s">
        <v>15</v>
      </c>
      <c r="F49" s="1184"/>
      <c r="G49" s="1184"/>
      <c r="H49" s="1184"/>
      <c r="I49" s="1184"/>
      <c r="J49" s="1185"/>
      <c r="K49" s="63" t="s">
        <v>534</v>
      </c>
      <c r="L49" s="64" t="s">
        <v>534</v>
      </c>
      <c r="M49" s="64" t="s">
        <v>534</v>
      </c>
      <c r="N49" s="64" t="s">
        <v>534</v>
      </c>
      <c r="O49" s="65" t="s">
        <v>534</v>
      </c>
      <c r="P49" s="48"/>
      <c r="Q49" s="48"/>
      <c r="R49" s="48"/>
      <c r="S49" s="48"/>
      <c r="T49" s="48"/>
      <c r="U49" s="48"/>
    </row>
    <row r="50" spans="1:21" ht="30.75" customHeight="1" x14ac:dyDescent="0.2">
      <c r="A50" s="48"/>
      <c r="B50" s="1202"/>
      <c r="C50" s="1203"/>
      <c r="D50" s="62"/>
      <c r="E50" s="1184" t="s">
        <v>16</v>
      </c>
      <c r="F50" s="1184"/>
      <c r="G50" s="1184"/>
      <c r="H50" s="1184"/>
      <c r="I50" s="1184"/>
      <c r="J50" s="1185"/>
      <c r="K50" s="63">
        <v>356</v>
      </c>
      <c r="L50" s="64">
        <v>366</v>
      </c>
      <c r="M50" s="64">
        <v>581</v>
      </c>
      <c r="N50" s="64">
        <v>577</v>
      </c>
      <c r="O50" s="65">
        <v>570</v>
      </c>
      <c r="P50" s="48"/>
      <c r="Q50" s="48"/>
      <c r="R50" s="48"/>
      <c r="S50" s="48"/>
      <c r="T50" s="48"/>
      <c r="U50" s="48"/>
    </row>
    <row r="51" spans="1:21" ht="30.75" customHeight="1" x14ac:dyDescent="0.2">
      <c r="A51" s="48"/>
      <c r="B51" s="1204"/>
      <c r="C51" s="1205"/>
      <c r="D51" s="66"/>
      <c r="E51" s="1184" t="s">
        <v>17</v>
      </c>
      <c r="F51" s="1184"/>
      <c r="G51" s="1184"/>
      <c r="H51" s="1184"/>
      <c r="I51" s="1184"/>
      <c r="J51" s="1185"/>
      <c r="K51" s="63" t="s">
        <v>534</v>
      </c>
      <c r="L51" s="64" t="s">
        <v>534</v>
      </c>
      <c r="M51" s="64" t="s">
        <v>534</v>
      </c>
      <c r="N51" s="64" t="s">
        <v>534</v>
      </c>
      <c r="O51" s="65" t="s">
        <v>534</v>
      </c>
      <c r="P51" s="48"/>
      <c r="Q51" s="48"/>
      <c r="R51" s="48"/>
      <c r="S51" s="48"/>
      <c r="T51" s="48"/>
      <c r="U51" s="48"/>
    </row>
    <row r="52" spans="1:21" ht="30.75" customHeight="1" x14ac:dyDescent="0.2">
      <c r="A52" s="48"/>
      <c r="B52" s="1182" t="s">
        <v>18</v>
      </c>
      <c r="C52" s="1183"/>
      <c r="D52" s="66"/>
      <c r="E52" s="1184" t="s">
        <v>19</v>
      </c>
      <c r="F52" s="1184"/>
      <c r="G52" s="1184"/>
      <c r="H52" s="1184"/>
      <c r="I52" s="1184"/>
      <c r="J52" s="1185"/>
      <c r="K52" s="63">
        <v>41772</v>
      </c>
      <c r="L52" s="64">
        <v>42794</v>
      </c>
      <c r="M52" s="64">
        <v>41621</v>
      </c>
      <c r="N52" s="64">
        <v>41316</v>
      </c>
      <c r="O52" s="65">
        <v>39956</v>
      </c>
      <c r="P52" s="48"/>
      <c r="Q52" s="48"/>
      <c r="R52" s="48"/>
      <c r="S52" s="48"/>
      <c r="T52" s="48"/>
      <c r="U52" s="48"/>
    </row>
    <row r="53" spans="1:21" ht="30.75" customHeight="1" thickBot="1" x14ac:dyDescent="0.25">
      <c r="A53" s="48"/>
      <c r="B53" s="1186" t="s">
        <v>20</v>
      </c>
      <c r="C53" s="1187"/>
      <c r="D53" s="67"/>
      <c r="E53" s="1188" t="s">
        <v>21</v>
      </c>
      <c r="F53" s="1188"/>
      <c r="G53" s="1188"/>
      <c r="H53" s="1188"/>
      <c r="I53" s="1188"/>
      <c r="J53" s="1189"/>
      <c r="K53" s="68">
        <v>13342</v>
      </c>
      <c r="L53" s="69">
        <v>13492</v>
      </c>
      <c r="M53" s="69">
        <v>16125</v>
      </c>
      <c r="N53" s="69">
        <v>18997</v>
      </c>
      <c r="O53" s="70">
        <v>20667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3">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
      <c r="B57" s="1190" t="s">
        <v>24</v>
      </c>
      <c r="C57" s="1191"/>
      <c r="D57" s="1194" t="s">
        <v>25</v>
      </c>
      <c r="E57" s="1195"/>
      <c r="F57" s="1195"/>
      <c r="G57" s="1195"/>
      <c r="H57" s="1195"/>
      <c r="I57" s="1195"/>
      <c r="J57" s="1196"/>
      <c r="K57" s="83">
        <v>16800</v>
      </c>
      <c r="L57" s="84">
        <v>16800</v>
      </c>
      <c r="M57" s="84">
        <v>16800</v>
      </c>
      <c r="N57" s="84">
        <v>16800</v>
      </c>
      <c r="O57" s="85">
        <v>16800</v>
      </c>
    </row>
    <row r="58" spans="1:21" ht="31.5" customHeight="1" thickBot="1" x14ac:dyDescent="0.25">
      <c r="B58" s="1192"/>
      <c r="C58" s="1193"/>
      <c r="D58" s="1197" t="s">
        <v>26</v>
      </c>
      <c r="E58" s="1198"/>
      <c r="F58" s="1198"/>
      <c r="G58" s="1198"/>
      <c r="H58" s="1198"/>
      <c r="I58" s="1198"/>
      <c r="J58" s="1199"/>
      <c r="K58" s="86">
        <v>15000</v>
      </c>
      <c r="L58" s="87">
        <v>15000</v>
      </c>
      <c r="M58" s="87">
        <v>15000</v>
      </c>
      <c r="N58" s="87">
        <v>15000</v>
      </c>
      <c r="O58" s="88">
        <v>15000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7ag05Ardfn6PD3NS/u2WxSgZ7dDeHX9Fc/bcwX8ZxeEGwO++yAKLvf06WPjkyfd5B7fxQ+LrcK9UwyXgjqSUg==" saltValue="HYX6zhlVLiG/JjAzYHDYEQ==" spinCount="100000" sheet="1" objects="1" scenarios="1"/>
  <customSheetViews>
    <customSheetView guid="{CABDA31F-BA93-45C6-84AE-3BD72D95DD2C}" showGridLines="0" fitToPage="1" hiddenRows="1" hiddenColumns="1" topLeftCell="A46">
      <pageMargins left="0" right="0" top="0.19685039370078741" bottom="0.23622047244094491" header="0" footer="0"/>
      <printOptions horizontalCentered="1"/>
      <pageSetup paperSize="9" scale="53" orientation="landscape" horizontalDpi="300" verticalDpi="300"/>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577</v>
      </c>
      <c r="J40" s="100" t="s">
        <v>578</v>
      </c>
      <c r="K40" s="100" t="s">
        <v>579</v>
      </c>
      <c r="L40" s="100" t="s">
        <v>580</v>
      </c>
      <c r="M40" s="101" t="s">
        <v>581</v>
      </c>
    </row>
    <row r="41" spans="2:13" ht="27.75" customHeight="1" x14ac:dyDescent="0.2">
      <c r="B41" s="1220" t="s">
        <v>29</v>
      </c>
      <c r="C41" s="1221"/>
      <c r="D41" s="102"/>
      <c r="E41" s="1222" t="s">
        <v>30</v>
      </c>
      <c r="F41" s="1222"/>
      <c r="G41" s="1222"/>
      <c r="H41" s="1223"/>
      <c r="I41" s="358">
        <v>461232</v>
      </c>
      <c r="J41" s="359">
        <v>471864</v>
      </c>
      <c r="K41" s="359">
        <v>471043</v>
      </c>
      <c r="L41" s="359">
        <v>466542</v>
      </c>
      <c r="M41" s="360">
        <v>468335</v>
      </c>
    </row>
    <row r="42" spans="2:13" ht="27.75" customHeight="1" x14ac:dyDescent="0.2">
      <c r="B42" s="1210"/>
      <c r="C42" s="1211"/>
      <c r="D42" s="103"/>
      <c r="E42" s="1214" t="s">
        <v>31</v>
      </c>
      <c r="F42" s="1214"/>
      <c r="G42" s="1214"/>
      <c r="H42" s="1215"/>
      <c r="I42" s="361">
        <v>1608</v>
      </c>
      <c r="J42" s="362">
        <v>5112</v>
      </c>
      <c r="K42" s="362">
        <v>4599</v>
      </c>
      <c r="L42" s="362">
        <v>4078</v>
      </c>
      <c r="M42" s="363">
        <v>4277</v>
      </c>
    </row>
    <row r="43" spans="2:13" ht="27.75" customHeight="1" x14ac:dyDescent="0.2">
      <c r="B43" s="1210"/>
      <c r="C43" s="1211"/>
      <c r="D43" s="103"/>
      <c r="E43" s="1214" t="s">
        <v>32</v>
      </c>
      <c r="F43" s="1214"/>
      <c r="G43" s="1214"/>
      <c r="H43" s="1215"/>
      <c r="I43" s="361">
        <v>59105</v>
      </c>
      <c r="J43" s="362">
        <v>60801</v>
      </c>
      <c r="K43" s="362">
        <v>75693</v>
      </c>
      <c r="L43" s="362">
        <v>73023</v>
      </c>
      <c r="M43" s="363">
        <v>70512</v>
      </c>
    </row>
    <row r="44" spans="2:13" ht="27.75" customHeight="1" x14ac:dyDescent="0.2">
      <c r="B44" s="1210"/>
      <c r="C44" s="1211"/>
      <c r="D44" s="103"/>
      <c r="E44" s="1214" t="s">
        <v>33</v>
      </c>
      <c r="F44" s="1214"/>
      <c r="G44" s="1214"/>
      <c r="H44" s="1215"/>
      <c r="I44" s="361" t="s">
        <v>534</v>
      </c>
      <c r="J44" s="362" t="s">
        <v>534</v>
      </c>
      <c r="K44" s="362" t="s">
        <v>534</v>
      </c>
      <c r="L44" s="362" t="s">
        <v>534</v>
      </c>
      <c r="M44" s="363" t="s">
        <v>534</v>
      </c>
    </row>
    <row r="45" spans="2:13" ht="27.75" customHeight="1" x14ac:dyDescent="0.2">
      <c r="B45" s="1210"/>
      <c r="C45" s="1211"/>
      <c r="D45" s="103"/>
      <c r="E45" s="1214" t="s">
        <v>34</v>
      </c>
      <c r="F45" s="1214"/>
      <c r="G45" s="1214"/>
      <c r="H45" s="1215"/>
      <c r="I45" s="361">
        <v>77602</v>
      </c>
      <c r="J45" s="362">
        <v>74885</v>
      </c>
      <c r="K45" s="362">
        <v>74154</v>
      </c>
      <c r="L45" s="362">
        <v>75224</v>
      </c>
      <c r="M45" s="363">
        <v>74603</v>
      </c>
    </row>
    <row r="46" spans="2:13" ht="27.75" customHeight="1" x14ac:dyDescent="0.2">
      <c r="B46" s="1210"/>
      <c r="C46" s="1211"/>
      <c r="D46" s="104"/>
      <c r="E46" s="1214" t="s">
        <v>35</v>
      </c>
      <c r="F46" s="1214"/>
      <c r="G46" s="1214"/>
      <c r="H46" s="1215"/>
      <c r="I46" s="361">
        <v>637</v>
      </c>
      <c r="J46" s="362">
        <v>530</v>
      </c>
      <c r="K46" s="362">
        <v>435</v>
      </c>
      <c r="L46" s="362">
        <v>407</v>
      </c>
      <c r="M46" s="363">
        <v>407</v>
      </c>
    </row>
    <row r="47" spans="2:13" ht="27.75" customHeight="1" x14ac:dyDescent="0.2">
      <c r="B47" s="1210"/>
      <c r="C47" s="1211"/>
      <c r="D47" s="105"/>
      <c r="E47" s="1224" t="s">
        <v>36</v>
      </c>
      <c r="F47" s="1225"/>
      <c r="G47" s="1225"/>
      <c r="H47" s="1226"/>
      <c r="I47" s="361" t="s">
        <v>534</v>
      </c>
      <c r="J47" s="362" t="s">
        <v>534</v>
      </c>
      <c r="K47" s="362" t="s">
        <v>534</v>
      </c>
      <c r="L47" s="362" t="s">
        <v>534</v>
      </c>
      <c r="M47" s="363" t="s">
        <v>534</v>
      </c>
    </row>
    <row r="48" spans="2:13" ht="27.75" customHeight="1" x14ac:dyDescent="0.2">
      <c r="B48" s="1210"/>
      <c r="C48" s="1211"/>
      <c r="D48" s="103"/>
      <c r="E48" s="1214" t="s">
        <v>37</v>
      </c>
      <c r="F48" s="1214"/>
      <c r="G48" s="1214"/>
      <c r="H48" s="1215"/>
      <c r="I48" s="361" t="s">
        <v>534</v>
      </c>
      <c r="J48" s="362" t="s">
        <v>534</v>
      </c>
      <c r="K48" s="362" t="s">
        <v>534</v>
      </c>
      <c r="L48" s="362" t="s">
        <v>534</v>
      </c>
      <c r="M48" s="363" t="s">
        <v>534</v>
      </c>
    </row>
    <row r="49" spans="2:13" ht="27.75" customHeight="1" x14ac:dyDescent="0.2">
      <c r="B49" s="1212"/>
      <c r="C49" s="1213"/>
      <c r="D49" s="103"/>
      <c r="E49" s="1214" t="s">
        <v>38</v>
      </c>
      <c r="F49" s="1214"/>
      <c r="G49" s="1214"/>
      <c r="H49" s="1215"/>
      <c r="I49" s="361" t="s">
        <v>534</v>
      </c>
      <c r="J49" s="362" t="s">
        <v>534</v>
      </c>
      <c r="K49" s="362" t="s">
        <v>534</v>
      </c>
      <c r="L49" s="362" t="s">
        <v>534</v>
      </c>
      <c r="M49" s="363" t="s">
        <v>534</v>
      </c>
    </row>
    <row r="50" spans="2:13" ht="27.75" customHeight="1" x14ac:dyDescent="0.2">
      <c r="B50" s="1208" t="s">
        <v>39</v>
      </c>
      <c r="C50" s="1209"/>
      <c r="D50" s="106"/>
      <c r="E50" s="1214" t="s">
        <v>40</v>
      </c>
      <c r="F50" s="1214"/>
      <c r="G50" s="1214"/>
      <c r="H50" s="1215"/>
      <c r="I50" s="361">
        <v>69129</v>
      </c>
      <c r="J50" s="362">
        <v>67555</v>
      </c>
      <c r="K50" s="362">
        <v>61315</v>
      </c>
      <c r="L50" s="362">
        <v>59776</v>
      </c>
      <c r="M50" s="363">
        <v>74211</v>
      </c>
    </row>
    <row r="51" spans="2:13" ht="27.75" customHeight="1" x14ac:dyDescent="0.2">
      <c r="B51" s="1210"/>
      <c r="C51" s="1211"/>
      <c r="D51" s="103"/>
      <c r="E51" s="1214" t="s">
        <v>41</v>
      </c>
      <c r="F51" s="1214"/>
      <c r="G51" s="1214"/>
      <c r="H51" s="1215"/>
      <c r="I51" s="361">
        <v>99629</v>
      </c>
      <c r="J51" s="362">
        <v>103898</v>
      </c>
      <c r="K51" s="362">
        <v>98808</v>
      </c>
      <c r="L51" s="362">
        <v>102481</v>
      </c>
      <c r="M51" s="363">
        <v>99277</v>
      </c>
    </row>
    <row r="52" spans="2:13" ht="27.75" customHeight="1" x14ac:dyDescent="0.2">
      <c r="B52" s="1212"/>
      <c r="C52" s="1213"/>
      <c r="D52" s="103"/>
      <c r="E52" s="1214" t="s">
        <v>42</v>
      </c>
      <c r="F52" s="1214"/>
      <c r="G52" s="1214"/>
      <c r="H52" s="1215"/>
      <c r="I52" s="361">
        <v>390685</v>
      </c>
      <c r="J52" s="362">
        <v>384431</v>
      </c>
      <c r="K52" s="362">
        <v>378372</v>
      </c>
      <c r="L52" s="362">
        <v>377319</v>
      </c>
      <c r="M52" s="363">
        <v>388044</v>
      </c>
    </row>
    <row r="53" spans="2:13" ht="27.75" customHeight="1" thickBot="1" x14ac:dyDescent="0.25">
      <c r="B53" s="1216" t="s">
        <v>43</v>
      </c>
      <c r="C53" s="1217"/>
      <c r="D53" s="107"/>
      <c r="E53" s="1218" t="s">
        <v>44</v>
      </c>
      <c r="F53" s="1218"/>
      <c r="G53" s="1218"/>
      <c r="H53" s="1219"/>
      <c r="I53" s="364">
        <v>40743</v>
      </c>
      <c r="J53" s="365">
        <v>57308</v>
      </c>
      <c r="K53" s="365">
        <v>87430</v>
      </c>
      <c r="L53" s="365">
        <v>79697</v>
      </c>
      <c r="M53" s="366">
        <v>56603</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G1ysrV/947mEUQ4OEtlybAPaCenSmWywc2KtkEN5Pa+g/aMwcTbNh6qPWyHSTTNljSFZrq7oH480pMHsAP+rRA==" saltValue="3gEEA7humhMEt/GnJHVotg==" spinCount="100000" sheet="1" objects="1" scenarios="1"/>
  <customSheetViews>
    <customSheetView guid="{CABDA31F-BA93-45C6-84AE-3BD72D95DD2C}" showGridLines="0" fitToPage="1" hiddenRows="1" hiddenColumns="1">
      <pageMargins left="0" right="0" top="0.19685039370078741" bottom="0" header="0" footer="0"/>
      <printOptions horizontalCentered="1"/>
      <pageSetup paperSize="9" scale="59" orientation="landscape" horizontalDpi="300" verticalDpi="300"/>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579</v>
      </c>
      <c r="G54" s="116" t="s">
        <v>580</v>
      </c>
      <c r="H54" s="117" t="s">
        <v>581</v>
      </c>
    </row>
    <row r="55" spans="2:8" ht="52.5" customHeight="1" x14ac:dyDescent="0.2">
      <c r="B55" s="118"/>
      <c r="C55" s="1235" t="s">
        <v>47</v>
      </c>
      <c r="D55" s="1235"/>
      <c r="E55" s="1236"/>
      <c r="F55" s="119">
        <v>22748</v>
      </c>
      <c r="G55" s="119">
        <v>22497</v>
      </c>
      <c r="H55" s="120">
        <v>30288</v>
      </c>
    </row>
    <row r="56" spans="2:8" ht="52.5" customHeight="1" x14ac:dyDescent="0.2">
      <c r="B56" s="121"/>
      <c r="C56" s="1237" t="s">
        <v>48</v>
      </c>
      <c r="D56" s="1237"/>
      <c r="E56" s="1238"/>
      <c r="F56" s="122">
        <v>2172</v>
      </c>
      <c r="G56" s="122">
        <v>1831</v>
      </c>
      <c r="H56" s="123">
        <v>1489</v>
      </c>
    </row>
    <row r="57" spans="2:8" ht="53.25" customHeight="1" x14ac:dyDescent="0.2">
      <c r="B57" s="121"/>
      <c r="C57" s="1239" t="s">
        <v>49</v>
      </c>
      <c r="D57" s="1239"/>
      <c r="E57" s="1240"/>
      <c r="F57" s="124">
        <v>17646</v>
      </c>
      <c r="G57" s="124">
        <v>19892</v>
      </c>
      <c r="H57" s="125">
        <v>24831</v>
      </c>
    </row>
    <row r="58" spans="2:8" ht="45.75" customHeight="1" x14ac:dyDescent="0.2">
      <c r="B58" s="126"/>
      <c r="C58" s="1227" t="s">
        <v>633</v>
      </c>
      <c r="D58" s="1228"/>
      <c r="E58" s="1229"/>
      <c r="F58" s="127">
        <v>3670</v>
      </c>
      <c r="G58" s="127">
        <v>4670</v>
      </c>
      <c r="H58" s="128">
        <v>9135</v>
      </c>
    </row>
    <row r="59" spans="2:8" ht="45.75" customHeight="1" x14ac:dyDescent="0.2">
      <c r="B59" s="126"/>
      <c r="C59" s="1227" t="s">
        <v>634</v>
      </c>
      <c r="D59" s="1228"/>
      <c r="E59" s="1229"/>
      <c r="F59" s="127">
        <v>5477</v>
      </c>
      <c r="G59" s="127">
        <v>5978</v>
      </c>
      <c r="H59" s="128">
        <v>6478</v>
      </c>
    </row>
    <row r="60" spans="2:8" ht="45.75" customHeight="1" x14ac:dyDescent="0.2">
      <c r="B60" s="126"/>
      <c r="C60" s="1227" t="s">
        <v>635</v>
      </c>
      <c r="D60" s="1228"/>
      <c r="E60" s="1229"/>
      <c r="F60" s="127">
        <v>4000</v>
      </c>
      <c r="G60" s="127">
        <v>4000</v>
      </c>
      <c r="H60" s="128">
        <v>3922</v>
      </c>
    </row>
    <row r="61" spans="2:8" ht="45.75" customHeight="1" x14ac:dyDescent="0.2">
      <c r="B61" s="126"/>
      <c r="C61" s="1227" t="s">
        <v>636</v>
      </c>
      <c r="D61" s="1228"/>
      <c r="E61" s="1229"/>
      <c r="F61" s="127">
        <v>3655</v>
      </c>
      <c r="G61" s="127">
        <v>3656</v>
      </c>
      <c r="H61" s="128">
        <v>3656</v>
      </c>
    </row>
    <row r="62" spans="2:8" ht="45.75" customHeight="1" thickBot="1" x14ac:dyDescent="0.25">
      <c r="B62" s="129"/>
      <c r="C62" s="1230" t="s">
        <v>637</v>
      </c>
      <c r="D62" s="1231"/>
      <c r="E62" s="1232"/>
      <c r="F62" s="130">
        <v>0</v>
      </c>
      <c r="G62" s="130">
        <v>674</v>
      </c>
      <c r="H62" s="131">
        <v>674</v>
      </c>
    </row>
    <row r="63" spans="2:8" ht="52.5" customHeight="1" thickBot="1" x14ac:dyDescent="0.25">
      <c r="B63" s="132"/>
      <c r="C63" s="1233" t="s">
        <v>50</v>
      </c>
      <c r="D63" s="1233"/>
      <c r="E63" s="1234"/>
      <c r="F63" s="133">
        <v>42567</v>
      </c>
      <c r="G63" s="133">
        <v>44220</v>
      </c>
      <c r="H63" s="134">
        <v>56608</v>
      </c>
    </row>
    <row r="64" spans="2:8" ht="13" x14ac:dyDescent="0.2"/>
  </sheetData>
  <sheetProtection algorithmName="SHA-512" hashValue="mbPbzP4krN1TFYna63jLTC4RM+BC3bOCvifOO5fNBdxrLz51X/ORbuGCwr00WS8puyaViJCf4hAoTDLT5akCCQ==" saltValue="yZMviIZZ1YkQuXRBs/sTNA==" spinCount="100000" sheet="1" objects="1" scenarios="1"/>
  <customSheetViews>
    <customSheetView guid="{CABDA31F-BA93-45C6-84AE-3BD72D95DD2C}" scale="70" showGridLines="0" fitToPage="1" hiddenRows="1" hiddenColumns="1">
      <pageMargins left="0" right="0" top="0.19685039370078741" bottom="0" header="0" footer="0"/>
      <printOptions horizontalCentered="1"/>
      <pageSetup paperSize="9" scale="43" orientation="landscape" verticalDpi="300"/>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585F4-212C-4E61-BFEE-D1C370B635CE}">
  <sheetPr>
    <pageSetUpPr fitToPage="1"/>
  </sheetPr>
  <dimension ref="A1:DE85"/>
  <sheetViews>
    <sheetView showGridLines="0" tabSelected="1" topLeftCell="A22" zoomScale="70" zoomScaleNormal="70" zoomScaleSheetLayoutView="55" workbookViewId="0">
      <selection activeCell="AN43" sqref="AN43:DC47"/>
    </sheetView>
  </sheetViews>
  <sheetFormatPr defaultColWidth="0" defaultRowHeight="0" customHeight="1" zeroHeight="1" x14ac:dyDescent="0.2"/>
  <cols>
    <col min="1" max="1" width="6.36328125" style="1241" customWidth="1"/>
    <col min="2" max="107" width="2.453125" style="1241" customWidth="1"/>
    <col min="108" max="108" width="6.08984375" style="1243" customWidth="1"/>
    <col min="109" max="109" width="5.90625" style="1242" customWidth="1"/>
    <col min="110" max="16384" width="8.63281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 x14ac:dyDescent="0.2">
      <c r="DD19" s="1241"/>
      <c r="DE19" s="1241"/>
    </row>
    <row r="20" spans="1:109" ht="13"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 x14ac:dyDescent="0.2">
      <c r="B23" s="1242"/>
    </row>
    <row r="24" spans="1:109" ht="13" x14ac:dyDescent="0.2">
      <c r="B24" s="1242"/>
    </row>
    <row r="25" spans="1:109" ht="13" x14ac:dyDescent="0.2">
      <c r="B25" s="1242"/>
    </row>
    <row r="26" spans="1:109" ht="13" x14ac:dyDescent="0.2">
      <c r="B26" s="1242"/>
    </row>
    <row r="27" spans="1:109" ht="13" x14ac:dyDescent="0.2">
      <c r="B27" s="1242"/>
    </row>
    <row r="28" spans="1:109" ht="13" x14ac:dyDescent="0.2">
      <c r="B28" s="1242"/>
    </row>
    <row r="29" spans="1:109" ht="13" x14ac:dyDescent="0.2">
      <c r="B29" s="1242"/>
    </row>
    <row r="30" spans="1:109" ht="13" x14ac:dyDescent="0.2">
      <c r="B30" s="1242"/>
    </row>
    <row r="31" spans="1:109" ht="13" x14ac:dyDescent="0.2">
      <c r="B31" s="1242"/>
    </row>
    <row r="32" spans="1:109" ht="13" x14ac:dyDescent="0.2">
      <c r="B32" s="1242"/>
    </row>
    <row r="33" spans="2:109" ht="13" x14ac:dyDescent="0.2">
      <c r="B33" s="1242"/>
    </row>
    <row r="34" spans="2:109" ht="13" x14ac:dyDescent="0.2">
      <c r="B34" s="1242"/>
    </row>
    <row r="35" spans="2:109" ht="13" x14ac:dyDescent="0.2">
      <c r="B35" s="1242"/>
    </row>
    <row r="36" spans="2:109" ht="13" x14ac:dyDescent="0.2">
      <c r="B36" s="1242"/>
    </row>
    <row r="37" spans="2:109" ht="13" x14ac:dyDescent="0.2">
      <c r="B37" s="1242"/>
    </row>
    <row r="38" spans="2:109" ht="13" x14ac:dyDescent="0.2">
      <c r="B38" s="1242"/>
    </row>
    <row r="39" spans="2:109" ht="13"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 x14ac:dyDescent="0.2">
      <c r="B40" s="1282"/>
      <c r="DD40" s="1282"/>
      <c r="DE40" s="1241"/>
    </row>
    <row r="41" spans="2:109" ht="16.5" x14ac:dyDescent="0.2">
      <c r="B41" s="1293" t="s">
        <v>652</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 x14ac:dyDescent="0.2">
      <c r="B42" s="1242"/>
      <c r="G42" s="1278"/>
      <c r="I42" s="1277"/>
      <c r="J42" s="1277"/>
      <c r="K42" s="1277"/>
      <c r="AM42" s="1278"/>
      <c r="AN42" s="1278" t="s">
        <v>648</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651</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42"/>
      <c r="AN49" s="1241" t="s">
        <v>646</v>
      </c>
    </row>
    <row r="50" spans="1:109" ht="13"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577</v>
      </c>
      <c r="BQ50" s="1250"/>
      <c r="BR50" s="1250"/>
      <c r="BS50" s="1250"/>
      <c r="BT50" s="1250"/>
      <c r="BU50" s="1250"/>
      <c r="BV50" s="1250"/>
      <c r="BW50" s="1250"/>
      <c r="BX50" s="1250" t="s">
        <v>578</v>
      </c>
      <c r="BY50" s="1250"/>
      <c r="BZ50" s="1250"/>
      <c r="CA50" s="1250"/>
      <c r="CB50" s="1250"/>
      <c r="CC50" s="1250"/>
      <c r="CD50" s="1250"/>
      <c r="CE50" s="1250"/>
      <c r="CF50" s="1250" t="s">
        <v>579</v>
      </c>
      <c r="CG50" s="1250"/>
      <c r="CH50" s="1250"/>
      <c r="CI50" s="1250"/>
      <c r="CJ50" s="1250"/>
      <c r="CK50" s="1250"/>
      <c r="CL50" s="1250"/>
      <c r="CM50" s="1250"/>
      <c r="CN50" s="1250" t="s">
        <v>580</v>
      </c>
      <c r="CO50" s="1250"/>
      <c r="CP50" s="1250"/>
      <c r="CQ50" s="1250"/>
      <c r="CR50" s="1250"/>
      <c r="CS50" s="1250"/>
      <c r="CT50" s="1250"/>
      <c r="CU50" s="1250"/>
      <c r="CV50" s="1250" t="s">
        <v>581</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645</v>
      </c>
      <c r="AO51" s="1249"/>
      <c r="AP51" s="1249"/>
      <c r="AQ51" s="1249"/>
      <c r="AR51" s="1249"/>
      <c r="AS51" s="1249"/>
      <c r="AT51" s="1249"/>
      <c r="AU51" s="1249"/>
      <c r="AV51" s="1249"/>
      <c r="AW51" s="1249"/>
      <c r="AX51" s="1249"/>
      <c r="AY51" s="1249"/>
      <c r="AZ51" s="1249"/>
      <c r="BA51" s="1249"/>
      <c r="BB51" s="1249" t="s">
        <v>643</v>
      </c>
      <c r="BC51" s="1249"/>
      <c r="BD51" s="1249"/>
      <c r="BE51" s="1249"/>
      <c r="BF51" s="1249"/>
      <c r="BG51" s="1249"/>
      <c r="BH51" s="1249"/>
      <c r="BI51" s="1249"/>
      <c r="BJ51" s="1249"/>
      <c r="BK51" s="1249"/>
      <c r="BL51" s="1249"/>
      <c r="BM51" s="1249"/>
      <c r="BN51" s="1249"/>
      <c r="BO51" s="1249"/>
      <c r="BP51" s="1248">
        <v>15.3</v>
      </c>
      <c r="BQ51" s="1248"/>
      <c r="BR51" s="1248"/>
      <c r="BS51" s="1248"/>
      <c r="BT51" s="1248"/>
      <c r="BU51" s="1248"/>
      <c r="BV51" s="1248"/>
      <c r="BW51" s="1248"/>
      <c r="BX51" s="1248">
        <v>21.2</v>
      </c>
      <c r="BY51" s="1248"/>
      <c r="BZ51" s="1248"/>
      <c r="CA51" s="1248"/>
      <c r="CB51" s="1248"/>
      <c r="CC51" s="1248"/>
      <c r="CD51" s="1248"/>
      <c r="CE51" s="1248"/>
      <c r="CF51" s="1248">
        <v>32</v>
      </c>
      <c r="CG51" s="1248"/>
      <c r="CH51" s="1248"/>
      <c r="CI51" s="1248"/>
      <c r="CJ51" s="1248"/>
      <c r="CK51" s="1248"/>
      <c r="CL51" s="1248"/>
      <c r="CM51" s="1248"/>
      <c r="CN51" s="1248">
        <v>28.2</v>
      </c>
      <c r="CO51" s="1248"/>
      <c r="CP51" s="1248"/>
      <c r="CQ51" s="1248"/>
      <c r="CR51" s="1248"/>
      <c r="CS51" s="1248"/>
      <c r="CT51" s="1248"/>
      <c r="CU51" s="1248"/>
      <c r="CV51" s="1248">
        <v>18.899999999999999</v>
      </c>
      <c r="CW51" s="1248"/>
      <c r="CX51" s="1248"/>
      <c r="CY51" s="1248"/>
      <c r="CZ51" s="1248"/>
      <c r="DA51" s="1248"/>
      <c r="DB51" s="1248"/>
      <c r="DC51" s="1248"/>
    </row>
    <row r="52" spans="1:109" ht="13"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650</v>
      </c>
      <c r="BC53" s="1249"/>
      <c r="BD53" s="1249"/>
      <c r="BE53" s="1249"/>
      <c r="BF53" s="1249"/>
      <c r="BG53" s="1249"/>
      <c r="BH53" s="1249"/>
      <c r="BI53" s="1249"/>
      <c r="BJ53" s="1249"/>
      <c r="BK53" s="1249"/>
      <c r="BL53" s="1249"/>
      <c r="BM53" s="1249"/>
      <c r="BN53" s="1249"/>
      <c r="BO53" s="1249"/>
      <c r="BP53" s="1248">
        <v>57.9</v>
      </c>
      <c r="BQ53" s="1248"/>
      <c r="BR53" s="1248"/>
      <c r="BS53" s="1248"/>
      <c r="BT53" s="1248"/>
      <c r="BU53" s="1248"/>
      <c r="BV53" s="1248"/>
      <c r="BW53" s="1248"/>
      <c r="BX53" s="1248">
        <v>58.2</v>
      </c>
      <c r="BY53" s="1248"/>
      <c r="BZ53" s="1248"/>
      <c r="CA53" s="1248"/>
      <c r="CB53" s="1248"/>
      <c r="CC53" s="1248"/>
      <c r="CD53" s="1248"/>
      <c r="CE53" s="1248"/>
      <c r="CF53" s="1248">
        <v>59.1</v>
      </c>
      <c r="CG53" s="1248"/>
      <c r="CH53" s="1248"/>
      <c r="CI53" s="1248"/>
      <c r="CJ53" s="1248"/>
      <c r="CK53" s="1248"/>
      <c r="CL53" s="1248"/>
      <c r="CM53" s="1248"/>
      <c r="CN53" s="1248">
        <v>60.5</v>
      </c>
      <c r="CO53" s="1248"/>
      <c r="CP53" s="1248"/>
      <c r="CQ53" s="1248"/>
      <c r="CR53" s="1248"/>
      <c r="CS53" s="1248"/>
      <c r="CT53" s="1248"/>
      <c r="CU53" s="1248"/>
      <c r="CV53" s="1248">
        <v>60.8</v>
      </c>
      <c r="CW53" s="1248"/>
      <c r="CX53" s="1248"/>
      <c r="CY53" s="1248"/>
      <c r="CZ53" s="1248"/>
      <c r="DA53" s="1248"/>
      <c r="DB53" s="1248"/>
      <c r="DC53" s="1248"/>
    </row>
    <row r="54" spans="1:109" ht="13"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 x14ac:dyDescent="0.2">
      <c r="A55" s="1277"/>
      <c r="B55" s="1242"/>
      <c r="G55" s="1253"/>
      <c r="H55" s="1253"/>
      <c r="I55" s="1253"/>
      <c r="J55" s="1253"/>
      <c r="K55" s="1256"/>
      <c r="L55" s="1256"/>
      <c r="M55" s="1256"/>
      <c r="N55" s="1256"/>
      <c r="AN55" s="1250" t="s">
        <v>644</v>
      </c>
      <c r="AO55" s="1250"/>
      <c r="AP55" s="1250"/>
      <c r="AQ55" s="1250"/>
      <c r="AR55" s="1250"/>
      <c r="AS55" s="1250"/>
      <c r="AT55" s="1250"/>
      <c r="AU55" s="1250"/>
      <c r="AV55" s="1250"/>
      <c r="AW55" s="1250"/>
      <c r="AX55" s="1250"/>
      <c r="AY55" s="1250"/>
      <c r="AZ55" s="1250"/>
      <c r="BA55" s="1250"/>
      <c r="BB55" s="1249" t="s">
        <v>643</v>
      </c>
      <c r="BC55" s="1249"/>
      <c r="BD55" s="1249"/>
      <c r="BE55" s="1249"/>
      <c r="BF55" s="1249"/>
      <c r="BG55" s="1249"/>
      <c r="BH55" s="1249"/>
      <c r="BI55" s="1249"/>
      <c r="BJ55" s="1249"/>
      <c r="BK55" s="1249"/>
      <c r="BL55" s="1249"/>
      <c r="BM55" s="1249"/>
      <c r="BN55" s="1249"/>
      <c r="BO55" s="1249"/>
      <c r="BP55" s="1248">
        <v>106</v>
      </c>
      <c r="BQ55" s="1248"/>
      <c r="BR55" s="1248"/>
      <c r="BS55" s="1248"/>
      <c r="BT55" s="1248"/>
      <c r="BU55" s="1248"/>
      <c r="BV55" s="1248"/>
      <c r="BW55" s="1248"/>
      <c r="BX55" s="1248">
        <v>97.6</v>
      </c>
      <c r="BY55" s="1248"/>
      <c r="BZ55" s="1248"/>
      <c r="CA55" s="1248"/>
      <c r="CB55" s="1248"/>
      <c r="CC55" s="1248"/>
      <c r="CD55" s="1248"/>
      <c r="CE55" s="1248"/>
      <c r="CF55" s="1248">
        <v>91.9</v>
      </c>
      <c r="CG55" s="1248"/>
      <c r="CH55" s="1248"/>
      <c r="CI55" s="1248"/>
      <c r="CJ55" s="1248"/>
      <c r="CK55" s="1248"/>
      <c r="CL55" s="1248"/>
      <c r="CM55" s="1248"/>
      <c r="CN55" s="1248">
        <v>86</v>
      </c>
      <c r="CO55" s="1248"/>
      <c r="CP55" s="1248"/>
      <c r="CQ55" s="1248"/>
      <c r="CR55" s="1248"/>
      <c r="CS55" s="1248"/>
      <c r="CT55" s="1248"/>
      <c r="CU55" s="1248"/>
      <c r="CV55" s="1248">
        <v>72.8</v>
      </c>
      <c r="CW55" s="1248"/>
      <c r="CX55" s="1248"/>
      <c r="CY55" s="1248"/>
      <c r="CZ55" s="1248"/>
      <c r="DA55" s="1248"/>
      <c r="DB55" s="1248"/>
      <c r="DC55" s="1248"/>
    </row>
    <row r="56" spans="1:109" ht="13"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650</v>
      </c>
      <c r="BC57" s="1249"/>
      <c r="BD57" s="1249"/>
      <c r="BE57" s="1249"/>
      <c r="BF57" s="1249"/>
      <c r="BG57" s="1249"/>
      <c r="BH57" s="1249"/>
      <c r="BI57" s="1249"/>
      <c r="BJ57" s="1249"/>
      <c r="BK57" s="1249"/>
      <c r="BL57" s="1249"/>
      <c r="BM57" s="1249"/>
      <c r="BN57" s="1249"/>
      <c r="BO57" s="1249"/>
      <c r="BP57" s="1248">
        <v>62</v>
      </c>
      <c r="BQ57" s="1248"/>
      <c r="BR57" s="1248"/>
      <c r="BS57" s="1248"/>
      <c r="BT57" s="1248"/>
      <c r="BU57" s="1248"/>
      <c r="BV57" s="1248"/>
      <c r="BW57" s="1248"/>
      <c r="BX57" s="1248">
        <v>62.9</v>
      </c>
      <c r="BY57" s="1248"/>
      <c r="BZ57" s="1248"/>
      <c r="CA57" s="1248"/>
      <c r="CB57" s="1248"/>
      <c r="CC57" s="1248"/>
      <c r="CD57" s="1248"/>
      <c r="CE57" s="1248"/>
      <c r="CF57" s="1248">
        <v>63.4</v>
      </c>
      <c r="CG57" s="1248"/>
      <c r="CH57" s="1248"/>
      <c r="CI57" s="1248"/>
      <c r="CJ57" s="1248"/>
      <c r="CK57" s="1248"/>
      <c r="CL57" s="1248"/>
      <c r="CM57" s="1248"/>
      <c r="CN57" s="1248">
        <v>64.3</v>
      </c>
      <c r="CO57" s="1248"/>
      <c r="CP57" s="1248"/>
      <c r="CQ57" s="1248"/>
      <c r="CR57" s="1248"/>
      <c r="CS57" s="1248"/>
      <c r="CT57" s="1248"/>
      <c r="CU57" s="1248"/>
      <c r="CV57" s="1248">
        <v>65.2</v>
      </c>
      <c r="CW57" s="1248"/>
      <c r="CX57" s="1248"/>
      <c r="CY57" s="1248"/>
      <c r="CZ57" s="1248"/>
      <c r="DA57" s="1248"/>
      <c r="DB57" s="1248"/>
      <c r="DC57" s="1248"/>
      <c r="DD57" s="1288"/>
      <c r="DE57" s="1283"/>
    </row>
    <row r="58" spans="1:109" s="1277" customFormat="1" ht="13"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5" x14ac:dyDescent="0.2">
      <c r="B63" s="1281" t="s">
        <v>649</v>
      </c>
    </row>
    <row r="64" spans="1:109" ht="13" x14ac:dyDescent="0.2">
      <c r="B64" s="1242"/>
      <c r="G64" s="1278"/>
      <c r="I64" s="1280"/>
      <c r="J64" s="1280"/>
      <c r="K64" s="1280"/>
      <c r="L64" s="1280"/>
      <c r="M64" s="1280"/>
      <c r="N64" s="1279"/>
      <c r="AM64" s="1278"/>
      <c r="AN64" s="1278" t="s">
        <v>648</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 x14ac:dyDescent="0.2">
      <c r="B65" s="1242"/>
      <c r="AN65" s="1276" t="s">
        <v>647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42"/>
      <c r="G71" s="1263"/>
      <c r="I71" s="1266"/>
      <c r="J71" s="1265"/>
      <c r="K71" s="1265"/>
      <c r="L71" s="1264"/>
      <c r="M71" s="1265"/>
      <c r="N71" s="1264"/>
      <c r="AM71" s="1263"/>
      <c r="AN71" s="1241" t="s">
        <v>646</v>
      </c>
    </row>
    <row r="72" spans="2:107" ht="13"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577</v>
      </c>
      <c r="BQ72" s="1250"/>
      <c r="BR72" s="1250"/>
      <c r="BS72" s="1250"/>
      <c r="BT72" s="1250"/>
      <c r="BU72" s="1250"/>
      <c r="BV72" s="1250"/>
      <c r="BW72" s="1250"/>
      <c r="BX72" s="1250" t="s">
        <v>578</v>
      </c>
      <c r="BY72" s="1250"/>
      <c r="BZ72" s="1250"/>
      <c r="CA72" s="1250"/>
      <c r="CB72" s="1250"/>
      <c r="CC72" s="1250"/>
      <c r="CD72" s="1250"/>
      <c r="CE72" s="1250"/>
      <c r="CF72" s="1250" t="s">
        <v>579</v>
      </c>
      <c r="CG72" s="1250"/>
      <c r="CH72" s="1250"/>
      <c r="CI72" s="1250"/>
      <c r="CJ72" s="1250"/>
      <c r="CK72" s="1250"/>
      <c r="CL72" s="1250"/>
      <c r="CM72" s="1250"/>
      <c r="CN72" s="1250" t="s">
        <v>580</v>
      </c>
      <c r="CO72" s="1250"/>
      <c r="CP72" s="1250"/>
      <c r="CQ72" s="1250"/>
      <c r="CR72" s="1250"/>
      <c r="CS72" s="1250"/>
      <c r="CT72" s="1250"/>
      <c r="CU72" s="1250"/>
      <c r="CV72" s="1250" t="s">
        <v>581</v>
      </c>
      <c r="CW72" s="1250"/>
      <c r="CX72" s="1250"/>
      <c r="CY72" s="1250"/>
      <c r="CZ72" s="1250"/>
      <c r="DA72" s="1250"/>
      <c r="DB72" s="1250"/>
      <c r="DC72" s="1250"/>
    </row>
    <row r="73" spans="2:107" ht="13" x14ac:dyDescent="0.2">
      <c r="B73" s="1242"/>
      <c r="G73" s="1257"/>
      <c r="H73" s="1257"/>
      <c r="I73" s="1257"/>
      <c r="J73" s="1257"/>
      <c r="K73" s="1254"/>
      <c r="L73" s="1254"/>
      <c r="M73" s="1254"/>
      <c r="N73" s="1254"/>
      <c r="AM73" s="1255"/>
      <c r="AN73" s="1249" t="s">
        <v>645</v>
      </c>
      <c r="AO73" s="1249"/>
      <c r="AP73" s="1249"/>
      <c r="AQ73" s="1249"/>
      <c r="AR73" s="1249"/>
      <c r="AS73" s="1249"/>
      <c r="AT73" s="1249"/>
      <c r="AU73" s="1249"/>
      <c r="AV73" s="1249"/>
      <c r="AW73" s="1249"/>
      <c r="AX73" s="1249"/>
      <c r="AY73" s="1249"/>
      <c r="AZ73" s="1249"/>
      <c r="BA73" s="1249"/>
      <c r="BB73" s="1249" t="s">
        <v>643</v>
      </c>
      <c r="BC73" s="1249"/>
      <c r="BD73" s="1249"/>
      <c r="BE73" s="1249"/>
      <c r="BF73" s="1249"/>
      <c r="BG73" s="1249"/>
      <c r="BH73" s="1249"/>
      <c r="BI73" s="1249"/>
      <c r="BJ73" s="1249"/>
      <c r="BK73" s="1249"/>
      <c r="BL73" s="1249"/>
      <c r="BM73" s="1249"/>
      <c r="BN73" s="1249"/>
      <c r="BO73" s="1249"/>
      <c r="BP73" s="1248">
        <v>15.3</v>
      </c>
      <c r="BQ73" s="1248"/>
      <c r="BR73" s="1248"/>
      <c r="BS73" s="1248"/>
      <c r="BT73" s="1248"/>
      <c r="BU73" s="1248"/>
      <c r="BV73" s="1248"/>
      <c r="BW73" s="1248"/>
      <c r="BX73" s="1248">
        <v>21.2</v>
      </c>
      <c r="BY73" s="1248"/>
      <c r="BZ73" s="1248"/>
      <c r="CA73" s="1248"/>
      <c r="CB73" s="1248"/>
      <c r="CC73" s="1248"/>
      <c r="CD73" s="1248"/>
      <c r="CE73" s="1248"/>
      <c r="CF73" s="1248">
        <v>32</v>
      </c>
      <c r="CG73" s="1248"/>
      <c r="CH73" s="1248"/>
      <c r="CI73" s="1248"/>
      <c r="CJ73" s="1248"/>
      <c r="CK73" s="1248"/>
      <c r="CL73" s="1248"/>
      <c r="CM73" s="1248"/>
      <c r="CN73" s="1248">
        <v>28.2</v>
      </c>
      <c r="CO73" s="1248"/>
      <c r="CP73" s="1248"/>
      <c r="CQ73" s="1248"/>
      <c r="CR73" s="1248"/>
      <c r="CS73" s="1248"/>
      <c r="CT73" s="1248"/>
      <c r="CU73" s="1248"/>
      <c r="CV73" s="1248">
        <v>18.899999999999999</v>
      </c>
      <c r="CW73" s="1248"/>
      <c r="CX73" s="1248"/>
      <c r="CY73" s="1248"/>
      <c r="CZ73" s="1248"/>
      <c r="DA73" s="1248"/>
      <c r="DB73" s="1248"/>
      <c r="DC73" s="1248"/>
    </row>
    <row r="74" spans="2:107" ht="13"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642</v>
      </c>
      <c r="BC75" s="1249"/>
      <c r="BD75" s="1249"/>
      <c r="BE75" s="1249"/>
      <c r="BF75" s="1249"/>
      <c r="BG75" s="1249"/>
      <c r="BH75" s="1249"/>
      <c r="BI75" s="1249"/>
      <c r="BJ75" s="1249"/>
      <c r="BK75" s="1249"/>
      <c r="BL75" s="1249"/>
      <c r="BM75" s="1249"/>
      <c r="BN75" s="1249"/>
      <c r="BO75" s="1249"/>
      <c r="BP75" s="1248">
        <v>5.0999999999999996</v>
      </c>
      <c r="BQ75" s="1248"/>
      <c r="BR75" s="1248"/>
      <c r="BS75" s="1248"/>
      <c r="BT75" s="1248"/>
      <c r="BU75" s="1248"/>
      <c r="BV75" s="1248"/>
      <c r="BW75" s="1248"/>
      <c r="BX75" s="1248">
        <v>5.0999999999999996</v>
      </c>
      <c r="BY75" s="1248"/>
      <c r="BZ75" s="1248"/>
      <c r="CA75" s="1248"/>
      <c r="CB75" s="1248"/>
      <c r="CC75" s="1248"/>
      <c r="CD75" s="1248"/>
      <c r="CE75" s="1248"/>
      <c r="CF75" s="1248">
        <v>5.3</v>
      </c>
      <c r="CG75" s="1248"/>
      <c r="CH75" s="1248"/>
      <c r="CI75" s="1248"/>
      <c r="CJ75" s="1248"/>
      <c r="CK75" s="1248"/>
      <c r="CL75" s="1248"/>
      <c r="CM75" s="1248"/>
      <c r="CN75" s="1248">
        <v>5.8</v>
      </c>
      <c r="CO75" s="1248"/>
      <c r="CP75" s="1248"/>
      <c r="CQ75" s="1248"/>
      <c r="CR75" s="1248"/>
      <c r="CS75" s="1248"/>
      <c r="CT75" s="1248"/>
      <c r="CU75" s="1248"/>
      <c r="CV75" s="1248">
        <v>6.5</v>
      </c>
      <c r="CW75" s="1248"/>
      <c r="CX75" s="1248"/>
      <c r="CY75" s="1248"/>
      <c r="CZ75" s="1248"/>
      <c r="DA75" s="1248"/>
      <c r="DB75" s="1248"/>
      <c r="DC75" s="1248"/>
    </row>
    <row r="76" spans="2:107" ht="13"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 x14ac:dyDescent="0.2">
      <c r="B77" s="1242"/>
      <c r="G77" s="1253"/>
      <c r="H77" s="1253"/>
      <c r="I77" s="1253"/>
      <c r="J77" s="1253"/>
      <c r="K77" s="1254"/>
      <c r="L77" s="1254"/>
      <c r="M77" s="1254"/>
      <c r="N77" s="1254"/>
      <c r="AN77" s="1250" t="s">
        <v>644</v>
      </c>
      <c r="AO77" s="1250"/>
      <c r="AP77" s="1250"/>
      <c r="AQ77" s="1250"/>
      <c r="AR77" s="1250"/>
      <c r="AS77" s="1250"/>
      <c r="AT77" s="1250"/>
      <c r="AU77" s="1250"/>
      <c r="AV77" s="1250"/>
      <c r="AW77" s="1250"/>
      <c r="AX77" s="1250"/>
      <c r="AY77" s="1250"/>
      <c r="AZ77" s="1250"/>
      <c r="BA77" s="1250"/>
      <c r="BB77" s="1249" t="s">
        <v>643</v>
      </c>
      <c r="BC77" s="1249"/>
      <c r="BD77" s="1249"/>
      <c r="BE77" s="1249"/>
      <c r="BF77" s="1249"/>
      <c r="BG77" s="1249"/>
      <c r="BH77" s="1249"/>
      <c r="BI77" s="1249"/>
      <c r="BJ77" s="1249"/>
      <c r="BK77" s="1249"/>
      <c r="BL77" s="1249"/>
      <c r="BM77" s="1249"/>
      <c r="BN77" s="1249"/>
      <c r="BO77" s="1249"/>
      <c r="BP77" s="1248">
        <v>106</v>
      </c>
      <c r="BQ77" s="1248"/>
      <c r="BR77" s="1248"/>
      <c r="BS77" s="1248"/>
      <c r="BT77" s="1248"/>
      <c r="BU77" s="1248"/>
      <c r="BV77" s="1248"/>
      <c r="BW77" s="1248"/>
      <c r="BX77" s="1248">
        <v>97.6</v>
      </c>
      <c r="BY77" s="1248"/>
      <c r="BZ77" s="1248"/>
      <c r="CA77" s="1248"/>
      <c r="CB77" s="1248"/>
      <c r="CC77" s="1248"/>
      <c r="CD77" s="1248"/>
      <c r="CE77" s="1248"/>
      <c r="CF77" s="1248">
        <v>91.9</v>
      </c>
      <c r="CG77" s="1248"/>
      <c r="CH77" s="1248"/>
      <c r="CI77" s="1248"/>
      <c r="CJ77" s="1248"/>
      <c r="CK77" s="1248"/>
      <c r="CL77" s="1248"/>
      <c r="CM77" s="1248"/>
      <c r="CN77" s="1248">
        <v>86</v>
      </c>
      <c r="CO77" s="1248"/>
      <c r="CP77" s="1248"/>
      <c r="CQ77" s="1248"/>
      <c r="CR77" s="1248"/>
      <c r="CS77" s="1248"/>
      <c r="CT77" s="1248"/>
      <c r="CU77" s="1248"/>
      <c r="CV77" s="1248">
        <v>72.8</v>
      </c>
      <c r="CW77" s="1248"/>
      <c r="CX77" s="1248"/>
      <c r="CY77" s="1248"/>
      <c r="CZ77" s="1248"/>
      <c r="DA77" s="1248"/>
      <c r="DB77" s="1248"/>
      <c r="DC77" s="1248"/>
    </row>
    <row r="78" spans="2:107" ht="13"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642</v>
      </c>
      <c r="BC79" s="1249"/>
      <c r="BD79" s="1249"/>
      <c r="BE79" s="1249"/>
      <c r="BF79" s="1249"/>
      <c r="BG79" s="1249"/>
      <c r="BH79" s="1249"/>
      <c r="BI79" s="1249"/>
      <c r="BJ79" s="1249"/>
      <c r="BK79" s="1249"/>
      <c r="BL79" s="1249"/>
      <c r="BM79" s="1249"/>
      <c r="BN79" s="1249"/>
      <c r="BO79" s="1249"/>
      <c r="BP79" s="1248">
        <v>9</v>
      </c>
      <c r="BQ79" s="1248"/>
      <c r="BR79" s="1248"/>
      <c r="BS79" s="1248"/>
      <c r="BT79" s="1248"/>
      <c r="BU79" s="1248"/>
      <c r="BV79" s="1248"/>
      <c r="BW79" s="1248"/>
      <c r="BX79" s="1248">
        <v>8</v>
      </c>
      <c r="BY79" s="1248"/>
      <c r="BZ79" s="1248"/>
      <c r="CA79" s="1248"/>
      <c r="CB79" s="1248"/>
      <c r="CC79" s="1248"/>
      <c r="CD79" s="1248"/>
      <c r="CE79" s="1248"/>
      <c r="CF79" s="1248">
        <v>7.3</v>
      </c>
      <c r="CG79" s="1248"/>
      <c r="CH79" s="1248"/>
      <c r="CI79" s="1248"/>
      <c r="CJ79" s="1248"/>
      <c r="CK79" s="1248"/>
      <c r="CL79" s="1248"/>
      <c r="CM79" s="1248"/>
      <c r="CN79" s="1248">
        <v>7.3</v>
      </c>
      <c r="CO79" s="1248"/>
      <c r="CP79" s="1248"/>
      <c r="CQ79" s="1248"/>
      <c r="CR79" s="1248"/>
      <c r="CS79" s="1248"/>
      <c r="CT79" s="1248"/>
      <c r="CU79" s="1248"/>
      <c r="CV79" s="1248">
        <v>7.1</v>
      </c>
      <c r="CW79" s="1248"/>
      <c r="CX79" s="1248"/>
      <c r="CY79" s="1248"/>
      <c r="CZ79" s="1248"/>
      <c r="DA79" s="1248"/>
      <c r="DB79" s="1248"/>
      <c r="DC79" s="1248"/>
    </row>
    <row r="80" spans="2:107" ht="13"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 x14ac:dyDescent="0.2">
      <c r="B81" s="1242"/>
    </row>
    <row r="82" spans="2:109" ht="16.5"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 x14ac:dyDescent="0.2">
      <c r="DD84" s="1241"/>
      <c r="DE84" s="1241"/>
    </row>
    <row r="85" spans="2:109" ht="13" x14ac:dyDescent="0.2">
      <c r="DD85" s="1241"/>
      <c r="DE85" s="1241"/>
    </row>
  </sheetData>
  <sheetProtection algorithmName="SHA-512" hashValue="6k/nlamcIDNkBrBUGY9B6ZA4yOKzywXLLH6/FuVOmcIitlPUHospAr1HrC/xK09TXq7tXNqIf432/yQBF5a2Jg==" saltValue="Acl52EISJDvllgTe216Yz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1E289-15A0-47B1-9AD9-FB650615761C}">
  <sheetPr>
    <pageSetUpPr fitToPage="1"/>
  </sheetPr>
  <dimension ref="A1:DR125"/>
  <sheetViews>
    <sheetView showGridLines="0" zoomScale="70" zoomScaleNormal="70" zoomScaleSheetLayoutView="70"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524</v>
      </c>
    </row>
  </sheetData>
  <sheetProtection algorithmName="SHA-512" hashValue="1wMIpuY+n0/7FVWLw7tggUcuTcxOdixqbTSEQVBqxlBY5aojBDfGxdmmlH+OKaqhZ3G4/kQV6k7+OSvcTYy8Ig==" saltValue="fXPYSa2y0iZ08X4Ks3Ke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E405-0C34-4AE9-B15F-E168DEBA5156}">
  <sheetPr>
    <pageSetUpPr fitToPage="1"/>
  </sheetPr>
  <dimension ref="A1:DR125"/>
  <sheetViews>
    <sheetView showGridLines="0" topLeftCell="A85" zoomScale="70" zoomScaleNormal="70" zoomScaleSheetLayoutView="55"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524</v>
      </c>
    </row>
  </sheetData>
  <sheetProtection algorithmName="SHA-512" hashValue="0zEqgVD1AxA5E6O73d/ds2NKYXpjuIT3SolrLXS1Mii2m3NekNemQpnpmbj3iSrqYXlhrLhTkuk4Iibvtf56aQ==" saltValue="dvj6O/vWCXarpP1nSWjr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574</v>
      </c>
      <c r="G2" s="148"/>
      <c r="H2" s="149"/>
    </row>
    <row r="3" spans="1:8" x14ac:dyDescent="0.2">
      <c r="A3" s="145" t="s">
        <v>567</v>
      </c>
      <c r="B3" s="150"/>
      <c r="C3" s="151"/>
      <c r="D3" s="152">
        <v>61078</v>
      </c>
      <c r="E3" s="153"/>
      <c r="F3" s="154">
        <v>52897</v>
      </c>
      <c r="G3" s="155"/>
      <c r="H3" s="156"/>
    </row>
    <row r="4" spans="1:8" x14ac:dyDescent="0.2">
      <c r="A4" s="157"/>
      <c r="B4" s="158"/>
      <c r="C4" s="159"/>
      <c r="D4" s="160">
        <v>48001</v>
      </c>
      <c r="E4" s="161"/>
      <c r="F4" s="162">
        <v>27013</v>
      </c>
      <c r="G4" s="163"/>
      <c r="H4" s="164"/>
    </row>
    <row r="5" spans="1:8" x14ac:dyDescent="0.2">
      <c r="A5" s="145" t="s">
        <v>569</v>
      </c>
      <c r="B5" s="150"/>
      <c r="C5" s="151"/>
      <c r="D5" s="152">
        <v>62747</v>
      </c>
      <c r="E5" s="153"/>
      <c r="F5" s="154">
        <v>54945</v>
      </c>
      <c r="G5" s="155"/>
      <c r="H5" s="156"/>
    </row>
    <row r="6" spans="1:8" x14ac:dyDescent="0.2">
      <c r="A6" s="157"/>
      <c r="B6" s="158"/>
      <c r="C6" s="159"/>
      <c r="D6" s="160">
        <v>37116</v>
      </c>
      <c r="E6" s="161"/>
      <c r="F6" s="162">
        <v>29293</v>
      </c>
      <c r="G6" s="163"/>
      <c r="H6" s="164"/>
    </row>
    <row r="7" spans="1:8" x14ac:dyDescent="0.2">
      <c r="A7" s="145" t="s">
        <v>570</v>
      </c>
      <c r="B7" s="150"/>
      <c r="C7" s="151"/>
      <c r="D7" s="152">
        <v>55672</v>
      </c>
      <c r="E7" s="153"/>
      <c r="F7" s="154">
        <v>57132</v>
      </c>
      <c r="G7" s="155"/>
      <c r="H7" s="156"/>
    </row>
    <row r="8" spans="1:8" x14ac:dyDescent="0.2">
      <c r="A8" s="157"/>
      <c r="B8" s="158"/>
      <c r="C8" s="159"/>
      <c r="D8" s="160">
        <v>40277</v>
      </c>
      <c r="E8" s="161"/>
      <c r="F8" s="162">
        <v>30126</v>
      </c>
      <c r="G8" s="163"/>
      <c r="H8" s="164"/>
    </row>
    <row r="9" spans="1:8" x14ac:dyDescent="0.2">
      <c r="A9" s="145" t="s">
        <v>571</v>
      </c>
      <c r="B9" s="150"/>
      <c r="C9" s="151"/>
      <c r="D9" s="152">
        <v>51789</v>
      </c>
      <c r="E9" s="153"/>
      <c r="F9" s="154">
        <v>58766</v>
      </c>
      <c r="G9" s="155"/>
      <c r="H9" s="156"/>
    </row>
    <row r="10" spans="1:8" x14ac:dyDescent="0.2">
      <c r="A10" s="157"/>
      <c r="B10" s="158"/>
      <c r="C10" s="159"/>
      <c r="D10" s="160">
        <v>31598</v>
      </c>
      <c r="E10" s="161"/>
      <c r="F10" s="162">
        <v>29363</v>
      </c>
      <c r="G10" s="163"/>
      <c r="H10" s="164"/>
    </row>
    <row r="11" spans="1:8" x14ac:dyDescent="0.2">
      <c r="A11" s="145" t="s">
        <v>572</v>
      </c>
      <c r="B11" s="150"/>
      <c r="C11" s="151"/>
      <c r="D11" s="152">
        <v>53789</v>
      </c>
      <c r="E11" s="153"/>
      <c r="F11" s="154">
        <v>62482</v>
      </c>
      <c r="G11" s="155"/>
      <c r="H11" s="156"/>
    </row>
    <row r="12" spans="1:8" x14ac:dyDescent="0.2">
      <c r="A12" s="157"/>
      <c r="B12" s="158"/>
      <c r="C12" s="165"/>
      <c r="D12" s="160">
        <v>34571</v>
      </c>
      <c r="E12" s="161"/>
      <c r="F12" s="162">
        <v>34626</v>
      </c>
      <c r="G12" s="163"/>
      <c r="H12" s="164"/>
    </row>
    <row r="13" spans="1:8" x14ac:dyDescent="0.2">
      <c r="A13" s="145"/>
      <c r="B13" s="150"/>
      <c r="C13" s="166"/>
      <c r="D13" s="167">
        <v>57015</v>
      </c>
      <c r="E13" s="168"/>
      <c r="F13" s="169">
        <v>57244</v>
      </c>
      <c r="G13" s="170"/>
      <c r="H13" s="156"/>
    </row>
    <row r="14" spans="1:8" x14ac:dyDescent="0.2">
      <c r="A14" s="157"/>
      <c r="B14" s="158"/>
      <c r="C14" s="159"/>
      <c r="D14" s="160">
        <v>38313</v>
      </c>
      <c r="E14" s="161"/>
      <c r="F14" s="162">
        <v>30084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1.28</v>
      </c>
      <c r="C19" s="171">
        <f>ROUND(VALUE(SUBSTITUTE(実質収支比率等に係る経年分析!G$48,"▲","-")),2)</f>
        <v>0.49</v>
      </c>
      <c r="D19" s="171">
        <f>ROUND(VALUE(SUBSTITUTE(実質収支比率等に係る経年分析!H$48,"▲","-")),2)</f>
        <v>0.57999999999999996</v>
      </c>
      <c r="E19" s="171">
        <f>ROUND(VALUE(SUBSTITUTE(実質収支比率等に係る経年分析!I$48,"▲","-")),2)</f>
        <v>2.52</v>
      </c>
      <c r="F19" s="171">
        <f>ROUND(VALUE(SUBSTITUTE(実質収支比率等に係る経年分析!J$48,"▲","-")),2)</f>
        <v>2.2400000000000002</v>
      </c>
    </row>
    <row r="20" spans="1:11" x14ac:dyDescent="0.2">
      <c r="A20" s="171" t="s">
        <v>54</v>
      </c>
      <c r="B20" s="171">
        <f>ROUND(VALUE(SUBSTITUTE(実質収支比率等に係る経年分析!F$47,"▲","-")),2)</f>
        <v>6.42</v>
      </c>
      <c r="C20" s="171">
        <f>ROUND(VALUE(SUBSTITUTE(実質収支比率等に係る経年分析!G$47,"▲","-")),2)</f>
        <v>7.61</v>
      </c>
      <c r="D20" s="171">
        <f>ROUND(VALUE(SUBSTITUTE(実質収支比率等に係る経年分析!H$47,"▲","-")),2)</f>
        <v>7.55</v>
      </c>
      <c r="E20" s="171">
        <f>ROUND(VALUE(SUBSTITUTE(実質収支比率等に係る経年分析!I$47,"▲","-")),2)</f>
        <v>7.27</v>
      </c>
      <c r="F20" s="171">
        <f>ROUND(VALUE(SUBSTITUTE(実質収支比率等に係る経年分析!J$47,"▲","-")),2)</f>
        <v>9.27</v>
      </c>
    </row>
    <row r="21" spans="1:11" x14ac:dyDescent="0.2">
      <c r="A21" s="171" t="s">
        <v>55</v>
      </c>
      <c r="B21" s="171">
        <f>IF(ISNUMBER(VALUE(SUBSTITUTE(実質収支比率等に係る経年分析!F$49,"▲","-"))),ROUND(VALUE(SUBSTITUTE(実質収支比率等に係る経年分析!F$49,"▲","-")),2),NA())</f>
        <v>0.47</v>
      </c>
      <c r="C21" s="171">
        <f>IF(ISNUMBER(VALUE(SUBSTITUTE(実質収支比率等に係る経年分析!G$49,"▲","-"))),ROUND(VALUE(SUBSTITUTE(実質収支比率等に係る経年分析!G$49,"▲","-")),2),NA())</f>
        <v>0.49</v>
      </c>
      <c r="D21" s="171">
        <f>IF(ISNUMBER(VALUE(SUBSTITUTE(実質収支比率等に係る経年分析!H$49,"▲","-"))),ROUND(VALUE(SUBSTITUTE(実質収支比率等に係る経年分析!H$49,"▲","-")),2),NA())</f>
        <v>0.08</v>
      </c>
      <c r="E21" s="171">
        <f>IF(ISNUMBER(VALUE(SUBSTITUTE(実質収支比率等に係る経年分析!I$49,"▲","-"))),ROUND(VALUE(SUBSTITUTE(実質収支比率等に係る経年分析!I$49,"▲","-")),2),NA())</f>
        <v>1.87</v>
      </c>
      <c r="F21" s="171">
        <f>IF(ISNUMBER(VALUE(SUBSTITUTE(実質収支比率等に係る経年分析!J$49,"▲","-"))),ROUND(VALUE(SUBSTITUTE(実質収支比率等に係る経年分析!J$49,"▲","-")),2),NA())</f>
        <v>2.2400000000000002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さいたま市食肉中央卸売市場及びと畜場事業特別会計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さいたま市後期高齢者医療事業特別会計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さいたま市国民健康保険事業特別会計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2">
      <c r="A32" s="172" t="str">
        <f>IF(連結実質赤字比率に係る赤字・黒字の構成分析!C$38="",NA(),連結実質赤字比率に係る赤字・黒字の構成分析!C$38)</f>
        <v>さいたま市介護保険事業特別会計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0.64</v>
      </c>
    </row>
    <row r="33" spans="1:16" x14ac:dyDescent="0.2">
      <c r="A33" s="172" t="str">
        <f>IF(連結実質赤字比率に係る赤字・黒字の構成分析!C$37="",NA(),連結実質赤字比率に係る赤字・黒字の構成分析!C$37)</f>
        <v>さいたま市下水道事業会計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1.72</v>
      </c>
    </row>
    <row r="34" spans="1:16" x14ac:dyDescent="0.2">
      <c r="A34" s="172" t="str">
        <f>IF(連結実質赤字比率に係る赤字・黒字の構成分析!C$36="",NA(),連結実質赤字比率に係る赤字・黒字の構成分析!C$36)</f>
        <v>さいたま市病院事業会計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0.57999999999999996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2.5099999999999998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2.2400000000000002</v>
      </c>
    </row>
    <row r="36" spans="1:16" x14ac:dyDescent="0.2">
      <c r="A36" s="172" t="str">
        <f>IF(連結実質赤字比率に係る赤字・黒字の構成分析!C$34="",NA(),連結実質赤字比率に係る赤字・黒字の構成分析!C$34)</f>
        <v>さいたま市水道事業会計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3.84</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41772</v>
      </c>
      <c r="E42" s="173"/>
      <c r="F42" s="173"/>
      <c r="G42" s="173">
        <f>'実質公債費比率（分子）の構造'!L$52</f>
        <v>42794</v>
      </c>
      <c r="H42" s="173"/>
      <c r="I42" s="173"/>
      <c r="J42" s="173">
        <f>'実質公債費比率（分子）の構造'!M$52</f>
        <v>41621</v>
      </c>
      <c r="K42" s="173"/>
      <c r="L42" s="173"/>
      <c r="M42" s="173">
        <f>'実質公債費比率（分子）の構造'!N$52</f>
        <v>41316</v>
      </c>
      <c r="N42" s="173"/>
      <c r="O42" s="173"/>
      <c r="P42" s="173">
        <f>'実質公債費比率（分子）の構造'!O$52</f>
        <v>39956</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356</v>
      </c>
      <c r="C44" s="173"/>
      <c r="D44" s="173"/>
      <c r="E44" s="173">
        <f>'実質公債費比率（分子）の構造'!L$50</f>
        <v>366</v>
      </c>
      <c r="F44" s="173"/>
      <c r="G44" s="173"/>
      <c r="H44" s="173">
        <f>'実質公債費比率（分子）の構造'!M$50</f>
        <v>581</v>
      </c>
      <c r="I44" s="173"/>
      <c r="J44" s="173"/>
      <c r="K44" s="173">
        <f>'実質公債費比率（分子）の構造'!N$50</f>
        <v>577</v>
      </c>
      <c r="L44" s="173"/>
      <c r="M44" s="173"/>
      <c r="N44" s="173">
        <f>'実質公債費比率（分子）の構造'!O$50</f>
        <v>570</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4720</v>
      </c>
      <c r="C46" s="173"/>
      <c r="D46" s="173"/>
      <c r="E46" s="173">
        <f>'実質公債費比率（分子）の構造'!L$48</f>
        <v>5033</v>
      </c>
      <c r="F46" s="173"/>
      <c r="G46" s="173"/>
      <c r="H46" s="173">
        <f>'実質公債費比率（分子）の構造'!M$48</f>
        <v>4435</v>
      </c>
      <c r="I46" s="173"/>
      <c r="J46" s="173"/>
      <c r="K46" s="173">
        <f>'実質公債費比率（分子）の構造'!N$48</f>
        <v>5143</v>
      </c>
      <c r="L46" s="173"/>
      <c r="M46" s="173"/>
      <c r="N46" s="173">
        <f>'実質公債費比率（分子）の構造'!O$48</f>
        <v>5417</v>
      </c>
      <c r="O46" s="173"/>
      <c r="P46" s="173"/>
    </row>
    <row r="47" spans="1:16" x14ac:dyDescent="0.2">
      <c r="A47" s="173" t="s">
        <v>67</v>
      </c>
      <c r="B47" s="173">
        <f>'実質公債費比率（分子）の構造'!K$47</f>
        <v>3333</v>
      </c>
      <c r="C47" s="173"/>
      <c r="D47" s="173"/>
      <c r="E47" s="173">
        <f>'実質公債費比率（分子）の構造'!L$47</f>
        <v>3333</v>
      </c>
      <c r="F47" s="173"/>
      <c r="G47" s="173"/>
      <c r="H47" s="173">
        <f>'実質公債費比率（分子）の構造'!M$47</f>
        <v>3333</v>
      </c>
      <c r="I47" s="173"/>
      <c r="J47" s="173"/>
      <c r="K47" s="173">
        <f>'実質公債費比率（分子）の構造'!N$47</f>
        <v>3333</v>
      </c>
      <c r="L47" s="173"/>
      <c r="M47" s="173"/>
      <c r="N47" s="173">
        <f>'実質公債費比率（分子）の構造'!O$47</f>
        <v>3333</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46705</v>
      </c>
      <c r="C49" s="173"/>
      <c r="D49" s="173"/>
      <c r="E49" s="173">
        <f>'実質公債費比率（分子）の構造'!L$45</f>
        <v>47554</v>
      </c>
      <c r="F49" s="173"/>
      <c r="G49" s="173"/>
      <c r="H49" s="173">
        <f>'実質公債費比率（分子）の構造'!M$45</f>
        <v>49397</v>
      </c>
      <c r="I49" s="173"/>
      <c r="J49" s="173"/>
      <c r="K49" s="173">
        <f>'実質公債費比率（分子）の構造'!N$45</f>
        <v>51260</v>
      </c>
      <c r="L49" s="173"/>
      <c r="M49" s="173"/>
      <c r="N49" s="173">
        <f>'実質公債費比率（分子）の構造'!O$45</f>
        <v>51303</v>
      </c>
      <c r="O49" s="173"/>
      <c r="P49" s="173"/>
    </row>
    <row r="50" spans="1:16" x14ac:dyDescent="0.2">
      <c r="A50" s="173" t="s">
        <v>70</v>
      </c>
      <c r="B50" s="173" t="e">
        <f>NA()</f>
        <v>#N/A</v>
      </c>
      <c r="C50" s="173">
        <f>IF(ISNUMBER('実質公債費比率（分子）の構造'!K$53),'実質公債費比率（分子）の構造'!K$53,NA())</f>
        <v>13342</v>
      </c>
      <c r="D50" s="173" t="e">
        <f>NA()</f>
        <v>#N/A</v>
      </c>
      <c r="E50" s="173" t="e">
        <f>NA()</f>
        <v>#N/A</v>
      </c>
      <c r="F50" s="173">
        <f>IF(ISNUMBER('実質公債費比率（分子）の構造'!L$53),'実質公債費比率（分子）の構造'!L$53,NA())</f>
        <v>13492</v>
      </c>
      <c r="G50" s="173" t="e">
        <f>NA()</f>
        <v>#N/A</v>
      </c>
      <c r="H50" s="173" t="e">
        <f>NA()</f>
        <v>#N/A</v>
      </c>
      <c r="I50" s="173">
        <f>IF(ISNUMBER('実質公債費比率（分子）の構造'!M$53),'実質公債費比率（分子）の構造'!M$53,NA())</f>
        <v>16125</v>
      </c>
      <c r="J50" s="173" t="e">
        <f>NA()</f>
        <v>#N/A</v>
      </c>
      <c r="K50" s="173" t="e">
        <f>NA()</f>
        <v>#N/A</v>
      </c>
      <c r="L50" s="173">
        <f>IF(ISNUMBER('実質公債費比率（分子）の構造'!N$53),'実質公債費比率（分子）の構造'!N$53,NA())</f>
        <v>18997</v>
      </c>
      <c r="M50" s="173" t="e">
        <f>NA()</f>
        <v>#N/A</v>
      </c>
      <c r="N50" s="173" t="e">
        <f>NA()</f>
        <v>#N/A</v>
      </c>
      <c r="O50" s="173">
        <f>IF(ISNUMBER('実質公債費比率（分子）の構造'!O$53),'実質公債費比率（分子）の構造'!O$53,NA())</f>
        <v>20667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390685</v>
      </c>
      <c r="E56" s="172"/>
      <c r="F56" s="172"/>
      <c r="G56" s="172">
        <f>'将来負担比率（分子）の構造'!J$52</f>
        <v>384431</v>
      </c>
      <c r="H56" s="172"/>
      <c r="I56" s="172"/>
      <c r="J56" s="172">
        <f>'将来負担比率（分子）の構造'!K$52</f>
        <v>378372</v>
      </c>
      <c r="K56" s="172"/>
      <c r="L56" s="172"/>
      <c r="M56" s="172">
        <f>'将来負担比率（分子）の構造'!L$52</f>
        <v>377319</v>
      </c>
      <c r="N56" s="172"/>
      <c r="O56" s="172"/>
      <c r="P56" s="172">
        <f>'将来負担比率（分子）の構造'!M$52</f>
        <v>388044</v>
      </c>
    </row>
    <row r="57" spans="1:16" x14ac:dyDescent="0.2">
      <c r="A57" s="172" t="s">
        <v>41</v>
      </c>
      <c r="B57" s="172"/>
      <c r="C57" s="172"/>
      <c r="D57" s="172">
        <f>'将来負担比率（分子）の構造'!I$51</f>
        <v>99629</v>
      </c>
      <c r="E57" s="172"/>
      <c r="F57" s="172"/>
      <c r="G57" s="172">
        <f>'将来負担比率（分子）の構造'!J$51</f>
        <v>103898</v>
      </c>
      <c r="H57" s="172"/>
      <c r="I57" s="172"/>
      <c r="J57" s="172">
        <f>'将来負担比率（分子）の構造'!K$51</f>
        <v>98808</v>
      </c>
      <c r="K57" s="172"/>
      <c r="L57" s="172"/>
      <c r="M57" s="172">
        <f>'将来負担比率（分子）の構造'!L$51</f>
        <v>102481</v>
      </c>
      <c r="N57" s="172"/>
      <c r="O57" s="172"/>
      <c r="P57" s="172">
        <f>'将来負担比率（分子）の構造'!M$51</f>
        <v>99277</v>
      </c>
    </row>
    <row r="58" spans="1:16" x14ac:dyDescent="0.2">
      <c r="A58" s="172" t="s">
        <v>40</v>
      </c>
      <c r="B58" s="172"/>
      <c r="C58" s="172"/>
      <c r="D58" s="172">
        <f>'将来負担比率（分子）の構造'!I$50</f>
        <v>69129</v>
      </c>
      <c r="E58" s="172"/>
      <c r="F58" s="172"/>
      <c r="G58" s="172">
        <f>'将来負担比率（分子）の構造'!J$50</f>
        <v>67555</v>
      </c>
      <c r="H58" s="172"/>
      <c r="I58" s="172"/>
      <c r="J58" s="172">
        <f>'将来負担比率（分子）の構造'!K$50</f>
        <v>61315</v>
      </c>
      <c r="K58" s="172"/>
      <c r="L58" s="172"/>
      <c r="M58" s="172">
        <f>'将来負担比率（分子）の構造'!L$50</f>
        <v>59776</v>
      </c>
      <c r="N58" s="172"/>
      <c r="O58" s="172"/>
      <c r="P58" s="172">
        <f>'将来負担比率（分子）の構造'!M$50</f>
        <v>74211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637</v>
      </c>
      <c r="C61" s="172"/>
      <c r="D61" s="172"/>
      <c r="E61" s="172">
        <f>'将来負担比率（分子）の構造'!J$46</f>
        <v>530</v>
      </c>
      <c r="F61" s="172"/>
      <c r="G61" s="172"/>
      <c r="H61" s="172">
        <f>'将来負担比率（分子）の構造'!K$46</f>
        <v>435</v>
      </c>
      <c r="I61" s="172"/>
      <c r="J61" s="172"/>
      <c r="K61" s="172">
        <f>'将来負担比率（分子）の構造'!L$46</f>
        <v>407</v>
      </c>
      <c r="L61" s="172"/>
      <c r="M61" s="172"/>
      <c r="N61" s="172">
        <f>'将来負担比率（分子）の構造'!M$46</f>
        <v>407</v>
      </c>
      <c r="O61" s="172"/>
      <c r="P61" s="172"/>
    </row>
    <row r="62" spans="1:16" x14ac:dyDescent="0.2">
      <c r="A62" s="172" t="s">
        <v>34</v>
      </c>
      <c r="B62" s="172">
        <f>'将来負担比率（分子）の構造'!I$45</f>
        <v>77602</v>
      </c>
      <c r="C62" s="172"/>
      <c r="D62" s="172"/>
      <c r="E62" s="172">
        <f>'将来負担比率（分子）の構造'!J$45</f>
        <v>74885</v>
      </c>
      <c r="F62" s="172"/>
      <c r="G62" s="172"/>
      <c r="H62" s="172">
        <f>'将来負担比率（分子）の構造'!K$45</f>
        <v>74154</v>
      </c>
      <c r="I62" s="172"/>
      <c r="J62" s="172"/>
      <c r="K62" s="172">
        <f>'将来負担比率（分子）の構造'!L$45</f>
        <v>75224</v>
      </c>
      <c r="L62" s="172"/>
      <c r="M62" s="172"/>
      <c r="N62" s="172">
        <f>'将来負担比率（分子）の構造'!M$45</f>
        <v>74603</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59105</v>
      </c>
      <c r="C64" s="172"/>
      <c r="D64" s="172"/>
      <c r="E64" s="172">
        <f>'将来負担比率（分子）の構造'!J$43</f>
        <v>60801</v>
      </c>
      <c r="F64" s="172"/>
      <c r="G64" s="172"/>
      <c r="H64" s="172">
        <f>'将来負担比率（分子）の構造'!K$43</f>
        <v>75693</v>
      </c>
      <c r="I64" s="172"/>
      <c r="J64" s="172"/>
      <c r="K64" s="172">
        <f>'将来負担比率（分子）の構造'!L$43</f>
        <v>73023</v>
      </c>
      <c r="L64" s="172"/>
      <c r="M64" s="172"/>
      <c r="N64" s="172">
        <f>'将来負担比率（分子）の構造'!M$43</f>
        <v>70512</v>
      </c>
      <c r="O64" s="172"/>
      <c r="P64" s="172"/>
    </row>
    <row r="65" spans="1:16" x14ac:dyDescent="0.2">
      <c r="A65" s="172" t="s">
        <v>31</v>
      </c>
      <c r="B65" s="172">
        <f>'将来負担比率（分子）の構造'!I$42</f>
        <v>1608</v>
      </c>
      <c r="C65" s="172"/>
      <c r="D65" s="172"/>
      <c r="E65" s="172">
        <f>'将来負担比率（分子）の構造'!J$42</f>
        <v>5112</v>
      </c>
      <c r="F65" s="172"/>
      <c r="G65" s="172"/>
      <c r="H65" s="172">
        <f>'将来負担比率（分子）の構造'!K$42</f>
        <v>4599</v>
      </c>
      <c r="I65" s="172"/>
      <c r="J65" s="172"/>
      <c r="K65" s="172">
        <f>'将来負担比率（分子）の構造'!L$42</f>
        <v>4078</v>
      </c>
      <c r="L65" s="172"/>
      <c r="M65" s="172"/>
      <c r="N65" s="172">
        <f>'将来負担比率（分子）の構造'!M$42</f>
        <v>4277</v>
      </c>
      <c r="O65" s="172"/>
      <c r="P65" s="172"/>
    </row>
    <row r="66" spans="1:16" x14ac:dyDescent="0.2">
      <c r="A66" s="172" t="s">
        <v>30</v>
      </c>
      <c r="B66" s="172">
        <f>'将来負担比率（分子）の構造'!I$41</f>
        <v>461232</v>
      </c>
      <c r="C66" s="172"/>
      <c r="D66" s="172"/>
      <c r="E66" s="172">
        <f>'将来負担比率（分子）の構造'!J$41</f>
        <v>471864</v>
      </c>
      <c r="F66" s="172"/>
      <c r="G66" s="172"/>
      <c r="H66" s="172">
        <f>'将来負担比率（分子）の構造'!K$41</f>
        <v>471043</v>
      </c>
      <c r="I66" s="172"/>
      <c r="J66" s="172"/>
      <c r="K66" s="172">
        <f>'将来負担比率（分子）の構造'!L$41</f>
        <v>466542</v>
      </c>
      <c r="L66" s="172"/>
      <c r="M66" s="172"/>
      <c r="N66" s="172">
        <f>'将来負担比率（分子）の構造'!M$41</f>
        <v>468335</v>
      </c>
      <c r="O66" s="172"/>
      <c r="P66" s="172"/>
    </row>
    <row r="67" spans="1:16" x14ac:dyDescent="0.2">
      <c r="A67" s="172" t="s">
        <v>74</v>
      </c>
      <c r="B67" s="172" t="e">
        <f>NA()</f>
        <v>#N/A</v>
      </c>
      <c r="C67" s="172">
        <f>IF(ISNUMBER('将来負担比率（分子）の構造'!I$53), IF('将来負担比率（分子）の構造'!I$53 &lt; 0, 0, '将来負担比率（分子）の構造'!I$53), NA())</f>
        <v>40743</v>
      </c>
      <c r="D67" s="172" t="e">
        <f>NA()</f>
        <v>#N/A</v>
      </c>
      <c r="E67" s="172" t="e">
        <f>NA()</f>
        <v>#N/A</v>
      </c>
      <c r="F67" s="172">
        <f>IF(ISNUMBER('将来負担比率（分子）の構造'!J$53), IF('将来負担比率（分子）の構造'!J$53 &lt; 0, 0, '将来負担比率（分子）の構造'!J$53), NA())</f>
        <v>57308</v>
      </c>
      <c r="G67" s="172" t="e">
        <f>NA()</f>
        <v>#N/A</v>
      </c>
      <c r="H67" s="172" t="e">
        <f>NA()</f>
        <v>#N/A</v>
      </c>
      <c r="I67" s="172">
        <f>IF(ISNUMBER('将来負担比率（分子）の構造'!K$53), IF('将来負担比率（分子）の構造'!K$53 &lt; 0, 0, '将来負担比率（分子）の構造'!K$53), NA())</f>
        <v>87430</v>
      </c>
      <c r="J67" s="172" t="e">
        <f>NA()</f>
        <v>#N/A</v>
      </c>
      <c r="K67" s="172" t="e">
        <f>NA()</f>
        <v>#N/A</v>
      </c>
      <c r="L67" s="172">
        <f>IF(ISNUMBER('将来負担比率（分子）の構造'!L$53), IF('将来負担比率（分子）の構造'!L$53 &lt; 0, 0, '将来負担比率（分子）の構造'!L$53), NA())</f>
        <v>79697</v>
      </c>
      <c r="M67" s="172" t="e">
        <f>NA()</f>
        <v>#N/A</v>
      </c>
      <c r="N67" s="172" t="e">
        <f>NA()</f>
        <v>#N/A</v>
      </c>
      <c r="O67" s="172">
        <f>IF(ISNUMBER('将来負担比率（分子）の構造'!M$53), IF('将来負担比率（分子）の構造'!M$53 &lt; 0, 0, '将来負担比率（分子）の構造'!M$53), NA())</f>
        <v>56603</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22748</v>
      </c>
      <c r="C72" s="176">
        <f>基金残高に係る経年分析!G55</f>
        <v>22497</v>
      </c>
      <c r="D72" s="176">
        <f>基金残高に係る経年分析!H55</f>
        <v>30288</v>
      </c>
    </row>
    <row r="73" spans="1:16" x14ac:dyDescent="0.2">
      <c r="A73" s="175" t="s">
        <v>77</v>
      </c>
      <c r="B73" s="176">
        <f>基金残高に係る経年分析!F56</f>
        <v>2172</v>
      </c>
      <c r="C73" s="176">
        <f>基金残高に係る経年分析!G56</f>
        <v>1831</v>
      </c>
      <c r="D73" s="176">
        <f>基金残高に係る経年分析!H56</f>
        <v>1489</v>
      </c>
    </row>
    <row r="74" spans="1:16" x14ac:dyDescent="0.2">
      <c r="A74" s="175" t="s">
        <v>78</v>
      </c>
      <c r="B74" s="176">
        <f>基金残高に係る経年分析!F57</f>
        <v>17646</v>
      </c>
      <c r="C74" s="176">
        <f>基金残高に係る経年分析!G57</f>
        <v>19892</v>
      </c>
      <c r="D74" s="176">
        <f>基金残高に係る経年分析!H57</f>
        <v>24831</v>
      </c>
    </row>
  </sheetData>
  <sheetProtection algorithmName="SHA-512" hashValue="Q390+zxCzWqlto1riJ4i7P4xJ6a6TI4MHMgTju9a/56N86bWROyl89gaGei8ytkhMnhpDxxkijDn0lxTnl2/Cw==" saltValue="UtDZXvCncZceJV94UNfrJg==" spinCount="100000" sheet="1" objects="1" scenarios="1"/>
  <customSheetViews>
    <customSheetView guid="{CABDA31F-BA93-45C6-84AE-3BD72D95DD2C}"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9" t="s">
        <v>221</v>
      </c>
      <c r="AQ4" s="749"/>
      <c r="AR4" s="749"/>
      <c r="AS4" s="749"/>
      <c r="AT4" s="749"/>
      <c r="AU4" s="749"/>
      <c r="AV4" s="749"/>
      <c r="AW4" s="749"/>
      <c r="AX4" s="749"/>
      <c r="AY4" s="749"/>
      <c r="AZ4" s="749"/>
      <c r="BA4" s="749"/>
      <c r="BB4" s="749"/>
      <c r="BC4" s="749"/>
      <c r="BD4" s="749"/>
      <c r="BE4" s="749"/>
      <c r="BF4" s="749"/>
      <c r="BG4" s="749" t="s">
        <v>222</v>
      </c>
      <c r="BH4" s="749"/>
      <c r="BI4" s="749"/>
      <c r="BJ4" s="749"/>
      <c r="BK4" s="749"/>
      <c r="BL4" s="749"/>
      <c r="BM4" s="749"/>
      <c r="BN4" s="749"/>
      <c r="BO4" s="749" t="s">
        <v>219</v>
      </c>
      <c r="BP4" s="749"/>
      <c r="BQ4" s="749"/>
      <c r="BR4" s="749"/>
      <c r="BS4" s="749" t="s">
        <v>223</v>
      </c>
      <c r="BT4" s="749"/>
      <c r="BU4" s="749"/>
      <c r="BV4" s="749"/>
      <c r="BW4" s="749"/>
      <c r="BX4" s="749"/>
      <c r="BY4" s="749"/>
      <c r="BZ4" s="749"/>
      <c r="CA4" s="749"/>
      <c r="CB4" s="749"/>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225</v>
      </c>
      <c r="C5" s="697"/>
      <c r="D5" s="697"/>
      <c r="E5" s="697"/>
      <c r="F5" s="697"/>
      <c r="G5" s="697"/>
      <c r="H5" s="697"/>
      <c r="I5" s="697"/>
      <c r="J5" s="697"/>
      <c r="K5" s="697"/>
      <c r="L5" s="697"/>
      <c r="M5" s="697"/>
      <c r="N5" s="697"/>
      <c r="O5" s="697"/>
      <c r="P5" s="697"/>
      <c r="Q5" s="698"/>
      <c r="R5" s="682">
        <v>273786943</v>
      </c>
      <c r="S5" s="683"/>
      <c r="T5" s="683"/>
      <c r="U5" s="683"/>
      <c r="V5" s="683"/>
      <c r="W5" s="683"/>
      <c r="X5" s="683"/>
      <c r="Y5" s="726"/>
      <c r="Z5" s="744">
        <v>41.8</v>
      </c>
      <c r="AA5" s="744"/>
      <c r="AB5" s="744"/>
      <c r="AC5" s="744"/>
      <c r="AD5" s="745">
        <v>255031935</v>
      </c>
      <c r="AE5" s="745"/>
      <c r="AF5" s="745"/>
      <c r="AG5" s="745"/>
      <c r="AH5" s="745"/>
      <c r="AI5" s="745"/>
      <c r="AJ5" s="745"/>
      <c r="AK5" s="745"/>
      <c r="AL5" s="727">
        <v>79.5</v>
      </c>
      <c r="AM5" s="701"/>
      <c r="AN5" s="701"/>
      <c r="AO5" s="728"/>
      <c r="AP5" s="696" t="s">
        <v>226</v>
      </c>
      <c r="AQ5" s="697"/>
      <c r="AR5" s="697"/>
      <c r="AS5" s="697"/>
      <c r="AT5" s="697"/>
      <c r="AU5" s="697"/>
      <c r="AV5" s="697"/>
      <c r="AW5" s="697"/>
      <c r="AX5" s="697"/>
      <c r="AY5" s="697"/>
      <c r="AZ5" s="697"/>
      <c r="BA5" s="697"/>
      <c r="BB5" s="697"/>
      <c r="BC5" s="697"/>
      <c r="BD5" s="697"/>
      <c r="BE5" s="697"/>
      <c r="BF5" s="698"/>
      <c r="BG5" s="629">
        <v>250181413</v>
      </c>
      <c r="BH5" s="630"/>
      <c r="BI5" s="630"/>
      <c r="BJ5" s="630"/>
      <c r="BK5" s="630"/>
      <c r="BL5" s="630"/>
      <c r="BM5" s="630"/>
      <c r="BN5" s="631"/>
      <c r="BO5" s="656">
        <v>91.4</v>
      </c>
      <c r="BP5" s="656"/>
      <c r="BQ5" s="656"/>
      <c r="BR5" s="656"/>
      <c r="BS5" s="657">
        <v>3876135</v>
      </c>
      <c r="BT5" s="657"/>
      <c r="BU5" s="657"/>
      <c r="BV5" s="657"/>
      <c r="BW5" s="657"/>
      <c r="BX5" s="657"/>
      <c r="BY5" s="657"/>
      <c r="BZ5" s="657"/>
      <c r="CA5" s="657"/>
      <c r="CB5" s="724"/>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2">
      <c r="B6" s="626" t="s">
        <v>230</v>
      </c>
      <c r="C6" s="627"/>
      <c r="D6" s="627"/>
      <c r="E6" s="627"/>
      <c r="F6" s="627"/>
      <c r="G6" s="627"/>
      <c r="H6" s="627"/>
      <c r="I6" s="627"/>
      <c r="J6" s="627"/>
      <c r="K6" s="627"/>
      <c r="L6" s="627"/>
      <c r="M6" s="627"/>
      <c r="N6" s="627"/>
      <c r="O6" s="627"/>
      <c r="P6" s="627"/>
      <c r="Q6" s="628"/>
      <c r="R6" s="629">
        <v>2979680</v>
      </c>
      <c r="S6" s="630"/>
      <c r="T6" s="630"/>
      <c r="U6" s="630"/>
      <c r="V6" s="630"/>
      <c r="W6" s="630"/>
      <c r="X6" s="630"/>
      <c r="Y6" s="631"/>
      <c r="Z6" s="656">
        <v>0.5</v>
      </c>
      <c r="AA6" s="656"/>
      <c r="AB6" s="656"/>
      <c r="AC6" s="656"/>
      <c r="AD6" s="657">
        <v>2979680</v>
      </c>
      <c r="AE6" s="657"/>
      <c r="AF6" s="657"/>
      <c r="AG6" s="657"/>
      <c r="AH6" s="657"/>
      <c r="AI6" s="657"/>
      <c r="AJ6" s="657"/>
      <c r="AK6" s="657"/>
      <c r="AL6" s="632">
        <v>0.9</v>
      </c>
      <c r="AM6" s="633"/>
      <c r="AN6" s="633"/>
      <c r="AO6" s="658"/>
      <c r="AP6" s="626" t="s">
        <v>231</v>
      </c>
      <c r="AQ6" s="627"/>
      <c r="AR6" s="627"/>
      <c r="AS6" s="627"/>
      <c r="AT6" s="627"/>
      <c r="AU6" s="627"/>
      <c r="AV6" s="627"/>
      <c r="AW6" s="627"/>
      <c r="AX6" s="627"/>
      <c r="AY6" s="627"/>
      <c r="AZ6" s="627"/>
      <c r="BA6" s="627"/>
      <c r="BB6" s="627"/>
      <c r="BC6" s="627"/>
      <c r="BD6" s="627"/>
      <c r="BE6" s="627"/>
      <c r="BF6" s="628"/>
      <c r="BG6" s="629">
        <v>250181413</v>
      </c>
      <c r="BH6" s="630"/>
      <c r="BI6" s="630"/>
      <c r="BJ6" s="630"/>
      <c r="BK6" s="630"/>
      <c r="BL6" s="630"/>
      <c r="BM6" s="630"/>
      <c r="BN6" s="631"/>
      <c r="BO6" s="656">
        <v>91.4</v>
      </c>
      <c r="BP6" s="656"/>
      <c r="BQ6" s="656"/>
      <c r="BR6" s="656"/>
      <c r="BS6" s="657">
        <v>3876135</v>
      </c>
      <c r="BT6" s="657"/>
      <c r="BU6" s="657"/>
      <c r="BV6" s="657"/>
      <c r="BW6" s="657"/>
      <c r="BX6" s="657"/>
      <c r="BY6" s="657"/>
      <c r="BZ6" s="657"/>
      <c r="CA6" s="657"/>
      <c r="CB6" s="724"/>
      <c r="CD6" s="685" t="s">
        <v>232</v>
      </c>
      <c r="CE6" s="686"/>
      <c r="CF6" s="686"/>
      <c r="CG6" s="686"/>
      <c r="CH6" s="686"/>
      <c r="CI6" s="686"/>
      <c r="CJ6" s="686"/>
      <c r="CK6" s="686"/>
      <c r="CL6" s="686"/>
      <c r="CM6" s="686"/>
      <c r="CN6" s="686"/>
      <c r="CO6" s="686"/>
      <c r="CP6" s="686"/>
      <c r="CQ6" s="687"/>
      <c r="CR6" s="629">
        <v>1575748</v>
      </c>
      <c r="CS6" s="630"/>
      <c r="CT6" s="630"/>
      <c r="CU6" s="630"/>
      <c r="CV6" s="630"/>
      <c r="CW6" s="630"/>
      <c r="CX6" s="630"/>
      <c r="CY6" s="631"/>
      <c r="CZ6" s="727">
        <v>0.2</v>
      </c>
      <c r="DA6" s="701"/>
      <c r="DB6" s="701"/>
      <c r="DC6" s="730"/>
      <c r="DD6" s="635" t="s">
        <v>129</v>
      </c>
      <c r="DE6" s="630"/>
      <c r="DF6" s="630"/>
      <c r="DG6" s="630"/>
      <c r="DH6" s="630"/>
      <c r="DI6" s="630"/>
      <c r="DJ6" s="630"/>
      <c r="DK6" s="630"/>
      <c r="DL6" s="630"/>
      <c r="DM6" s="630"/>
      <c r="DN6" s="630"/>
      <c r="DO6" s="630"/>
      <c r="DP6" s="631"/>
      <c r="DQ6" s="635">
        <v>1575108</v>
      </c>
      <c r="DR6" s="630"/>
      <c r="DS6" s="630"/>
      <c r="DT6" s="630"/>
      <c r="DU6" s="630"/>
      <c r="DV6" s="630"/>
      <c r="DW6" s="630"/>
      <c r="DX6" s="630"/>
      <c r="DY6" s="630"/>
      <c r="DZ6" s="630"/>
      <c r="EA6" s="630"/>
      <c r="EB6" s="630"/>
      <c r="EC6" s="670"/>
    </row>
    <row r="7" spans="2:143" ht="11.25" customHeight="1" x14ac:dyDescent="0.2">
      <c r="B7" s="626" t="s">
        <v>233</v>
      </c>
      <c r="C7" s="627"/>
      <c r="D7" s="627"/>
      <c r="E7" s="627"/>
      <c r="F7" s="627"/>
      <c r="G7" s="627"/>
      <c r="H7" s="627"/>
      <c r="I7" s="627"/>
      <c r="J7" s="627"/>
      <c r="K7" s="627"/>
      <c r="L7" s="627"/>
      <c r="M7" s="627"/>
      <c r="N7" s="627"/>
      <c r="O7" s="627"/>
      <c r="P7" s="627"/>
      <c r="Q7" s="628"/>
      <c r="R7" s="629">
        <v>159174</v>
      </c>
      <c r="S7" s="630"/>
      <c r="T7" s="630"/>
      <c r="U7" s="630"/>
      <c r="V7" s="630"/>
      <c r="W7" s="630"/>
      <c r="X7" s="630"/>
      <c r="Y7" s="631"/>
      <c r="Z7" s="656">
        <v>0</v>
      </c>
      <c r="AA7" s="656"/>
      <c r="AB7" s="656"/>
      <c r="AC7" s="656"/>
      <c r="AD7" s="657">
        <v>159174</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153510608</v>
      </c>
      <c r="BH7" s="630"/>
      <c r="BI7" s="630"/>
      <c r="BJ7" s="630"/>
      <c r="BK7" s="630"/>
      <c r="BL7" s="630"/>
      <c r="BM7" s="630"/>
      <c r="BN7" s="631"/>
      <c r="BO7" s="656">
        <v>56.1</v>
      </c>
      <c r="BP7" s="656"/>
      <c r="BQ7" s="656"/>
      <c r="BR7" s="656"/>
      <c r="BS7" s="657">
        <v>3876135</v>
      </c>
      <c r="BT7" s="657"/>
      <c r="BU7" s="657"/>
      <c r="BV7" s="657"/>
      <c r="BW7" s="657"/>
      <c r="BX7" s="657"/>
      <c r="BY7" s="657"/>
      <c r="BZ7" s="657"/>
      <c r="CA7" s="657"/>
      <c r="CB7" s="724"/>
      <c r="CD7" s="671" t="s">
        <v>235</v>
      </c>
      <c r="CE7" s="668"/>
      <c r="CF7" s="668"/>
      <c r="CG7" s="668"/>
      <c r="CH7" s="668"/>
      <c r="CI7" s="668"/>
      <c r="CJ7" s="668"/>
      <c r="CK7" s="668"/>
      <c r="CL7" s="668"/>
      <c r="CM7" s="668"/>
      <c r="CN7" s="668"/>
      <c r="CO7" s="668"/>
      <c r="CP7" s="668"/>
      <c r="CQ7" s="669"/>
      <c r="CR7" s="629">
        <v>60768710</v>
      </c>
      <c r="CS7" s="630"/>
      <c r="CT7" s="630"/>
      <c r="CU7" s="630"/>
      <c r="CV7" s="630"/>
      <c r="CW7" s="630"/>
      <c r="CX7" s="630"/>
      <c r="CY7" s="631"/>
      <c r="CZ7" s="656">
        <v>9.5</v>
      </c>
      <c r="DA7" s="656"/>
      <c r="DB7" s="656"/>
      <c r="DC7" s="656"/>
      <c r="DD7" s="635">
        <v>12165330</v>
      </c>
      <c r="DE7" s="630"/>
      <c r="DF7" s="630"/>
      <c r="DG7" s="630"/>
      <c r="DH7" s="630"/>
      <c r="DI7" s="630"/>
      <c r="DJ7" s="630"/>
      <c r="DK7" s="630"/>
      <c r="DL7" s="630"/>
      <c r="DM7" s="630"/>
      <c r="DN7" s="630"/>
      <c r="DO7" s="630"/>
      <c r="DP7" s="631"/>
      <c r="DQ7" s="635">
        <v>45818619</v>
      </c>
      <c r="DR7" s="630"/>
      <c r="DS7" s="630"/>
      <c r="DT7" s="630"/>
      <c r="DU7" s="630"/>
      <c r="DV7" s="630"/>
      <c r="DW7" s="630"/>
      <c r="DX7" s="630"/>
      <c r="DY7" s="630"/>
      <c r="DZ7" s="630"/>
      <c r="EA7" s="630"/>
      <c r="EB7" s="630"/>
      <c r="EC7" s="670"/>
    </row>
    <row r="8" spans="2:143" ht="11.25" customHeight="1" x14ac:dyDescent="0.2">
      <c r="B8" s="626" t="s">
        <v>236</v>
      </c>
      <c r="C8" s="627"/>
      <c r="D8" s="627"/>
      <c r="E8" s="627"/>
      <c r="F8" s="627"/>
      <c r="G8" s="627"/>
      <c r="H8" s="627"/>
      <c r="I8" s="627"/>
      <c r="J8" s="627"/>
      <c r="K8" s="627"/>
      <c r="L8" s="627"/>
      <c r="M8" s="627"/>
      <c r="N8" s="627"/>
      <c r="O8" s="627"/>
      <c r="P8" s="627"/>
      <c r="Q8" s="628"/>
      <c r="R8" s="629">
        <v>1569173</v>
      </c>
      <c r="S8" s="630"/>
      <c r="T8" s="630"/>
      <c r="U8" s="630"/>
      <c r="V8" s="630"/>
      <c r="W8" s="630"/>
      <c r="X8" s="630"/>
      <c r="Y8" s="631"/>
      <c r="Z8" s="656">
        <v>0.2</v>
      </c>
      <c r="AA8" s="656"/>
      <c r="AB8" s="656"/>
      <c r="AC8" s="656"/>
      <c r="AD8" s="657">
        <v>1569173</v>
      </c>
      <c r="AE8" s="657"/>
      <c r="AF8" s="657"/>
      <c r="AG8" s="657"/>
      <c r="AH8" s="657"/>
      <c r="AI8" s="657"/>
      <c r="AJ8" s="657"/>
      <c r="AK8" s="657"/>
      <c r="AL8" s="632">
        <v>0.5</v>
      </c>
      <c r="AM8" s="633"/>
      <c r="AN8" s="633"/>
      <c r="AO8" s="658"/>
      <c r="AP8" s="626" t="s">
        <v>237</v>
      </c>
      <c r="AQ8" s="627"/>
      <c r="AR8" s="627"/>
      <c r="AS8" s="627"/>
      <c r="AT8" s="627"/>
      <c r="AU8" s="627"/>
      <c r="AV8" s="627"/>
      <c r="AW8" s="627"/>
      <c r="AX8" s="627"/>
      <c r="AY8" s="627"/>
      <c r="AZ8" s="627"/>
      <c r="BA8" s="627"/>
      <c r="BB8" s="627"/>
      <c r="BC8" s="627"/>
      <c r="BD8" s="627"/>
      <c r="BE8" s="627"/>
      <c r="BF8" s="628"/>
      <c r="BG8" s="629">
        <v>2436255</v>
      </c>
      <c r="BH8" s="630"/>
      <c r="BI8" s="630"/>
      <c r="BJ8" s="630"/>
      <c r="BK8" s="630"/>
      <c r="BL8" s="630"/>
      <c r="BM8" s="630"/>
      <c r="BN8" s="631"/>
      <c r="BO8" s="656">
        <v>0.9</v>
      </c>
      <c r="BP8" s="656"/>
      <c r="BQ8" s="656"/>
      <c r="BR8" s="656"/>
      <c r="BS8" s="657" t="s">
        <v>129</v>
      </c>
      <c r="BT8" s="657"/>
      <c r="BU8" s="657"/>
      <c r="BV8" s="657"/>
      <c r="BW8" s="657"/>
      <c r="BX8" s="657"/>
      <c r="BY8" s="657"/>
      <c r="BZ8" s="657"/>
      <c r="CA8" s="657"/>
      <c r="CB8" s="724"/>
      <c r="CD8" s="671" t="s">
        <v>238</v>
      </c>
      <c r="CE8" s="668"/>
      <c r="CF8" s="668"/>
      <c r="CG8" s="668"/>
      <c r="CH8" s="668"/>
      <c r="CI8" s="668"/>
      <c r="CJ8" s="668"/>
      <c r="CK8" s="668"/>
      <c r="CL8" s="668"/>
      <c r="CM8" s="668"/>
      <c r="CN8" s="668"/>
      <c r="CO8" s="668"/>
      <c r="CP8" s="668"/>
      <c r="CQ8" s="669"/>
      <c r="CR8" s="629">
        <v>232542280</v>
      </c>
      <c r="CS8" s="630"/>
      <c r="CT8" s="630"/>
      <c r="CU8" s="630"/>
      <c r="CV8" s="630"/>
      <c r="CW8" s="630"/>
      <c r="CX8" s="630"/>
      <c r="CY8" s="631"/>
      <c r="CZ8" s="656">
        <v>36.299999999999997</v>
      </c>
      <c r="DA8" s="656"/>
      <c r="DB8" s="656"/>
      <c r="DC8" s="656"/>
      <c r="DD8" s="635">
        <v>4611942</v>
      </c>
      <c r="DE8" s="630"/>
      <c r="DF8" s="630"/>
      <c r="DG8" s="630"/>
      <c r="DH8" s="630"/>
      <c r="DI8" s="630"/>
      <c r="DJ8" s="630"/>
      <c r="DK8" s="630"/>
      <c r="DL8" s="630"/>
      <c r="DM8" s="630"/>
      <c r="DN8" s="630"/>
      <c r="DO8" s="630"/>
      <c r="DP8" s="631"/>
      <c r="DQ8" s="635">
        <v>100707494</v>
      </c>
      <c r="DR8" s="630"/>
      <c r="DS8" s="630"/>
      <c r="DT8" s="630"/>
      <c r="DU8" s="630"/>
      <c r="DV8" s="630"/>
      <c r="DW8" s="630"/>
      <c r="DX8" s="630"/>
      <c r="DY8" s="630"/>
      <c r="DZ8" s="630"/>
      <c r="EA8" s="630"/>
      <c r="EB8" s="630"/>
      <c r="EC8" s="670"/>
    </row>
    <row r="9" spans="2:143" ht="11.25" customHeight="1" x14ac:dyDescent="0.2">
      <c r="B9" s="626" t="s">
        <v>239</v>
      </c>
      <c r="C9" s="627"/>
      <c r="D9" s="627"/>
      <c r="E9" s="627"/>
      <c r="F9" s="627"/>
      <c r="G9" s="627"/>
      <c r="H9" s="627"/>
      <c r="I9" s="627"/>
      <c r="J9" s="627"/>
      <c r="K9" s="627"/>
      <c r="L9" s="627"/>
      <c r="M9" s="627"/>
      <c r="N9" s="627"/>
      <c r="O9" s="627"/>
      <c r="P9" s="627"/>
      <c r="Q9" s="628"/>
      <c r="R9" s="629">
        <v>1865915</v>
      </c>
      <c r="S9" s="630"/>
      <c r="T9" s="630"/>
      <c r="U9" s="630"/>
      <c r="V9" s="630"/>
      <c r="W9" s="630"/>
      <c r="X9" s="630"/>
      <c r="Y9" s="631"/>
      <c r="Z9" s="656">
        <v>0.3</v>
      </c>
      <c r="AA9" s="656"/>
      <c r="AB9" s="656"/>
      <c r="AC9" s="656"/>
      <c r="AD9" s="657">
        <v>1865915</v>
      </c>
      <c r="AE9" s="657"/>
      <c r="AF9" s="657"/>
      <c r="AG9" s="657"/>
      <c r="AH9" s="657"/>
      <c r="AI9" s="657"/>
      <c r="AJ9" s="657"/>
      <c r="AK9" s="657"/>
      <c r="AL9" s="632">
        <v>0.6</v>
      </c>
      <c r="AM9" s="633"/>
      <c r="AN9" s="633"/>
      <c r="AO9" s="658"/>
      <c r="AP9" s="626" t="s">
        <v>240</v>
      </c>
      <c r="AQ9" s="627"/>
      <c r="AR9" s="627"/>
      <c r="AS9" s="627"/>
      <c r="AT9" s="627"/>
      <c r="AU9" s="627"/>
      <c r="AV9" s="627"/>
      <c r="AW9" s="627"/>
      <c r="AX9" s="627"/>
      <c r="AY9" s="627"/>
      <c r="AZ9" s="627"/>
      <c r="BA9" s="627"/>
      <c r="BB9" s="627"/>
      <c r="BC9" s="627"/>
      <c r="BD9" s="627"/>
      <c r="BE9" s="627"/>
      <c r="BF9" s="628"/>
      <c r="BG9" s="629">
        <v>132327441</v>
      </c>
      <c r="BH9" s="630"/>
      <c r="BI9" s="630"/>
      <c r="BJ9" s="630"/>
      <c r="BK9" s="630"/>
      <c r="BL9" s="630"/>
      <c r="BM9" s="630"/>
      <c r="BN9" s="631"/>
      <c r="BO9" s="656">
        <v>48.3</v>
      </c>
      <c r="BP9" s="656"/>
      <c r="BQ9" s="656"/>
      <c r="BR9" s="656"/>
      <c r="BS9" s="657" t="s">
        <v>129</v>
      </c>
      <c r="BT9" s="657"/>
      <c r="BU9" s="657"/>
      <c r="BV9" s="657"/>
      <c r="BW9" s="657"/>
      <c r="BX9" s="657"/>
      <c r="BY9" s="657"/>
      <c r="BZ9" s="657"/>
      <c r="CA9" s="657"/>
      <c r="CB9" s="724"/>
      <c r="CD9" s="671" t="s">
        <v>241</v>
      </c>
      <c r="CE9" s="668"/>
      <c r="CF9" s="668"/>
      <c r="CG9" s="668"/>
      <c r="CH9" s="668"/>
      <c r="CI9" s="668"/>
      <c r="CJ9" s="668"/>
      <c r="CK9" s="668"/>
      <c r="CL9" s="668"/>
      <c r="CM9" s="668"/>
      <c r="CN9" s="668"/>
      <c r="CO9" s="668"/>
      <c r="CP9" s="668"/>
      <c r="CQ9" s="669"/>
      <c r="CR9" s="629">
        <v>64128639</v>
      </c>
      <c r="CS9" s="630"/>
      <c r="CT9" s="630"/>
      <c r="CU9" s="630"/>
      <c r="CV9" s="630"/>
      <c r="CW9" s="630"/>
      <c r="CX9" s="630"/>
      <c r="CY9" s="631"/>
      <c r="CZ9" s="656">
        <v>10</v>
      </c>
      <c r="DA9" s="656"/>
      <c r="DB9" s="656"/>
      <c r="DC9" s="656"/>
      <c r="DD9" s="635">
        <v>4307788</v>
      </c>
      <c r="DE9" s="630"/>
      <c r="DF9" s="630"/>
      <c r="DG9" s="630"/>
      <c r="DH9" s="630"/>
      <c r="DI9" s="630"/>
      <c r="DJ9" s="630"/>
      <c r="DK9" s="630"/>
      <c r="DL9" s="630"/>
      <c r="DM9" s="630"/>
      <c r="DN9" s="630"/>
      <c r="DO9" s="630"/>
      <c r="DP9" s="631"/>
      <c r="DQ9" s="635">
        <v>37548321</v>
      </c>
      <c r="DR9" s="630"/>
      <c r="DS9" s="630"/>
      <c r="DT9" s="630"/>
      <c r="DU9" s="630"/>
      <c r="DV9" s="630"/>
      <c r="DW9" s="630"/>
      <c r="DX9" s="630"/>
      <c r="DY9" s="630"/>
      <c r="DZ9" s="630"/>
      <c r="EA9" s="630"/>
      <c r="EB9" s="630"/>
      <c r="EC9" s="670"/>
    </row>
    <row r="10" spans="2:143" ht="11.25" customHeight="1" x14ac:dyDescent="0.2">
      <c r="B10" s="626" t="s">
        <v>242</v>
      </c>
      <c r="C10" s="627"/>
      <c r="D10" s="627"/>
      <c r="E10" s="627"/>
      <c r="F10" s="627"/>
      <c r="G10" s="627"/>
      <c r="H10" s="627"/>
      <c r="I10" s="627"/>
      <c r="J10" s="627"/>
      <c r="K10" s="627"/>
      <c r="L10" s="627"/>
      <c r="M10" s="627"/>
      <c r="N10" s="627"/>
      <c r="O10" s="627"/>
      <c r="P10" s="627"/>
      <c r="Q10" s="628"/>
      <c r="R10" s="629">
        <v>335543</v>
      </c>
      <c r="S10" s="630"/>
      <c r="T10" s="630"/>
      <c r="U10" s="630"/>
      <c r="V10" s="630"/>
      <c r="W10" s="630"/>
      <c r="X10" s="630"/>
      <c r="Y10" s="631"/>
      <c r="Z10" s="656">
        <v>0.1</v>
      </c>
      <c r="AA10" s="656"/>
      <c r="AB10" s="656"/>
      <c r="AC10" s="656"/>
      <c r="AD10" s="657">
        <v>335543</v>
      </c>
      <c r="AE10" s="657"/>
      <c r="AF10" s="657"/>
      <c r="AG10" s="657"/>
      <c r="AH10" s="657"/>
      <c r="AI10" s="657"/>
      <c r="AJ10" s="657"/>
      <c r="AK10" s="657"/>
      <c r="AL10" s="632">
        <v>0.1</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4757526</v>
      </c>
      <c r="BH10" s="630"/>
      <c r="BI10" s="630"/>
      <c r="BJ10" s="630"/>
      <c r="BK10" s="630"/>
      <c r="BL10" s="630"/>
      <c r="BM10" s="630"/>
      <c r="BN10" s="631"/>
      <c r="BO10" s="656">
        <v>1.7</v>
      </c>
      <c r="BP10" s="656"/>
      <c r="BQ10" s="656"/>
      <c r="BR10" s="656"/>
      <c r="BS10" s="657" t="s">
        <v>244</v>
      </c>
      <c r="BT10" s="657"/>
      <c r="BU10" s="657"/>
      <c r="BV10" s="657"/>
      <c r="BW10" s="657"/>
      <c r="BX10" s="657"/>
      <c r="BY10" s="657"/>
      <c r="BZ10" s="657"/>
      <c r="CA10" s="657"/>
      <c r="CB10" s="724"/>
      <c r="CD10" s="671" t="s">
        <v>245</v>
      </c>
      <c r="CE10" s="668"/>
      <c r="CF10" s="668"/>
      <c r="CG10" s="668"/>
      <c r="CH10" s="668"/>
      <c r="CI10" s="668"/>
      <c r="CJ10" s="668"/>
      <c r="CK10" s="668"/>
      <c r="CL10" s="668"/>
      <c r="CM10" s="668"/>
      <c r="CN10" s="668"/>
      <c r="CO10" s="668"/>
      <c r="CP10" s="668"/>
      <c r="CQ10" s="669"/>
      <c r="CR10" s="629">
        <v>173805</v>
      </c>
      <c r="CS10" s="630"/>
      <c r="CT10" s="630"/>
      <c r="CU10" s="630"/>
      <c r="CV10" s="630"/>
      <c r="CW10" s="630"/>
      <c r="CX10" s="630"/>
      <c r="CY10" s="631"/>
      <c r="CZ10" s="656">
        <v>0</v>
      </c>
      <c r="DA10" s="656"/>
      <c r="DB10" s="656"/>
      <c r="DC10" s="656"/>
      <c r="DD10" s="635" t="s">
        <v>244</v>
      </c>
      <c r="DE10" s="630"/>
      <c r="DF10" s="630"/>
      <c r="DG10" s="630"/>
      <c r="DH10" s="630"/>
      <c r="DI10" s="630"/>
      <c r="DJ10" s="630"/>
      <c r="DK10" s="630"/>
      <c r="DL10" s="630"/>
      <c r="DM10" s="630"/>
      <c r="DN10" s="630"/>
      <c r="DO10" s="630"/>
      <c r="DP10" s="631"/>
      <c r="DQ10" s="635">
        <v>139586</v>
      </c>
      <c r="DR10" s="630"/>
      <c r="DS10" s="630"/>
      <c r="DT10" s="630"/>
      <c r="DU10" s="630"/>
      <c r="DV10" s="630"/>
      <c r="DW10" s="630"/>
      <c r="DX10" s="630"/>
      <c r="DY10" s="630"/>
      <c r="DZ10" s="630"/>
      <c r="EA10" s="630"/>
      <c r="EB10" s="630"/>
      <c r="EC10" s="670"/>
    </row>
    <row r="11" spans="2:143" ht="11.25" customHeight="1" x14ac:dyDescent="0.2">
      <c r="B11" s="626" t="s">
        <v>246</v>
      </c>
      <c r="C11" s="627"/>
      <c r="D11" s="627"/>
      <c r="E11" s="627"/>
      <c r="F11" s="627"/>
      <c r="G11" s="627"/>
      <c r="H11" s="627"/>
      <c r="I11" s="627"/>
      <c r="J11" s="627"/>
      <c r="K11" s="627"/>
      <c r="L11" s="627"/>
      <c r="M11" s="627"/>
      <c r="N11" s="627"/>
      <c r="O11" s="627"/>
      <c r="P11" s="627"/>
      <c r="Q11" s="628"/>
      <c r="R11" s="629">
        <v>29230742</v>
      </c>
      <c r="S11" s="630"/>
      <c r="T11" s="630"/>
      <c r="U11" s="630"/>
      <c r="V11" s="630"/>
      <c r="W11" s="630"/>
      <c r="X11" s="630"/>
      <c r="Y11" s="631"/>
      <c r="Z11" s="632">
        <v>4.5</v>
      </c>
      <c r="AA11" s="633"/>
      <c r="AB11" s="633"/>
      <c r="AC11" s="634"/>
      <c r="AD11" s="635">
        <v>29230742</v>
      </c>
      <c r="AE11" s="630"/>
      <c r="AF11" s="630"/>
      <c r="AG11" s="630"/>
      <c r="AH11" s="630"/>
      <c r="AI11" s="630"/>
      <c r="AJ11" s="630"/>
      <c r="AK11" s="631"/>
      <c r="AL11" s="632">
        <v>9.1</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13989386</v>
      </c>
      <c r="BH11" s="630"/>
      <c r="BI11" s="630"/>
      <c r="BJ11" s="630"/>
      <c r="BK11" s="630"/>
      <c r="BL11" s="630"/>
      <c r="BM11" s="630"/>
      <c r="BN11" s="631"/>
      <c r="BO11" s="656">
        <v>5.0999999999999996</v>
      </c>
      <c r="BP11" s="656"/>
      <c r="BQ11" s="656"/>
      <c r="BR11" s="656"/>
      <c r="BS11" s="657">
        <v>3876135</v>
      </c>
      <c r="BT11" s="657"/>
      <c r="BU11" s="657"/>
      <c r="BV11" s="657"/>
      <c r="BW11" s="657"/>
      <c r="BX11" s="657"/>
      <c r="BY11" s="657"/>
      <c r="BZ11" s="657"/>
      <c r="CA11" s="657"/>
      <c r="CB11" s="724"/>
      <c r="CD11" s="671" t="s">
        <v>248</v>
      </c>
      <c r="CE11" s="668"/>
      <c r="CF11" s="668"/>
      <c r="CG11" s="668"/>
      <c r="CH11" s="668"/>
      <c r="CI11" s="668"/>
      <c r="CJ11" s="668"/>
      <c r="CK11" s="668"/>
      <c r="CL11" s="668"/>
      <c r="CM11" s="668"/>
      <c r="CN11" s="668"/>
      <c r="CO11" s="668"/>
      <c r="CP11" s="668"/>
      <c r="CQ11" s="669"/>
      <c r="CR11" s="629">
        <v>1681224</v>
      </c>
      <c r="CS11" s="630"/>
      <c r="CT11" s="630"/>
      <c r="CU11" s="630"/>
      <c r="CV11" s="630"/>
      <c r="CW11" s="630"/>
      <c r="CX11" s="630"/>
      <c r="CY11" s="631"/>
      <c r="CZ11" s="656">
        <v>0.3</v>
      </c>
      <c r="DA11" s="656"/>
      <c r="DB11" s="656"/>
      <c r="DC11" s="656"/>
      <c r="DD11" s="635">
        <v>521375</v>
      </c>
      <c r="DE11" s="630"/>
      <c r="DF11" s="630"/>
      <c r="DG11" s="630"/>
      <c r="DH11" s="630"/>
      <c r="DI11" s="630"/>
      <c r="DJ11" s="630"/>
      <c r="DK11" s="630"/>
      <c r="DL11" s="630"/>
      <c r="DM11" s="630"/>
      <c r="DN11" s="630"/>
      <c r="DO11" s="630"/>
      <c r="DP11" s="631"/>
      <c r="DQ11" s="635">
        <v>1185635</v>
      </c>
      <c r="DR11" s="630"/>
      <c r="DS11" s="630"/>
      <c r="DT11" s="630"/>
      <c r="DU11" s="630"/>
      <c r="DV11" s="630"/>
      <c r="DW11" s="630"/>
      <c r="DX11" s="630"/>
      <c r="DY11" s="630"/>
      <c r="DZ11" s="630"/>
      <c r="EA11" s="630"/>
      <c r="EB11" s="630"/>
      <c r="EC11" s="670"/>
    </row>
    <row r="12" spans="2:143" ht="11.25" customHeight="1" x14ac:dyDescent="0.2">
      <c r="B12" s="626" t="s">
        <v>249</v>
      </c>
      <c r="C12" s="627"/>
      <c r="D12" s="627"/>
      <c r="E12" s="627"/>
      <c r="F12" s="627"/>
      <c r="G12" s="627"/>
      <c r="H12" s="627"/>
      <c r="I12" s="627"/>
      <c r="J12" s="627"/>
      <c r="K12" s="627"/>
      <c r="L12" s="627"/>
      <c r="M12" s="627"/>
      <c r="N12" s="627"/>
      <c r="O12" s="627"/>
      <c r="P12" s="627"/>
      <c r="Q12" s="628"/>
      <c r="R12" s="629">
        <v>64727</v>
      </c>
      <c r="S12" s="630"/>
      <c r="T12" s="630"/>
      <c r="U12" s="630"/>
      <c r="V12" s="630"/>
      <c r="W12" s="630"/>
      <c r="X12" s="630"/>
      <c r="Y12" s="631"/>
      <c r="Z12" s="656">
        <v>0</v>
      </c>
      <c r="AA12" s="656"/>
      <c r="AB12" s="656"/>
      <c r="AC12" s="656"/>
      <c r="AD12" s="657">
        <v>64727</v>
      </c>
      <c r="AE12" s="657"/>
      <c r="AF12" s="657"/>
      <c r="AG12" s="657"/>
      <c r="AH12" s="657"/>
      <c r="AI12" s="657"/>
      <c r="AJ12" s="657"/>
      <c r="AK12" s="657"/>
      <c r="AL12" s="632">
        <v>0</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87348036</v>
      </c>
      <c r="BH12" s="630"/>
      <c r="BI12" s="630"/>
      <c r="BJ12" s="630"/>
      <c r="BK12" s="630"/>
      <c r="BL12" s="630"/>
      <c r="BM12" s="630"/>
      <c r="BN12" s="631"/>
      <c r="BO12" s="656">
        <v>31.9</v>
      </c>
      <c r="BP12" s="656"/>
      <c r="BQ12" s="656"/>
      <c r="BR12" s="656"/>
      <c r="BS12" s="657" t="s">
        <v>244</v>
      </c>
      <c r="BT12" s="657"/>
      <c r="BU12" s="657"/>
      <c r="BV12" s="657"/>
      <c r="BW12" s="657"/>
      <c r="BX12" s="657"/>
      <c r="BY12" s="657"/>
      <c r="BZ12" s="657"/>
      <c r="CA12" s="657"/>
      <c r="CB12" s="724"/>
      <c r="CD12" s="671" t="s">
        <v>251</v>
      </c>
      <c r="CE12" s="668"/>
      <c r="CF12" s="668"/>
      <c r="CG12" s="668"/>
      <c r="CH12" s="668"/>
      <c r="CI12" s="668"/>
      <c r="CJ12" s="668"/>
      <c r="CK12" s="668"/>
      <c r="CL12" s="668"/>
      <c r="CM12" s="668"/>
      <c r="CN12" s="668"/>
      <c r="CO12" s="668"/>
      <c r="CP12" s="668"/>
      <c r="CQ12" s="669"/>
      <c r="CR12" s="629">
        <v>38126222</v>
      </c>
      <c r="CS12" s="630"/>
      <c r="CT12" s="630"/>
      <c r="CU12" s="630"/>
      <c r="CV12" s="630"/>
      <c r="CW12" s="630"/>
      <c r="CX12" s="630"/>
      <c r="CY12" s="631"/>
      <c r="CZ12" s="656">
        <v>5.9</v>
      </c>
      <c r="DA12" s="656"/>
      <c r="DB12" s="656"/>
      <c r="DC12" s="656"/>
      <c r="DD12" s="635" t="s">
        <v>244</v>
      </c>
      <c r="DE12" s="630"/>
      <c r="DF12" s="630"/>
      <c r="DG12" s="630"/>
      <c r="DH12" s="630"/>
      <c r="DI12" s="630"/>
      <c r="DJ12" s="630"/>
      <c r="DK12" s="630"/>
      <c r="DL12" s="630"/>
      <c r="DM12" s="630"/>
      <c r="DN12" s="630"/>
      <c r="DO12" s="630"/>
      <c r="DP12" s="631"/>
      <c r="DQ12" s="635">
        <v>6114114</v>
      </c>
      <c r="DR12" s="630"/>
      <c r="DS12" s="630"/>
      <c r="DT12" s="630"/>
      <c r="DU12" s="630"/>
      <c r="DV12" s="630"/>
      <c r="DW12" s="630"/>
      <c r="DX12" s="630"/>
      <c r="DY12" s="630"/>
      <c r="DZ12" s="630"/>
      <c r="EA12" s="630"/>
      <c r="EB12" s="630"/>
      <c r="EC12" s="670"/>
    </row>
    <row r="13" spans="2:143" ht="11.25" customHeight="1" x14ac:dyDescent="0.2">
      <c r="B13" s="626" t="s">
        <v>252</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244</v>
      </c>
      <c r="AA13" s="656"/>
      <c r="AB13" s="656"/>
      <c r="AC13" s="656"/>
      <c r="AD13" s="657" t="s">
        <v>129</v>
      </c>
      <c r="AE13" s="657"/>
      <c r="AF13" s="657"/>
      <c r="AG13" s="657"/>
      <c r="AH13" s="657"/>
      <c r="AI13" s="657"/>
      <c r="AJ13" s="657"/>
      <c r="AK13" s="657"/>
      <c r="AL13" s="632" t="s">
        <v>129</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86641194</v>
      </c>
      <c r="BH13" s="630"/>
      <c r="BI13" s="630"/>
      <c r="BJ13" s="630"/>
      <c r="BK13" s="630"/>
      <c r="BL13" s="630"/>
      <c r="BM13" s="630"/>
      <c r="BN13" s="631"/>
      <c r="BO13" s="656">
        <v>31.6</v>
      </c>
      <c r="BP13" s="656"/>
      <c r="BQ13" s="656"/>
      <c r="BR13" s="656"/>
      <c r="BS13" s="657" t="s">
        <v>129</v>
      </c>
      <c r="BT13" s="657"/>
      <c r="BU13" s="657"/>
      <c r="BV13" s="657"/>
      <c r="BW13" s="657"/>
      <c r="BX13" s="657"/>
      <c r="BY13" s="657"/>
      <c r="BZ13" s="657"/>
      <c r="CA13" s="657"/>
      <c r="CB13" s="724"/>
      <c r="CD13" s="671" t="s">
        <v>254</v>
      </c>
      <c r="CE13" s="668"/>
      <c r="CF13" s="668"/>
      <c r="CG13" s="668"/>
      <c r="CH13" s="668"/>
      <c r="CI13" s="668"/>
      <c r="CJ13" s="668"/>
      <c r="CK13" s="668"/>
      <c r="CL13" s="668"/>
      <c r="CM13" s="668"/>
      <c r="CN13" s="668"/>
      <c r="CO13" s="668"/>
      <c r="CP13" s="668"/>
      <c r="CQ13" s="669"/>
      <c r="CR13" s="629">
        <v>64452577</v>
      </c>
      <c r="CS13" s="630"/>
      <c r="CT13" s="630"/>
      <c r="CU13" s="630"/>
      <c r="CV13" s="630"/>
      <c r="CW13" s="630"/>
      <c r="CX13" s="630"/>
      <c r="CY13" s="631"/>
      <c r="CZ13" s="656">
        <v>10.1</v>
      </c>
      <c r="DA13" s="656"/>
      <c r="DB13" s="656"/>
      <c r="DC13" s="656"/>
      <c r="DD13" s="635">
        <v>35745465</v>
      </c>
      <c r="DE13" s="630"/>
      <c r="DF13" s="630"/>
      <c r="DG13" s="630"/>
      <c r="DH13" s="630"/>
      <c r="DI13" s="630"/>
      <c r="DJ13" s="630"/>
      <c r="DK13" s="630"/>
      <c r="DL13" s="630"/>
      <c r="DM13" s="630"/>
      <c r="DN13" s="630"/>
      <c r="DO13" s="630"/>
      <c r="DP13" s="631"/>
      <c r="DQ13" s="635">
        <v>32180795</v>
      </c>
      <c r="DR13" s="630"/>
      <c r="DS13" s="630"/>
      <c r="DT13" s="630"/>
      <c r="DU13" s="630"/>
      <c r="DV13" s="630"/>
      <c r="DW13" s="630"/>
      <c r="DX13" s="630"/>
      <c r="DY13" s="630"/>
      <c r="DZ13" s="630"/>
      <c r="EA13" s="630"/>
      <c r="EB13" s="630"/>
      <c r="EC13" s="670"/>
    </row>
    <row r="14" spans="2:143" ht="11.25" customHeight="1" x14ac:dyDescent="0.2">
      <c r="B14" s="626" t="s">
        <v>255</v>
      </c>
      <c r="C14" s="627"/>
      <c r="D14" s="627"/>
      <c r="E14" s="627"/>
      <c r="F14" s="627"/>
      <c r="G14" s="627"/>
      <c r="H14" s="627"/>
      <c r="I14" s="627"/>
      <c r="J14" s="627"/>
      <c r="K14" s="627"/>
      <c r="L14" s="627"/>
      <c r="M14" s="627"/>
      <c r="N14" s="627"/>
      <c r="O14" s="627"/>
      <c r="P14" s="627"/>
      <c r="Q14" s="628"/>
      <c r="R14" s="629">
        <v>126</v>
      </c>
      <c r="S14" s="630"/>
      <c r="T14" s="630"/>
      <c r="U14" s="630"/>
      <c r="V14" s="630"/>
      <c r="W14" s="630"/>
      <c r="X14" s="630"/>
      <c r="Y14" s="631"/>
      <c r="Z14" s="656">
        <v>0</v>
      </c>
      <c r="AA14" s="656"/>
      <c r="AB14" s="656"/>
      <c r="AC14" s="656"/>
      <c r="AD14" s="657">
        <v>126</v>
      </c>
      <c r="AE14" s="657"/>
      <c r="AF14" s="657"/>
      <c r="AG14" s="657"/>
      <c r="AH14" s="657"/>
      <c r="AI14" s="657"/>
      <c r="AJ14" s="657"/>
      <c r="AK14" s="657"/>
      <c r="AL14" s="632">
        <v>0</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1569902</v>
      </c>
      <c r="BH14" s="630"/>
      <c r="BI14" s="630"/>
      <c r="BJ14" s="630"/>
      <c r="BK14" s="630"/>
      <c r="BL14" s="630"/>
      <c r="BM14" s="630"/>
      <c r="BN14" s="631"/>
      <c r="BO14" s="656">
        <v>0.6</v>
      </c>
      <c r="BP14" s="656"/>
      <c r="BQ14" s="656"/>
      <c r="BR14" s="656"/>
      <c r="BS14" s="657" t="s">
        <v>129</v>
      </c>
      <c r="BT14" s="657"/>
      <c r="BU14" s="657"/>
      <c r="BV14" s="657"/>
      <c r="BW14" s="657"/>
      <c r="BX14" s="657"/>
      <c r="BY14" s="657"/>
      <c r="BZ14" s="657"/>
      <c r="CA14" s="657"/>
      <c r="CB14" s="724"/>
      <c r="CD14" s="671" t="s">
        <v>257</v>
      </c>
      <c r="CE14" s="668"/>
      <c r="CF14" s="668"/>
      <c r="CG14" s="668"/>
      <c r="CH14" s="668"/>
      <c r="CI14" s="668"/>
      <c r="CJ14" s="668"/>
      <c r="CK14" s="668"/>
      <c r="CL14" s="668"/>
      <c r="CM14" s="668"/>
      <c r="CN14" s="668"/>
      <c r="CO14" s="668"/>
      <c r="CP14" s="668"/>
      <c r="CQ14" s="669"/>
      <c r="CR14" s="629">
        <v>17840801</v>
      </c>
      <c r="CS14" s="630"/>
      <c r="CT14" s="630"/>
      <c r="CU14" s="630"/>
      <c r="CV14" s="630"/>
      <c r="CW14" s="630"/>
      <c r="CX14" s="630"/>
      <c r="CY14" s="631"/>
      <c r="CZ14" s="656">
        <v>2.8</v>
      </c>
      <c r="DA14" s="656"/>
      <c r="DB14" s="656"/>
      <c r="DC14" s="656"/>
      <c r="DD14" s="635">
        <v>3027105</v>
      </c>
      <c r="DE14" s="630"/>
      <c r="DF14" s="630"/>
      <c r="DG14" s="630"/>
      <c r="DH14" s="630"/>
      <c r="DI14" s="630"/>
      <c r="DJ14" s="630"/>
      <c r="DK14" s="630"/>
      <c r="DL14" s="630"/>
      <c r="DM14" s="630"/>
      <c r="DN14" s="630"/>
      <c r="DO14" s="630"/>
      <c r="DP14" s="631"/>
      <c r="DQ14" s="635">
        <v>14985960</v>
      </c>
      <c r="DR14" s="630"/>
      <c r="DS14" s="630"/>
      <c r="DT14" s="630"/>
      <c r="DU14" s="630"/>
      <c r="DV14" s="630"/>
      <c r="DW14" s="630"/>
      <c r="DX14" s="630"/>
      <c r="DY14" s="630"/>
      <c r="DZ14" s="630"/>
      <c r="EA14" s="630"/>
      <c r="EB14" s="630"/>
      <c r="EC14" s="670"/>
    </row>
    <row r="15" spans="2:143" ht="11.25" customHeight="1" x14ac:dyDescent="0.2">
      <c r="B15" s="626" t="s">
        <v>258</v>
      </c>
      <c r="C15" s="627"/>
      <c r="D15" s="627"/>
      <c r="E15" s="627"/>
      <c r="F15" s="627"/>
      <c r="G15" s="627"/>
      <c r="H15" s="627"/>
      <c r="I15" s="627"/>
      <c r="J15" s="627"/>
      <c r="K15" s="627"/>
      <c r="L15" s="627"/>
      <c r="M15" s="627"/>
      <c r="N15" s="627"/>
      <c r="O15" s="627"/>
      <c r="P15" s="627"/>
      <c r="Q15" s="628"/>
      <c r="R15" s="629">
        <v>6551693</v>
      </c>
      <c r="S15" s="630"/>
      <c r="T15" s="630"/>
      <c r="U15" s="630"/>
      <c r="V15" s="630"/>
      <c r="W15" s="630"/>
      <c r="X15" s="630"/>
      <c r="Y15" s="631"/>
      <c r="Z15" s="656">
        <v>1</v>
      </c>
      <c r="AA15" s="656"/>
      <c r="AB15" s="656"/>
      <c r="AC15" s="656"/>
      <c r="AD15" s="657">
        <v>6551693</v>
      </c>
      <c r="AE15" s="657"/>
      <c r="AF15" s="657"/>
      <c r="AG15" s="657"/>
      <c r="AH15" s="657"/>
      <c r="AI15" s="657"/>
      <c r="AJ15" s="657"/>
      <c r="AK15" s="657"/>
      <c r="AL15" s="632">
        <v>2</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7752867</v>
      </c>
      <c r="BH15" s="630"/>
      <c r="BI15" s="630"/>
      <c r="BJ15" s="630"/>
      <c r="BK15" s="630"/>
      <c r="BL15" s="630"/>
      <c r="BM15" s="630"/>
      <c r="BN15" s="631"/>
      <c r="BO15" s="656">
        <v>2.8</v>
      </c>
      <c r="BP15" s="656"/>
      <c r="BQ15" s="656"/>
      <c r="BR15" s="656"/>
      <c r="BS15" s="657" t="s">
        <v>129</v>
      </c>
      <c r="BT15" s="657"/>
      <c r="BU15" s="657"/>
      <c r="BV15" s="657"/>
      <c r="BW15" s="657"/>
      <c r="BX15" s="657"/>
      <c r="BY15" s="657"/>
      <c r="BZ15" s="657"/>
      <c r="CA15" s="657"/>
      <c r="CB15" s="724"/>
      <c r="CD15" s="671" t="s">
        <v>260</v>
      </c>
      <c r="CE15" s="668"/>
      <c r="CF15" s="668"/>
      <c r="CG15" s="668"/>
      <c r="CH15" s="668"/>
      <c r="CI15" s="668"/>
      <c r="CJ15" s="668"/>
      <c r="CK15" s="668"/>
      <c r="CL15" s="668"/>
      <c r="CM15" s="668"/>
      <c r="CN15" s="668"/>
      <c r="CO15" s="668"/>
      <c r="CP15" s="668"/>
      <c r="CQ15" s="669"/>
      <c r="CR15" s="629">
        <v>103609724</v>
      </c>
      <c r="CS15" s="630"/>
      <c r="CT15" s="630"/>
      <c r="CU15" s="630"/>
      <c r="CV15" s="630"/>
      <c r="CW15" s="630"/>
      <c r="CX15" s="630"/>
      <c r="CY15" s="631"/>
      <c r="CZ15" s="656">
        <v>16.2</v>
      </c>
      <c r="DA15" s="656"/>
      <c r="DB15" s="656"/>
      <c r="DC15" s="656"/>
      <c r="DD15" s="635">
        <v>11279582</v>
      </c>
      <c r="DE15" s="630"/>
      <c r="DF15" s="630"/>
      <c r="DG15" s="630"/>
      <c r="DH15" s="630"/>
      <c r="DI15" s="630"/>
      <c r="DJ15" s="630"/>
      <c r="DK15" s="630"/>
      <c r="DL15" s="630"/>
      <c r="DM15" s="630"/>
      <c r="DN15" s="630"/>
      <c r="DO15" s="630"/>
      <c r="DP15" s="631"/>
      <c r="DQ15" s="635">
        <v>75355889</v>
      </c>
      <c r="DR15" s="630"/>
      <c r="DS15" s="630"/>
      <c r="DT15" s="630"/>
      <c r="DU15" s="630"/>
      <c r="DV15" s="630"/>
      <c r="DW15" s="630"/>
      <c r="DX15" s="630"/>
      <c r="DY15" s="630"/>
      <c r="DZ15" s="630"/>
      <c r="EA15" s="630"/>
      <c r="EB15" s="630"/>
      <c r="EC15" s="670"/>
    </row>
    <row r="16" spans="2:143" ht="11.25" customHeight="1" x14ac:dyDescent="0.2">
      <c r="B16" s="626" t="s">
        <v>261</v>
      </c>
      <c r="C16" s="627"/>
      <c r="D16" s="627"/>
      <c r="E16" s="627"/>
      <c r="F16" s="627"/>
      <c r="G16" s="627"/>
      <c r="H16" s="627"/>
      <c r="I16" s="627"/>
      <c r="J16" s="627"/>
      <c r="K16" s="627"/>
      <c r="L16" s="627"/>
      <c r="M16" s="627"/>
      <c r="N16" s="627"/>
      <c r="O16" s="627"/>
      <c r="P16" s="627"/>
      <c r="Q16" s="628"/>
      <c r="R16" s="629">
        <v>554364</v>
      </c>
      <c r="S16" s="630"/>
      <c r="T16" s="630"/>
      <c r="U16" s="630"/>
      <c r="V16" s="630"/>
      <c r="W16" s="630"/>
      <c r="X16" s="630"/>
      <c r="Y16" s="631"/>
      <c r="Z16" s="656">
        <v>0.1</v>
      </c>
      <c r="AA16" s="656"/>
      <c r="AB16" s="656"/>
      <c r="AC16" s="656"/>
      <c r="AD16" s="657">
        <v>554364</v>
      </c>
      <c r="AE16" s="657"/>
      <c r="AF16" s="657"/>
      <c r="AG16" s="657"/>
      <c r="AH16" s="657"/>
      <c r="AI16" s="657"/>
      <c r="AJ16" s="657"/>
      <c r="AK16" s="657"/>
      <c r="AL16" s="632">
        <v>0.2</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244</v>
      </c>
      <c r="BH16" s="630"/>
      <c r="BI16" s="630"/>
      <c r="BJ16" s="630"/>
      <c r="BK16" s="630"/>
      <c r="BL16" s="630"/>
      <c r="BM16" s="630"/>
      <c r="BN16" s="631"/>
      <c r="BO16" s="656" t="s">
        <v>244</v>
      </c>
      <c r="BP16" s="656"/>
      <c r="BQ16" s="656"/>
      <c r="BR16" s="656"/>
      <c r="BS16" s="657" t="s">
        <v>244</v>
      </c>
      <c r="BT16" s="657"/>
      <c r="BU16" s="657"/>
      <c r="BV16" s="657"/>
      <c r="BW16" s="657"/>
      <c r="BX16" s="657"/>
      <c r="BY16" s="657"/>
      <c r="BZ16" s="657"/>
      <c r="CA16" s="657"/>
      <c r="CB16" s="724"/>
      <c r="CD16" s="671" t="s">
        <v>263</v>
      </c>
      <c r="CE16" s="668"/>
      <c r="CF16" s="668"/>
      <c r="CG16" s="668"/>
      <c r="CH16" s="668"/>
      <c r="CI16" s="668"/>
      <c r="CJ16" s="668"/>
      <c r="CK16" s="668"/>
      <c r="CL16" s="668"/>
      <c r="CM16" s="668"/>
      <c r="CN16" s="668"/>
      <c r="CO16" s="668"/>
      <c r="CP16" s="668"/>
      <c r="CQ16" s="669"/>
      <c r="CR16" s="629">
        <v>13200</v>
      </c>
      <c r="CS16" s="630"/>
      <c r="CT16" s="630"/>
      <c r="CU16" s="630"/>
      <c r="CV16" s="630"/>
      <c r="CW16" s="630"/>
      <c r="CX16" s="630"/>
      <c r="CY16" s="631"/>
      <c r="CZ16" s="656">
        <v>0</v>
      </c>
      <c r="DA16" s="656"/>
      <c r="DB16" s="656"/>
      <c r="DC16" s="656"/>
      <c r="DD16" s="635" t="s">
        <v>244</v>
      </c>
      <c r="DE16" s="630"/>
      <c r="DF16" s="630"/>
      <c r="DG16" s="630"/>
      <c r="DH16" s="630"/>
      <c r="DI16" s="630"/>
      <c r="DJ16" s="630"/>
      <c r="DK16" s="630"/>
      <c r="DL16" s="630"/>
      <c r="DM16" s="630"/>
      <c r="DN16" s="630"/>
      <c r="DO16" s="630"/>
      <c r="DP16" s="631"/>
      <c r="DQ16" s="635">
        <v>100</v>
      </c>
      <c r="DR16" s="630"/>
      <c r="DS16" s="630"/>
      <c r="DT16" s="630"/>
      <c r="DU16" s="630"/>
      <c r="DV16" s="630"/>
      <c r="DW16" s="630"/>
      <c r="DX16" s="630"/>
      <c r="DY16" s="630"/>
      <c r="DZ16" s="630"/>
      <c r="EA16" s="630"/>
      <c r="EB16" s="630"/>
      <c r="EC16" s="670"/>
    </row>
    <row r="17" spans="2:133" ht="11.25" customHeight="1" x14ac:dyDescent="0.2">
      <c r="B17" s="626" t="s">
        <v>264</v>
      </c>
      <c r="C17" s="627"/>
      <c r="D17" s="627"/>
      <c r="E17" s="627"/>
      <c r="F17" s="627"/>
      <c r="G17" s="627"/>
      <c r="H17" s="627"/>
      <c r="I17" s="627"/>
      <c r="J17" s="627"/>
      <c r="K17" s="627"/>
      <c r="L17" s="627"/>
      <c r="M17" s="627"/>
      <c r="N17" s="627"/>
      <c r="O17" s="627"/>
      <c r="P17" s="627"/>
      <c r="Q17" s="628"/>
      <c r="R17" s="629">
        <v>3074026</v>
      </c>
      <c r="S17" s="630"/>
      <c r="T17" s="630"/>
      <c r="U17" s="630"/>
      <c r="V17" s="630"/>
      <c r="W17" s="630"/>
      <c r="X17" s="630"/>
      <c r="Y17" s="631"/>
      <c r="Z17" s="656">
        <v>0.5</v>
      </c>
      <c r="AA17" s="656"/>
      <c r="AB17" s="656"/>
      <c r="AC17" s="656"/>
      <c r="AD17" s="657">
        <v>3074026</v>
      </c>
      <c r="AE17" s="657"/>
      <c r="AF17" s="657"/>
      <c r="AG17" s="657"/>
      <c r="AH17" s="657"/>
      <c r="AI17" s="657"/>
      <c r="AJ17" s="657"/>
      <c r="AK17" s="657"/>
      <c r="AL17" s="632">
        <v>1</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244</v>
      </c>
      <c r="BH17" s="630"/>
      <c r="BI17" s="630"/>
      <c r="BJ17" s="630"/>
      <c r="BK17" s="630"/>
      <c r="BL17" s="630"/>
      <c r="BM17" s="630"/>
      <c r="BN17" s="631"/>
      <c r="BO17" s="656" t="s">
        <v>244</v>
      </c>
      <c r="BP17" s="656"/>
      <c r="BQ17" s="656"/>
      <c r="BR17" s="656"/>
      <c r="BS17" s="657" t="s">
        <v>244</v>
      </c>
      <c r="BT17" s="657"/>
      <c r="BU17" s="657"/>
      <c r="BV17" s="657"/>
      <c r="BW17" s="657"/>
      <c r="BX17" s="657"/>
      <c r="BY17" s="657"/>
      <c r="BZ17" s="657"/>
      <c r="CA17" s="657"/>
      <c r="CB17" s="724"/>
      <c r="CD17" s="671" t="s">
        <v>266</v>
      </c>
      <c r="CE17" s="668"/>
      <c r="CF17" s="668"/>
      <c r="CG17" s="668"/>
      <c r="CH17" s="668"/>
      <c r="CI17" s="668"/>
      <c r="CJ17" s="668"/>
      <c r="CK17" s="668"/>
      <c r="CL17" s="668"/>
      <c r="CM17" s="668"/>
      <c r="CN17" s="668"/>
      <c r="CO17" s="668"/>
      <c r="CP17" s="668"/>
      <c r="CQ17" s="669"/>
      <c r="CR17" s="629">
        <v>56078178</v>
      </c>
      <c r="CS17" s="630"/>
      <c r="CT17" s="630"/>
      <c r="CU17" s="630"/>
      <c r="CV17" s="630"/>
      <c r="CW17" s="630"/>
      <c r="CX17" s="630"/>
      <c r="CY17" s="631"/>
      <c r="CZ17" s="656">
        <v>8.6999999999999993</v>
      </c>
      <c r="DA17" s="656"/>
      <c r="DB17" s="656"/>
      <c r="DC17" s="656"/>
      <c r="DD17" s="635" t="s">
        <v>129</v>
      </c>
      <c r="DE17" s="630"/>
      <c r="DF17" s="630"/>
      <c r="DG17" s="630"/>
      <c r="DH17" s="630"/>
      <c r="DI17" s="630"/>
      <c r="DJ17" s="630"/>
      <c r="DK17" s="630"/>
      <c r="DL17" s="630"/>
      <c r="DM17" s="630"/>
      <c r="DN17" s="630"/>
      <c r="DO17" s="630"/>
      <c r="DP17" s="631"/>
      <c r="DQ17" s="635">
        <v>55958738</v>
      </c>
      <c r="DR17" s="630"/>
      <c r="DS17" s="630"/>
      <c r="DT17" s="630"/>
      <c r="DU17" s="630"/>
      <c r="DV17" s="630"/>
      <c r="DW17" s="630"/>
      <c r="DX17" s="630"/>
      <c r="DY17" s="630"/>
      <c r="DZ17" s="630"/>
      <c r="EA17" s="630"/>
      <c r="EB17" s="630"/>
      <c r="EC17" s="670"/>
    </row>
    <row r="18" spans="2:133" ht="11.25" customHeight="1" x14ac:dyDescent="0.2">
      <c r="B18" s="626" t="s">
        <v>267</v>
      </c>
      <c r="C18" s="627"/>
      <c r="D18" s="627"/>
      <c r="E18" s="627"/>
      <c r="F18" s="627"/>
      <c r="G18" s="627"/>
      <c r="H18" s="627"/>
      <c r="I18" s="627"/>
      <c r="J18" s="627"/>
      <c r="K18" s="627"/>
      <c r="L18" s="627"/>
      <c r="M18" s="627"/>
      <c r="N18" s="627"/>
      <c r="O18" s="627"/>
      <c r="P18" s="627"/>
      <c r="Q18" s="628"/>
      <c r="R18" s="629">
        <v>3217806</v>
      </c>
      <c r="S18" s="630"/>
      <c r="T18" s="630"/>
      <c r="U18" s="630"/>
      <c r="V18" s="630"/>
      <c r="W18" s="630"/>
      <c r="X18" s="630"/>
      <c r="Y18" s="631"/>
      <c r="Z18" s="656">
        <v>0.5</v>
      </c>
      <c r="AA18" s="656"/>
      <c r="AB18" s="656"/>
      <c r="AC18" s="656"/>
      <c r="AD18" s="657">
        <v>3101838</v>
      </c>
      <c r="AE18" s="657"/>
      <c r="AF18" s="657"/>
      <c r="AG18" s="657"/>
      <c r="AH18" s="657"/>
      <c r="AI18" s="657"/>
      <c r="AJ18" s="657"/>
      <c r="AK18" s="657"/>
      <c r="AL18" s="632">
        <v>1</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244</v>
      </c>
      <c r="BH18" s="630"/>
      <c r="BI18" s="630"/>
      <c r="BJ18" s="630"/>
      <c r="BK18" s="630"/>
      <c r="BL18" s="630"/>
      <c r="BM18" s="630"/>
      <c r="BN18" s="631"/>
      <c r="BO18" s="656" t="s">
        <v>244</v>
      </c>
      <c r="BP18" s="656"/>
      <c r="BQ18" s="656"/>
      <c r="BR18" s="656"/>
      <c r="BS18" s="657" t="s">
        <v>129</v>
      </c>
      <c r="BT18" s="657"/>
      <c r="BU18" s="657"/>
      <c r="BV18" s="657"/>
      <c r="BW18" s="657"/>
      <c r="BX18" s="657"/>
      <c r="BY18" s="657"/>
      <c r="BZ18" s="657"/>
      <c r="CA18" s="657"/>
      <c r="CB18" s="724"/>
      <c r="CD18" s="671" t="s">
        <v>269</v>
      </c>
      <c r="CE18" s="668"/>
      <c r="CF18" s="668"/>
      <c r="CG18" s="668"/>
      <c r="CH18" s="668"/>
      <c r="CI18" s="668"/>
      <c r="CJ18" s="668"/>
      <c r="CK18" s="668"/>
      <c r="CL18" s="668"/>
      <c r="CM18" s="668"/>
      <c r="CN18" s="668"/>
      <c r="CO18" s="668"/>
      <c r="CP18" s="668"/>
      <c r="CQ18" s="669"/>
      <c r="CR18" s="629" t="s">
        <v>244</v>
      </c>
      <c r="CS18" s="630"/>
      <c r="CT18" s="630"/>
      <c r="CU18" s="630"/>
      <c r="CV18" s="630"/>
      <c r="CW18" s="630"/>
      <c r="CX18" s="630"/>
      <c r="CY18" s="631"/>
      <c r="CZ18" s="656" t="s">
        <v>129</v>
      </c>
      <c r="DA18" s="656"/>
      <c r="DB18" s="656"/>
      <c r="DC18" s="656"/>
      <c r="DD18" s="635" t="s">
        <v>244</v>
      </c>
      <c r="DE18" s="630"/>
      <c r="DF18" s="630"/>
      <c r="DG18" s="630"/>
      <c r="DH18" s="630"/>
      <c r="DI18" s="630"/>
      <c r="DJ18" s="630"/>
      <c r="DK18" s="630"/>
      <c r="DL18" s="630"/>
      <c r="DM18" s="630"/>
      <c r="DN18" s="630"/>
      <c r="DO18" s="630"/>
      <c r="DP18" s="631"/>
      <c r="DQ18" s="635" t="s">
        <v>244</v>
      </c>
      <c r="DR18" s="630"/>
      <c r="DS18" s="630"/>
      <c r="DT18" s="630"/>
      <c r="DU18" s="630"/>
      <c r="DV18" s="630"/>
      <c r="DW18" s="630"/>
      <c r="DX18" s="630"/>
      <c r="DY18" s="630"/>
      <c r="DZ18" s="630"/>
      <c r="EA18" s="630"/>
      <c r="EB18" s="630"/>
      <c r="EC18" s="670"/>
    </row>
    <row r="19" spans="2:133" ht="11.25" customHeight="1" x14ac:dyDescent="0.2">
      <c r="B19" s="626" t="s">
        <v>270</v>
      </c>
      <c r="C19" s="627"/>
      <c r="D19" s="627"/>
      <c r="E19" s="627"/>
      <c r="F19" s="627"/>
      <c r="G19" s="627"/>
      <c r="H19" s="627"/>
      <c r="I19" s="627"/>
      <c r="J19" s="627"/>
      <c r="K19" s="627"/>
      <c r="L19" s="627"/>
      <c r="M19" s="627"/>
      <c r="N19" s="627"/>
      <c r="O19" s="627"/>
      <c r="P19" s="627"/>
      <c r="Q19" s="628"/>
      <c r="R19" s="629">
        <v>1914740</v>
      </c>
      <c r="S19" s="630"/>
      <c r="T19" s="630"/>
      <c r="U19" s="630"/>
      <c r="V19" s="630"/>
      <c r="W19" s="630"/>
      <c r="X19" s="630"/>
      <c r="Y19" s="631"/>
      <c r="Z19" s="656">
        <v>0.3</v>
      </c>
      <c r="AA19" s="656"/>
      <c r="AB19" s="656"/>
      <c r="AC19" s="656"/>
      <c r="AD19" s="657">
        <v>1914740</v>
      </c>
      <c r="AE19" s="657"/>
      <c r="AF19" s="657"/>
      <c r="AG19" s="657"/>
      <c r="AH19" s="657"/>
      <c r="AI19" s="657"/>
      <c r="AJ19" s="657"/>
      <c r="AK19" s="657"/>
      <c r="AL19" s="632">
        <v>0.6</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v>23605530</v>
      </c>
      <c r="BH19" s="630"/>
      <c r="BI19" s="630"/>
      <c r="BJ19" s="630"/>
      <c r="BK19" s="630"/>
      <c r="BL19" s="630"/>
      <c r="BM19" s="630"/>
      <c r="BN19" s="631"/>
      <c r="BO19" s="656">
        <v>8.6</v>
      </c>
      <c r="BP19" s="656"/>
      <c r="BQ19" s="656"/>
      <c r="BR19" s="656"/>
      <c r="BS19" s="657" t="s">
        <v>129</v>
      </c>
      <c r="BT19" s="657"/>
      <c r="BU19" s="657"/>
      <c r="BV19" s="657"/>
      <c r="BW19" s="657"/>
      <c r="BX19" s="657"/>
      <c r="BY19" s="657"/>
      <c r="BZ19" s="657"/>
      <c r="CA19" s="657"/>
      <c r="CB19" s="724"/>
      <c r="CD19" s="671" t="s">
        <v>272</v>
      </c>
      <c r="CE19" s="668"/>
      <c r="CF19" s="668"/>
      <c r="CG19" s="668"/>
      <c r="CH19" s="668"/>
      <c r="CI19" s="668"/>
      <c r="CJ19" s="668"/>
      <c r="CK19" s="668"/>
      <c r="CL19" s="668"/>
      <c r="CM19" s="668"/>
      <c r="CN19" s="668"/>
      <c r="CO19" s="668"/>
      <c r="CP19" s="668"/>
      <c r="CQ19" s="669"/>
      <c r="CR19" s="629" t="s">
        <v>244</v>
      </c>
      <c r="CS19" s="630"/>
      <c r="CT19" s="630"/>
      <c r="CU19" s="630"/>
      <c r="CV19" s="630"/>
      <c r="CW19" s="630"/>
      <c r="CX19" s="630"/>
      <c r="CY19" s="631"/>
      <c r="CZ19" s="656" t="s">
        <v>129</v>
      </c>
      <c r="DA19" s="656"/>
      <c r="DB19" s="656"/>
      <c r="DC19" s="656"/>
      <c r="DD19" s="635" t="s">
        <v>244</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0"/>
    </row>
    <row r="20" spans="2:133" ht="11.25" customHeight="1" x14ac:dyDescent="0.2">
      <c r="B20" s="626" t="s">
        <v>273</v>
      </c>
      <c r="C20" s="627"/>
      <c r="D20" s="627"/>
      <c r="E20" s="627"/>
      <c r="F20" s="627"/>
      <c r="G20" s="627"/>
      <c r="H20" s="627"/>
      <c r="I20" s="627"/>
      <c r="J20" s="627"/>
      <c r="K20" s="627"/>
      <c r="L20" s="627"/>
      <c r="M20" s="627"/>
      <c r="N20" s="627"/>
      <c r="O20" s="627"/>
      <c r="P20" s="627"/>
      <c r="Q20" s="628"/>
      <c r="R20" s="629">
        <v>180125</v>
      </c>
      <c r="S20" s="630"/>
      <c r="T20" s="630"/>
      <c r="U20" s="630"/>
      <c r="V20" s="630"/>
      <c r="W20" s="630"/>
      <c r="X20" s="630"/>
      <c r="Y20" s="631"/>
      <c r="Z20" s="656">
        <v>0</v>
      </c>
      <c r="AA20" s="656"/>
      <c r="AB20" s="656"/>
      <c r="AC20" s="656"/>
      <c r="AD20" s="657">
        <v>180125</v>
      </c>
      <c r="AE20" s="657"/>
      <c r="AF20" s="657"/>
      <c r="AG20" s="657"/>
      <c r="AH20" s="657"/>
      <c r="AI20" s="657"/>
      <c r="AJ20" s="657"/>
      <c r="AK20" s="657"/>
      <c r="AL20" s="632">
        <v>0.1</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v>23605530</v>
      </c>
      <c r="BH20" s="630"/>
      <c r="BI20" s="630"/>
      <c r="BJ20" s="630"/>
      <c r="BK20" s="630"/>
      <c r="BL20" s="630"/>
      <c r="BM20" s="630"/>
      <c r="BN20" s="631"/>
      <c r="BO20" s="656">
        <v>8.6</v>
      </c>
      <c r="BP20" s="656"/>
      <c r="BQ20" s="656"/>
      <c r="BR20" s="656"/>
      <c r="BS20" s="657" t="s">
        <v>244</v>
      </c>
      <c r="BT20" s="657"/>
      <c r="BU20" s="657"/>
      <c r="BV20" s="657"/>
      <c r="BW20" s="657"/>
      <c r="BX20" s="657"/>
      <c r="BY20" s="657"/>
      <c r="BZ20" s="657"/>
      <c r="CA20" s="657"/>
      <c r="CB20" s="724"/>
      <c r="CD20" s="671" t="s">
        <v>275</v>
      </c>
      <c r="CE20" s="668"/>
      <c r="CF20" s="668"/>
      <c r="CG20" s="668"/>
      <c r="CH20" s="668"/>
      <c r="CI20" s="668"/>
      <c r="CJ20" s="668"/>
      <c r="CK20" s="668"/>
      <c r="CL20" s="668"/>
      <c r="CM20" s="668"/>
      <c r="CN20" s="668"/>
      <c r="CO20" s="668"/>
      <c r="CP20" s="668"/>
      <c r="CQ20" s="669"/>
      <c r="CR20" s="629">
        <v>640991108</v>
      </c>
      <c r="CS20" s="630"/>
      <c r="CT20" s="630"/>
      <c r="CU20" s="630"/>
      <c r="CV20" s="630"/>
      <c r="CW20" s="630"/>
      <c r="CX20" s="630"/>
      <c r="CY20" s="631"/>
      <c r="CZ20" s="656">
        <v>100</v>
      </c>
      <c r="DA20" s="656"/>
      <c r="DB20" s="656"/>
      <c r="DC20" s="656"/>
      <c r="DD20" s="635">
        <v>71658587</v>
      </c>
      <c r="DE20" s="630"/>
      <c r="DF20" s="630"/>
      <c r="DG20" s="630"/>
      <c r="DH20" s="630"/>
      <c r="DI20" s="630"/>
      <c r="DJ20" s="630"/>
      <c r="DK20" s="630"/>
      <c r="DL20" s="630"/>
      <c r="DM20" s="630"/>
      <c r="DN20" s="630"/>
      <c r="DO20" s="630"/>
      <c r="DP20" s="631"/>
      <c r="DQ20" s="635">
        <v>371570359</v>
      </c>
      <c r="DR20" s="630"/>
      <c r="DS20" s="630"/>
      <c r="DT20" s="630"/>
      <c r="DU20" s="630"/>
      <c r="DV20" s="630"/>
      <c r="DW20" s="630"/>
      <c r="DX20" s="630"/>
      <c r="DY20" s="630"/>
      <c r="DZ20" s="630"/>
      <c r="EA20" s="630"/>
      <c r="EB20" s="630"/>
      <c r="EC20" s="670"/>
    </row>
    <row r="21" spans="2:133" ht="11.25" customHeight="1" x14ac:dyDescent="0.2">
      <c r="B21" s="626" t="s">
        <v>276</v>
      </c>
      <c r="C21" s="627"/>
      <c r="D21" s="627"/>
      <c r="E21" s="627"/>
      <c r="F21" s="627"/>
      <c r="G21" s="627"/>
      <c r="H21" s="627"/>
      <c r="I21" s="627"/>
      <c r="J21" s="627"/>
      <c r="K21" s="627"/>
      <c r="L21" s="627"/>
      <c r="M21" s="627"/>
      <c r="N21" s="627"/>
      <c r="O21" s="627"/>
      <c r="P21" s="627"/>
      <c r="Q21" s="628"/>
      <c r="R21" s="629">
        <v>38520</v>
      </c>
      <c r="S21" s="630"/>
      <c r="T21" s="630"/>
      <c r="U21" s="630"/>
      <c r="V21" s="630"/>
      <c r="W21" s="630"/>
      <c r="X21" s="630"/>
      <c r="Y21" s="631"/>
      <c r="Z21" s="656">
        <v>0</v>
      </c>
      <c r="AA21" s="656"/>
      <c r="AB21" s="656"/>
      <c r="AC21" s="656"/>
      <c r="AD21" s="657">
        <v>38520</v>
      </c>
      <c r="AE21" s="657"/>
      <c r="AF21" s="657"/>
      <c r="AG21" s="657"/>
      <c r="AH21" s="657"/>
      <c r="AI21" s="657"/>
      <c r="AJ21" s="657"/>
      <c r="AK21" s="657"/>
      <c r="AL21" s="632">
        <v>0</v>
      </c>
      <c r="AM21" s="633"/>
      <c r="AN21" s="633"/>
      <c r="AO21" s="658"/>
      <c r="AP21" s="721" t="s">
        <v>277</v>
      </c>
      <c r="AQ21" s="729"/>
      <c r="AR21" s="729"/>
      <c r="AS21" s="729"/>
      <c r="AT21" s="729"/>
      <c r="AU21" s="729"/>
      <c r="AV21" s="729"/>
      <c r="AW21" s="729"/>
      <c r="AX21" s="729"/>
      <c r="AY21" s="729"/>
      <c r="AZ21" s="729"/>
      <c r="BA21" s="729"/>
      <c r="BB21" s="729"/>
      <c r="BC21" s="729"/>
      <c r="BD21" s="729"/>
      <c r="BE21" s="729"/>
      <c r="BF21" s="723"/>
      <c r="BG21" s="629">
        <v>3323</v>
      </c>
      <c r="BH21" s="630"/>
      <c r="BI21" s="630"/>
      <c r="BJ21" s="630"/>
      <c r="BK21" s="630"/>
      <c r="BL21" s="630"/>
      <c r="BM21" s="630"/>
      <c r="BN21" s="631"/>
      <c r="BO21" s="656">
        <v>0</v>
      </c>
      <c r="BP21" s="656"/>
      <c r="BQ21" s="656"/>
      <c r="BR21" s="656"/>
      <c r="BS21" s="657" t="s">
        <v>129</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278</v>
      </c>
      <c r="C22" s="693"/>
      <c r="D22" s="693"/>
      <c r="E22" s="693"/>
      <c r="F22" s="693"/>
      <c r="G22" s="693"/>
      <c r="H22" s="693"/>
      <c r="I22" s="693"/>
      <c r="J22" s="693"/>
      <c r="K22" s="693"/>
      <c r="L22" s="693"/>
      <c r="M22" s="693"/>
      <c r="N22" s="693"/>
      <c r="O22" s="693"/>
      <c r="P22" s="693"/>
      <c r="Q22" s="694"/>
      <c r="R22" s="629">
        <v>1084421</v>
      </c>
      <c r="S22" s="630"/>
      <c r="T22" s="630"/>
      <c r="U22" s="630"/>
      <c r="V22" s="630"/>
      <c r="W22" s="630"/>
      <c r="X22" s="630"/>
      <c r="Y22" s="631"/>
      <c r="Z22" s="656">
        <v>0.2</v>
      </c>
      <c r="AA22" s="656"/>
      <c r="AB22" s="656"/>
      <c r="AC22" s="656"/>
      <c r="AD22" s="657">
        <v>968453</v>
      </c>
      <c r="AE22" s="657"/>
      <c r="AF22" s="657"/>
      <c r="AG22" s="657"/>
      <c r="AH22" s="657"/>
      <c r="AI22" s="657"/>
      <c r="AJ22" s="657"/>
      <c r="AK22" s="657"/>
      <c r="AL22" s="632">
        <v>0.3</v>
      </c>
      <c r="AM22" s="633"/>
      <c r="AN22" s="633"/>
      <c r="AO22" s="658"/>
      <c r="AP22" s="721" t="s">
        <v>279</v>
      </c>
      <c r="AQ22" s="729"/>
      <c r="AR22" s="729"/>
      <c r="AS22" s="729"/>
      <c r="AT22" s="729"/>
      <c r="AU22" s="729"/>
      <c r="AV22" s="729"/>
      <c r="AW22" s="729"/>
      <c r="AX22" s="729"/>
      <c r="AY22" s="729"/>
      <c r="AZ22" s="729"/>
      <c r="BA22" s="729"/>
      <c r="BB22" s="729"/>
      <c r="BC22" s="729"/>
      <c r="BD22" s="729"/>
      <c r="BE22" s="729"/>
      <c r="BF22" s="723"/>
      <c r="BG22" s="629">
        <v>4847199</v>
      </c>
      <c r="BH22" s="630"/>
      <c r="BI22" s="630"/>
      <c r="BJ22" s="630"/>
      <c r="BK22" s="630"/>
      <c r="BL22" s="630"/>
      <c r="BM22" s="630"/>
      <c r="BN22" s="631"/>
      <c r="BO22" s="656">
        <v>1.8</v>
      </c>
      <c r="BP22" s="656"/>
      <c r="BQ22" s="656"/>
      <c r="BR22" s="656"/>
      <c r="BS22" s="657" t="s">
        <v>244</v>
      </c>
      <c r="BT22" s="657"/>
      <c r="BU22" s="657"/>
      <c r="BV22" s="657"/>
      <c r="BW22" s="657"/>
      <c r="BX22" s="657"/>
      <c r="BY22" s="657"/>
      <c r="BZ22" s="657"/>
      <c r="CA22" s="657"/>
      <c r="CB22" s="724"/>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281</v>
      </c>
      <c r="C23" s="627"/>
      <c r="D23" s="627"/>
      <c r="E23" s="627"/>
      <c r="F23" s="627"/>
      <c r="G23" s="627"/>
      <c r="H23" s="627"/>
      <c r="I23" s="627"/>
      <c r="J23" s="627"/>
      <c r="K23" s="627"/>
      <c r="L23" s="627"/>
      <c r="M23" s="627"/>
      <c r="N23" s="627"/>
      <c r="O23" s="627"/>
      <c r="P23" s="627"/>
      <c r="Q23" s="628"/>
      <c r="R23" s="629">
        <v>15557415</v>
      </c>
      <c r="S23" s="630"/>
      <c r="T23" s="630"/>
      <c r="U23" s="630"/>
      <c r="V23" s="630"/>
      <c r="W23" s="630"/>
      <c r="X23" s="630"/>
      <c r="Y23" s="631"/>
      <c r="Z23" s="656">
        <v>2.4</v>
      </c>
      <c r="AA23" s="656"/>
      <c r="AB23" s="656"/>
      <c r="AC23" s="656"/>
      <c r="AD23" s="657">
        <v>13986640</v>
      </c>
      <c r="AE23" s="657"/>
      <c r="AF23" s="657"/>
      <c r="AG23" s="657"/>
      <c r="AH23" s="657"/>
      <c r="AI23" s="657"/>
      <c r="AJ23" s="657"/>
      <c r="AK23" s="657"/>
      <c r="AL23" s="632">
        <v>4.4000000000000004</v>
      </c>
      <c r="AM23" s="633"/>
      <c r="AN23" s="633"/>
      <c r="AO23" s="658"/>
      <c r="AP23" s="721" t="s">
        <v>282</v>
      </c>
      <c r="AQ23" s="729"/>
      <c r="AR23" s="729"/>
      <c r="AS23" s="729"/>
      <c r="AT23" s="729"/>
      <c r="AU23" s="729"/>
      <c r="AV23" s="729"/>
      <c r="AW23" s="729"/>
      <c r="AX23" s="729"/>
      <c r="AY23" s="729"/>
      <c r="AZ23" s="729"/>
      <c r="BA23" s="729"/>
      <c r="BB23" s="729"/>
      <c r="BC23" s="729"/>
      <c r="BD23" s="729"/>
      <c r="BE23" s="729"/>
      <c r="BF23" s="723"/>
      <c r="BG23" s="629">
        <v>18755008</v>
      </c>
      <c r="BH23" s="630"/>
      <c r="BI23" s="630"/>
      <c r="BJ23" s="630"/>
      <c r="BK23" s="630"/>
      <c r="BL23" s="630"/>
      <c r="BM23" s="630"/>
      <c r="BN23" s="631"/>
      <c r="BO23" s="656">
        <v>6.9</v>
      </c>
      <c r="BP23" s="656"/>
      <c r="BQ23" s="656"/>
      <c r="BR23" s="656"/>
      <c r="BS23" s="657" t="s">
        <v>129</v>
      </c>
      <c r="BT23" s="657"/>
      <c r="BU23" s="657"/>
      <c r="BV23" s="657"/>
      <c r="BW23" s="657"/>
      <c r="BX23" s="657"/>
      <c r="BY23" s="657"/>
      <c r="BZ23" s="657"/>
      <c r="CA23" s="657"/>
      <c r="CB23" s="724"/>
      <c r="CD23" s="731" t="s">
        <v>221</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40" t="s">
        <v>286</v>
      </c>
      <c r="DM23" s="741"/>
      <c r="DN23" s="741"/>
      <c r="DO23" s="741"/>
      <c r="DP23" s="741"/>
      <c r="DQ23" s="741"/>
      <c r="DR23" s="741"/>
      <c r="DS23" s="741"/>
      <c r="DT23" s="741"/>
      <c r="DU23" s="741"/>
      <c r="DV23" s="742"/>
      <c r="DW23" s="731" t="s">
        <v>287</v>
      </c>
      <c r="DX23" s="732"/>
      <c r="DY23" s="732"/>
      <c r="DZ23" s="732"/>
      <c r="EA23" s="732"/>
      <c r="EB23" s="732"/>
      <c r="EC23" s="733"/>
    </row>
    <row r="24" spans="2:133" ht="11.25" customHeight="1" x14ac:dyDescent="0.2">
      <c r="B24" s="626" t="s">
        <v>288</v>
      </c>
      <c r="C24" s="627"/>
      <c r="D24" s="627"/>
      <c r="E24" s="627"/>
      <c r="F24" s="627"/>
      <c r="G24" s="627"/>
      <c r="H24" s="627"/>
      <c r="I24" s="627"/>
      <c r="J24" s="627"/>
      <c r="K24" s="627"/>
      <c r="L24" s="627"/>
      <c r="M24" s="627"/>
      <c r="N24" s="627"/>
      <c r="O24" s="627"/>
      <c r="P24" s="627"/>
      <c r="Q24" s="628"/>
      <c r="R24" s="629">
        <v>13986640</v>
      </c>
      <c r="S24" s="630"/>
      <c r="T24" s="630"/>
      <c r="U24" s="630"/>
      <c r="V24" s="630"/>
      <c r="W24" s="630"/>
      <c r="X24" s="630"/>
      <c r="Y24" s="631"/>
      <c r="Z24" s="656">
        <v>2.1</v>
      </c>
      <c r="AA24" s="656"/>
      <c r="AB24" s="656"/>
      <c r="AC24" s="656"/>
      <c r="AD24" s="657">
        <v>13986640</v>
      </c>
      <c r="AE24" s="657"/>
      <c r="AF24" s="657"/>
      <c r="AG24" s="657"/>
      <c r="AH24" s="657"/>
      <c r="AI24" s="657"/>
      <c r="AJ24" s="657"/>
      <c r="AK24" s="657"/>
      <c r="AL24" s="632">
        <v>4.4000000000000004</v>
      </c>
      <c r="AM24" s="633"/>
      <c r="AN24" s="633"/>
      <c r="AO24" s="658"/>
      <c r="AP24" s="721" t="s">
        <v>289</v>
      </c>
      <c r="AQ24" s="729"/>
      <c r="AR24" s="729"/>
      <c r="AS24" s="729"/>
      <c r="AT24" s="729"/>
      <c r="AU24" s="729"/>
      <c r="AV24" s="729"/>
      <c r="AW24" s="729"/>
      <c r="AX24" s="729"/>
      <c r="AY24" s="729"/>
      <c r="AZ24" s="729"/>
      <c r="BA24" s="729"/>
      <c r="BB24" s="729"/>
      <c r="BC24" s="729"/>
      <c r="BD24" s="729"/>
      <c r="BE24" s="729"/>
      <c r="BF24" s="723"/>
      <c r="BG24" s="629" t="s">
        <v>244</v>
      </c>
      <c r="BH24" s="630"/>
      <c r="BI24" s="630"/>
      <c r="BJ24" s="630"/>
      <c r="BK24" s="630"/>
      <c r="BL24" s="630"/>
      <c r="BM24" s="630"/>
      <c r="BN24" s="631"/>
      <c r="BO24" s="656" t="s">
        <v>129</v>
      </c>
      <c r="BP24" s="656"/>
      <c r="BQ24" s="656"/>
      <c r="BR24" s="656"/>
      <c r="BS24" s="657" t="s">
        <v>244</v>
      </c>
      <c r="BT24" s="657"/>
      <c r="BU24" s="657"/>
      <c r="BV24" s="657"/>
      <c r="BW24" s="657"/>
      <c r="BX24" s="657"/>
      <c r="BY24" s="657"/>
      <c r="BZ24" s="657"/>
      <c r="CA24" s="657"/>
      <c r="CB24" s="724"/>
      <c r="CD24" s="685" t="s">
        <v>290</v>
      </c>
      <c r="CE24" s="686"/>
      <c r="CF24" s="686"/>
      <c r="CG24" s="686"/>
      <c r="CH24" s="686"/>
      <c r="CI24" s="686"/>
      <c r="CJ24" s="686"/>
      <c r="CK24" s="686"/>
      <c r="CL24" s="686"/>
      <c r="CM24" s="686"/>
      <c r="CN24" s="686"/>
      <c r="CO24" s="686"/>
      <c r="CP24" s="686"/>
      <c r="CQ24" s="687"/>
      <c r="CR24" s="682">
        <v>350413965</v>
      </c>
      <c r="CS24" s="683"/>
      <c r="CT24" s="683"/>
      <c r="CU24" s="683"/>
      <c r="CV24" s="683"/>
      <c r="CW24" s="683"/>
      <c r="CX24" s="683"/>
      <c r="CY24" s="726"/>
      <c r="CZ24" s="727">
        <v>54.7</v>
      </c>
      <c r="DA24" s="701"/>
      <c r="DB24" s="701"/>
      <c r="DC24" s="730"/>
      <c r="DD24" s="725">
        <v>214474159</v>
      </c>
      <c r="DE24" s="683"/>
      <c r="DF24" s="683"/>
      <c r="DG24" s="683"/>
      <c r="DH24" s="683"/>
      <c r="DI24" s="683"/>
      <c r="DJ24" s="683"/>
      <c r="DK24" s="726"/>
      <c r="DL24" s="725">
        <v>213273243</v>
      </c>
      <c r="DM24" s="683"/>
      <c r="DN24" s="683"/>
      <c r="DO24" s="683"/>
      <c r="DP24" s="683"/>
      <c r="DQ24" s="683"/>
      <c r="DR24" s="683"/>
      <c r="DS24" s="683"/>
      <c r="DT24" s="683"/>
      <c r="DU24" s="683"/>
      <c r="DV24" s="726"/>
      <c r="DW24" s="727">
        <v>62.8</v>
      </c>
      <c r="DX24" s="701"/>
      <c r="DY24" s="701"/>
      <c r="DZ24" s="701"/>
      <c r="EA24" s="701"/>
      <c r="EB24" s="701"/>
      <c r="EC24" s="728"/>
    </row>
    <row r="25" spans="2:133" ht="11.25" customHeight="1" x14ac:dyDescent="0.2">
      <c r="B25" s="626" t="s">
        <v>291</v>
      </c>
      <c r="C25" s="627"/>
      <c r="D25" s="627"/>
      <c r="E25" s="627"/>
      <c r="F25" s="627"/>
      <c r="G25" s="627"/>
      <c r="H25" s="627"/>
      <c r="I25" s="627"/>
      <c r="J25" s="627"/>
      <c r="K25" s="627"/>
      <c r="L25" s="627"/>
      <c r="M25" s="627"/>
      <c r="N25" s="627"/>
      <c r="O25" s="627"/>
      <c r="P25" s="627"/>
      <c r="Q25" s="628"/>
      <c r="R25" s="629">
        <v>1570218</v>
      </c>
      <c r="S25" s="630"/>
      <c r="T25" s="630"/>
      <c r="U25" s="630"/>
      <c r="V25" s="630"/>
      <c r="W25" s="630"/>
      <c r="X25" s="630"/>
      <c r="Y25" s="631"/>
      <c r="Z25" s="656">
        <v>0.2</v>
      </c>
      <c r="AA25" s="656"/>
      <c r="AB25" s="656"/>
      <c r="AC25" s="656"/>
      <c r="AD25" s="657" t="s">
        <v>129</v>
      </c>
      <c r="AE25" s="657"/>
      <c r="AF25" s="657"/>
      <c r="AG25" s="657"/>
      <c r="AH25" s="657"/>
      <c r="AI25" s="657"/>
      <c r="AJ25" s="657"/>
      <c r="AK25" s="657"/>
      <c r="AL25" s="632" t="s">
        <v>129</v>
      </c>
      <c r="AM25" s="633"/>
      <c r="AN25" s="633"/>
      <c r="AO25" s="658"/>
      <c r="AP25" s="721" t="s">
        <v>292</v>
      </c>
      <c r="AQ25" s="729"/>
      <c r="AR25" s="729"/>
      <c r="AS25" s="729"/>
      <c r="AT25" s="729"/>
      <c r="AU25" s="729"/>
      <c r="AV25" s="729"/>
      <c r="AW25" s="729"/>
      <c r="AX25" s="729"/>
      <c r="AY25" s="729"/>
      <c r="AZ25" s="729"/>
      <c r="BA25" s="729"/>
      <c r="BB25" s="729"/>
      <c r="BC25" s="729"/>
      <c r="BD25" s="729"/>
      <c r="BE25" s="729"/>
      <c r="BF25" s="723"/>
      <c r="BG25" s="629" t="s">
        <v>244</v>
      </c>
      <c r="BH25" s="630"/>
      <c r="BI25" s="630"/>
      <c r="BJ25" s="630"/>
      <c r="BK25" s="630"/>
      <c r="BL25" s="630"/>
      <c r="BM25" s="630"/>
      <c r="BN25" s="631"/>
      <c r="BO25" s="656" t="s">
        <v>244</v>
      </c>
      <c r="BP25" s="656"/>
      <c r="BQ25" s="656"/>
      <c r="BR25" s="656"/>
      <c r="BS25" s="657" t="s">
        <v>129</v>
      </c>
      <c r="BT25" s="657"/>
      <c r="BU25" s="657"/>
      <c r="BV25" s="657"/>
      <c r="BW25" s="657"/>
      <c r="BX25" s="657"/>
      <c r="BY25" s="657"/>
      <c r="BZ25" s="657"/>
      <c r="CA25" s="657"/>
      <c r="CB25" s="724"/>
      <c r="CD25" s="671" t="s">
        <v>293</v>
      </c>
      <c r="CE25" s="668"/>
      <c r="CF25" s="668"/>
      <c r="CG25" s="668"/>
      <c r="CH25" s="668"/>
      <c r="CI25" s="668"/>
      <c r="CJ25" s="668"/>
      <c r="CK25" s="668"/>
      <c r="CL25" s="668"/>
      <c r="CM25" s="668"/>
      <c r="CN25" s="668"/>
      <c r="CO25" s="668"/>
      <c r="CP25" s="668"/>
      <c r="CQ25" s="669"/>
      <c r="CR25" s="629">
        <v>127858586</v>
      </c>
      <c r="CS25" s="640"/>
      <c r="CT25" s="640"/>
      <c r="CU25" s="640"/>
      <c r="CV25" s="640"/>
      <c r="CW25" s="640"/>
      <c r="CX25" s="640"/>
      <c r="CY25" s="641"/>
      <c r="CZ25" s="632">
        <v>19.899999999999999</v>
      </c>
      <c r="DA25" s="642"/>
      <c r="DB25" s="642"/>
      <c r="DC25" s="643"/>
      <c r="DD25" s="635">
        <v>111169773</v>
      </c>
      <c r="DE25" s="640"/>
      <c r="DF25" s="640"/>
      <c r="DG25" s="640"/>
      <c r="DH25" s="640"/>
      <c r="DI25" s="640"/>
      <c r="DJ25" s="640"/>
      <c r="DK25" s="641"/>
      <c r="DL25" s="635">
        <v>110915040</v>
      </c>
      <c r="DM25" s="640"/>
      <c r="DN25" s="640"/>
      <c r="DO25" s="640"/>
      <c r="DP25" s="640"/>
      <c r="DQ25" s="640"/>
      <c r="DR25" s="640"/>
      <c r="DS25" s="640"/>
      <c r="DT25" s="640"/>
      <c r="DU25" s="640"/>
      <c r="DV25" s="641"/>
      <c r="DW25" s="632">
        <v>32.700000000000003</v>
      </c>
      <c r="DX25" s="642"/>
      <c r="DY25" s="642"/>
      <c r="DZ25" s="642"/>
      <c r="EA25" s="642"/>
      <c r="EB25" s="642"/>
      <c r="EC25" s="663"/>
    </row>
    <row r="26" spans="2:133" ht="11.25" customHeight="1" x14ac:dyDescent="0.2">
      <c r="B26" s="626" t="s">
        <v>294</v>
      </c>
      <c r="C26" s="627"/>
      <c r="D26" s="627"/>
      <c r="E26" s="627"/>
      <c r="F26" s="627"/>
      <c r="G26" s="627"/>
      <c r="H26" s="627"/>
      <c r="I26" s="627"/>
      <c r="J26" s="627"/>
      <c r="K26" s="627"/>
      <c r="L26" s="627"/>
      <c r="M26" s="627"/>
      <c r="N26" s="627"/>
      <c r="O26" s="627"/>
      <c r="P26" s="627"/>
      <c r="Q26" s="628"/>
      <c r="R26" s="629">
        <v>557</v>
      </c>
      <c r="S26" s="630"/>
      <c r="T26" s="630"/>
      <c r="U26" s="630"/>
      <c r="V26" s="630"/>
      <c r="W26" s="630"/>
      <c r="X26" s="630"/>
      <c r="Y26" s="631"/>
      <c r="Z26" s="656">
        <v>0</v>
      </c>
      <c r="AA26" s="656"/>
      <c r="AB26" s="656"/>
      <c r="AC26" s="656"/>
      <c r="AD26" s="657" t="s">
        <v>244</v>
      </c>
      <c r="AE26" s="657"/>
      <c r="AF26" s="657"/>
      <c r="AG26" s="657"/>
      <c r="AH26" s="657"/>
      <c r="AI26" s="657"/>
      <c r="AJ26" s="657"/>
      <c r="AK26" s="657"/>
      <c r="AL26" s="632" t="s">
        <v>129</v>
      </c>
      <c r="AM26" s="633"/>
      <c r="AN26" s="633"/>
      <c r="AO26" s="658"/>
      <c r="AP26" s="721" t="s">
        <v>295</v>
      </c>
      <c r="AQ26" s="722"/>
      <c r="AR26" s="722"/>
      <c r="AS26" s="722"/>
      <c r="AT26" s="722"/>
      <c r="AU26" s="722"/>
      <c r="AV26" s="722"/>
      <c r="AW26" s="722"/>
      <c r="AX26" s="722"/>
      <c r="AY26" s="722"/>
      <c r="AZ26" s="722"/>
      <c r="BA26" s="722"/>
      <c r="BB26" s="722"/>
      <c r="BC26" s="722"/>
      <c r="BD26" s="722"/>
      <c r="BE26" s="722"/>
      <c r="BF26" s="723"/>
      <c r="BG26" s="629" t="s">
        <v>244</v>
      </c>
      <c r="BH26" s="630"/>
      <c r="BI26" s="630"/>
      <c r="BJ26" s="630"/>
      <c r="BK26" s="630"/>
      <c r="BL26" s="630"/>
      <c r="BM26" s="630"/>
      <c r="BN26" s="631"/>
      <c r="BO26" s="656" t="s">
        <v>129</v>
      </c>
      <c r="BP26" s="656"/>
      <c r="BQ26" s="656"/>
      <c r="BR26" s="656"/>
      <c r="BS26" s="657" t="s">
        <v>244</v>
      </c>
      <c r="BT26" s="657"/>
      <c r="BU26" s="657"/>
      <c r="BV26" s="657"/>
      <c r="BW26" s="657"/>
      <c r="BX26" s="657"/>
      <c r="BY26" s="657"/>
      <c r="BZ26" s="657"/>
      <c r="CA26" s="657"/>
      <c r="CB26" s="724"/>
      <c r="CD26" s="671" t="s">
        <v>296</v>
      </c>
      <c r="CE26" s="668"/>
      <c r="CF26" s="668"/>
      <c r="CG26" s="668"/>
      <c r="CH26" s="668"/>
      <c r="CI26" s="668"/>
      <c r="CJ26" s="668"/>
      <c r="CK26" s="668"/>
      <c r="CL26" s="668"/>
      <c r="CM26" s="668"/>
      <c r="CN26" s="668"/>
      <c r="CO26" s="668"/>
      <c r="CP26" s="668"/>
      <c r="CQ26" s="669"/>
      <c r="CR26" s="629">
        <v>94546174</v>
      </c>
      <c r="CS26" s="630"/>
      <c r="CT26" s="630"/>
      <c r="CU26" s="630"/>
      <c r="CV26" s="630"/>
      <c r="CW26" s="630"/>
      <c r="CX26" s="630"/>
      <c r="CY26" s="631"/>
      <c r="CZ26" s="632">
        <v>14.7</v>
      </c>
      <c r="DA26" s="642"/>
      <c r="DB26" s="642"/>
      <c r="DC26" s="643"/>
      <c r="DD26" s="635">
        <v>78813727</v>
      </c>
      <c r="DE26" s="630"/>
      <c r="DF26" s="630"/>
      <c r="DG26" s="630"/>
      <c r="DH26" s="630"/>
      <c r="DI26" s="630"/>
      <c r="DJ26" s="630"/>
      <c r="DK26" s="631"/>
      <c r="DL26" s="635" t="s">
        <v>244</v>
      </c>
      <c r="DM26" s="630"/>
      <c r="DN26" s="630"/>
      <c r="DO26" s="630"/>
      <c r="DP26" s="630"/>
      <c r="DQ26" s="630"/>
      <c r="DR26" s="630"/>
      <c r="DS26" s="630"/>
      <c r="DT26" s="630"/>
      <c r="DU26" s="630"/>
      <c r="DV26" s="631"/>
      <c r="DW26" s="632" t="s">
        <v>244</v>
      </c>
      <c r="DX26" s="642"/>
      <c r="DY26" s="642"/>
      <c r="DZ26" s="642"/>
      <c r="EA26" s="642"/>
      <c r="EB26" s="642"/>
      <c r="EC26" s="663"/>
    </row>
    <row r="27" spans="2:133" ht="11.25" customHeight="1" x14ac:dyDescent="0.2">
      <c r="B27" s="626" t="s">
        <v>297</v>
      </c>
      <c r="C27" s="627"/>
      <c r="D27" s="627"/>
      <c r="E27" s="627"/>
      <c r="F27" s="627"/>
      <c r="G27" s="627"/>
      <c r="H27" s="627"/>
      <c r="I27" s="627"/>
      <c r="J27" s="627"/>
      <c r="K27" s="627"/>
      <c r="L27" s="627"/>
      <c r="M27" s="627"/>
      <c r="N27" s="627"/>
      <c r="O27" s="627"/>
      <c r="P27" s="627"/>
      <c r="Q27" s="628"/>
      <c r="R27" s="629">
        <v>338947327</v>
      </c>
      <c r="S27" s="630"/>
      <c r="T27" s="630"/>
      <c r="U27" s="630"/>
      <c r="V27" s="630"/>
      <c r="W27" s="630"/>
      <c r="X27" s="630"/>
      <c r="Y27" s="631"/>
      <c r="Z27" s="656">
        <v>51.8</v>
      </c>
      <c r="AA27" s="656"/>
      <c r="AB27" s="656"/>
      <c r="AC27" s="656"/>
      <c r="AD27" s="657">
        <v>318505576</v>
      </c>
      <c r="AE27" s="657"/>
      <c r="AF27" s="657"/>
      <c r="AG27" s="657"/>
      <c r="AH27" s="657"/>
      <c r="AI27" s="657"/>
      <c r="AJ27" s="657"/>
      <c r="AK27" s="657"/>
      <c r="AL27" s="632">
        <v>99.3</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273786943</v>
      </c>
      <c r="BH27" s="630"/>
      <c r="BI27" s="630"/>
      <c r="BJ27" s="630"/>
      <c r="BK27" s="630"/>
      <c r="BL27" s="630"/>
      <c r="BM27" s="630"/>
      <c r="BN27" s="631"/>
      <c r="BO27" s="656">
        <v>100</v>
      </c>
      <c r="BP27" s="656"/>
      <c r="BQ27" s="656"/>
      <c r="BR27" s="656"/>
      <c r="BS27" s="657">
        <v>3876135</v>
      </c>
      <c r="BT27" s="657"/>
      <c r="BU27" s="657"/>
      <c r="BV27" s="657"/>
      <c r="BW27" s="657"/>
      <c r="BX27" s="657"/>
      <c r="BY27" s="657"/>
      <c r="BZ27" s="657"/>
      <c r="CA27" s="657"/>
      <c r="CB27" s="724"/>
      <c r="CD27" s="671" t="s">
        <v>299</v>
      </c>
      <c r="CE27" s="668"/>
      <c r="CF27" s="668"/>
      <c r="CG27" s="668"/>
      <c r="CH27" s="668"/>
      <c r="CI27" s="668"/>
      <c r="CJ27" s="668"/>
      <c r="CK27" s="668"/>
      <c r="CL27" s="668"/>
      <c r="CM27" s="668"/>
      <c r="CN27" s="668"/>
      <c r="CO27" s="668"/>
      <c r="CP27" s="668"/>
      <c r="CQ27" s="669"/>
      <c r="CR27" s="629">
        <v>166520201</v>
      </c>
      <c r="CS27" s="640"/>
      <c r="CT27" s="640"/>
      <c r="CU27" s="640"/>
      <c r="CV27" s="640"/>
      <c r="CW27" s="640"/>
      <c r="CX27" s="640"/>
      <c r="CY27" s="641"/>
      <c r="CZ27" s="632">
        <v>26</v>
      </c>
      <c r="DA27" s="642"/>
      <c r="DB27" s="642"/>
      <c r="DC27" s="643"/>
      <c r="DD27" s="635">
        <v>47388648</v>
      </c>
      <c r="DE27" s="640"/>
      <c r="DF27" s="640"/>
      <c r="DG27" s="640"/>
      <c r="DH27" s="640"/>
      <c r="DI27" s="640"/>
      <c r="DJ27" s="640"/>
      <c r="DK27" s="641"/>
      <c r="DL27" s="635">
        <v>46442465</v>
      </c>
      <c r="DM27" s="640"/>
      <c r="DN27" s="640"/>
      <c r="DO27" s="640"/>
      <c r="DP27" s="640"/>
      <c r="DQ27" s="640"/>
      <c r="DR27" s="640"/>
      <c r="DS27" s="640"/>
      <c r="DT27" s="640"/>
      <c r="DU27" s="640"/>
      <c r="DV27" s="641"/>
      <c r="DW27" s="632">
        <v>13.7</v>
      </c>
      <c r="DX27" s="642"/>
      <c r="DY27" s="642"/>
      <c r="DZ27" s="642"/>
      <c r="EA27" s="642"/>
      <c r="EB27" s="642"/>
      <c r="EC27" s="663"/>
    </row>
    <row r="28" spans="2:133" ht="11.25" customHeight="1" x14ac:dyDescent="0.2">
      <c r="B28" s="626" t="s">
        <v>300</v>
      </c>
      <c r="C28" s="627"/>
      <c r="D28" s="627"/>
      <c r="E28" s="627"/>
      <c r="F28" s="627"/>
      <c r="G28" s="627"/>
      <c r="H28" s="627"/>
      <c r="I28" s="627"/>
      <c r="J28" s="627"/>
      <c r="K28" s="627"/>
      <c r="L28" s="627"/>
      <c r="M28" s="627"/>
      <c r="N28" s="627"/>
      <c r="O28" s="627"/>
      <c r="P28" s="627"/>
      <c r="Q28" s="628"/>
      <c r="R28" s="629">
        <v>324295</v>
      </c>
      <c r="S28" s="630"/>
      <c r="T28" s="630"/>
      <c r="U28" s="630"/>
      <c r="V28" s="630"/>
      <c r="W28" s="630"/>
      <c r="X28" s="630"/>
      <c r="Y28" s="631"/>
      <c r="Z28" s="656">
        <v>0</v>
      </c>
      <c r="AA28" s="656"/>
      <c r="AB28" s="656"/>
      <c r="AC28" s="656"/>
      <c r="AD28" s="657">
        <v>324295</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301</v>
      </c>
      <c r="CE28" s="668"/>
      <c r="CF28" s="668"/>
      <c r="CG28" s="668"/>
      <c r="CH28" s="668"/>
      <c r="CI28" s="668"/>
      <c r="CJ28" s="668"/>
      <c r="CK28" s="668"/>
      <c r="CL28" s="668"/>
      <c r="CM28" s="668"/>
      <c r="CN28" s="668"/>
      <c r="CO28" s="668"/>
      <c r="CP28" s="668"/>
      <c r="CQ28" s="669"/>
      <c r="CR28" s="629">
        <v>56035178</v>
      </c>
      <c r="CS28" s="630"/>
      <c r="CT28" s="630"/>
      <c r="CU28" s="630"/>
      <c r="CV28" s="630"/>
      <c r="CW28" s="630"/>
      <c r="CX28" s="630"/>
      <c r="CY28" s="631"/>
      <c r="CZ28" s="632">
        <v>8.6999999999999993</v>
      </c>
      <c r="DA28" s="642"/>
      <c r="DB28" s="642"/>
      <c r="DC28" s="643"/>
      <c r="DD28" s="635">
        <v>55915738</v>
      </c>
      <c r="DE28" s="630"/>
      <c r="DF28" s="630"/>
      <c r="DG28" s="630"/>
      <c r="DH28" s="630"/>
      <c r="DI28" s="630"/>
      <c r="DJ28" s="630"/>
      <c r="DK28" s="631"/>
      <c r="DL28" s="635">
        <v>55915738</v>
      </c>
      <c r="DM28" s="630"/>
      <c r="DN28" s="630"/>
      <c r="DO28" s="630"/>
      <c r="DP28" s="630"/>
      <c r="DQ28" s="630"/>
      <c r="DR28" s="630"/>
      <c r="DS28" s="630"/>
      <c r="DT28" s="630"/>
      <c r="DU28" s="630"/>
      <c r="DV28" s="631"/>
      <c r="DW28" s="632">
        <v>16.5</v>
      </c>
      <c r="DX28" s="642"/>
      <c r="DY28" s="642"/>
      <c r="DZ28" s="642"/>
      <c r="EA28" s="642"/>
      <c r="EB28" s="642"/>
      <c r="EC28" s="663"/>
    </row>
    <row r="29" spans="2:133" ht="11.25" customHeight="1" x14ac:dyDescent="0.2">
      <c r="B29" s="626" t="s">
        <v>302</v>
      </c>
      <c r="C29" s="627"/>
      <c r="D29" s="627"/>
      <c r="E29" s="627"/>
      <c r="F29" s="627"/>
      <c r="G29" s="627"/>
      <c r="H29" s="627"/>
      <c r="I29" s="627"/>
      <c r="J29" s="627"/>
      <c r="K29" s="627"/>
      <c r="L29" s="627"/>
      <c r="M29" s="627"/>
      <c r="N29" s="627"/>
      <c r="O29" s="627"/>
      <c r="P29" s="627"/>
      <c r="Q29" s="628"/>
      <c r="R29" s="629">
        <v>3169347</v>
      </c>
      <c r="S29" s="630"/>
      <c r="T29" s="630"/>
      <c r="U29" s="630"/>
      <c r="V29" s="630"/>
      <c r="W29" s="630"/>
      <c r="X29" s="630"/>
      <c r="Y29" s="631"/>
      <c r="Z29" s="656">
        <v>0.5</v>
      </c>
      <c r="AA29" s="656"/>
      <c r="AB29" s="656"/>
      <c r="AC29" s="656"/>
      <c r="AD29" s="657" t="s">
        <v>244</v>
      </c>
      <c r="AE29" s="657"/>
      <c r="AF29" s="657"/>
      <c r="AG29" s="657"/>
      <c r="AH29" s="657"/>
      <c r="AI29" s="657"/>
      <c r="AJ29" s="657"/>
      <c r="AK29" s="657"/>
      <c r="AL29" s="632" t="s">
        <v>244</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303</v>
      </c>
      <c r="CE29" s="716"/>
      <c r="CF29" s="671" t="s">
        <v>69</v>
      </c>
      <c r="CG29" s="668"/>
      <c r="CH29" s="668"/>
      <c r="CI29" s="668"/>
      <c r="CJ29" s="668"/>
      <c r="CK29" s="668"/>
      <c r="CL29" s="668"/>
      <c r="CM29" s="668"/>
      <c r="CN29" s="668"/>
      <c r="CO29" s="668"/>
      <c r="CP29" s="668"/>
      <c r="CQ29" s="669"/>
      <c r="CR29" s="629">
        <v>56034851</v>
      </c>
      <c r="CS29" s="640"/>
      <c r="CT29" s="640"/>
      <c r="CU29" s="640"/>
      <c r="CV29" s="640"/>
      <c r="CW29" s="640"/>
      <c r="CX29" s="640"/>
      <c r="CY29" s="641"/>
      <c r="CZ29" s="632">
        <v>8.6999999999999993</v>
      </c>
      <c r="DA29" s="642"/>
      <c r="DB29" s="642"/>
      <c r="DC29" s="643"/>
      <c r="DD29" s="635">
        <v>55915411</v>
      </c>
      <c r="DE29" s="640"/>
      <c r="DF29" s="640"/>
      <c r="DG29" s="640"/>
      <c r="DH29" s="640"/>
      <c r="DI29" s="640"/>
      <c r="DJ29" s="640"/>
      <c r="DK29" s="641"/>
      <c r="DL29" s="635">
        <v>55915411</v>
      </c>
      <c r="DM29" s="640"/>
      <c r="DN29" s="640"/>
      <c r="DO29" s="640"/>
      <c r="DP29" s="640"/>
      <c r="DQ29" s="640"/>
      <c r="DR29" s="640"/>
      <c r="DS29" s="640"/>
      <c r="DT29" s="640"/>
      <c r="DU29" s="640"/>
      <c r="DV29" s="641"/>
      <c r="DW29" s="632">
        <v>16.5</v>
      </c>
      <c r="DX29" s="642"/>
      <c r="DY29" s="642"/>
      <c r="DZ29" s="642"/>
      <c r="EA29" s="642"/>
      <c r="EB29" s="642"/>
      <c r="EC29" s="663"/>
    </row>
    <row r="30" spans="2:133" ht="11.25" customHeight="1" x14ac:dyDescent="0.2">
      <c r="B30" s="626" t="s">
        <v>304</v>
      </c>
      <c r="C30" s="627"/>
      <c r="D30" s="627"/>
      <c r="E30" s="627"/>
      <c r="F30" s="627"/>
      <c r="G30" s="627"/>
      <c r="H30" s="627"/>
      <c r="I30" s="627"/>
      <c r="J30" s="627"/>
      <c r="K30" s="627"/>
      <c r="L30" s="627"/>
      <c r="M30" s="627"/>
      <c r="N30" s="627"/>
      <c r="O30" s="627"/>
      <c r="P30" s="627"/>
      <c r="Q30" s="628"/>
      <c r="R30" s="629">
        <v>4328991</v>
      </c>
      <c r="S30" s="630"/>
      <c r="T30" s="630"/>
      <c r="U30" s="630"/>
      <c r="V30" s="630"/>
      <c r="W30" s="630"/>
      <c r="X30" s="630"/>
      <c r="Y30" s="631"/>
      <c r="Z30" s="656">
        <v>0.7</v>
      </c>
      <c r="AA30" s="656"/>
      <c r="AB30" s="656"/>
      <c r="AC30" s="656"/>
      <c r="AD30" s="657">
        <v>1170676</v>
      </c>
      <c r="AE30" s="657"/>
      <c r="AF30" s="657"/>
      <c r="AG30" s="657"/>
      <c r="AH30" s="657"/>
      <c r="AI30" s="657"/>
      <c r="AJ30" s="657"/>
      <c r="AK30" s="657"/>
      <c r="AL30" s="632">
        <v>0.4</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305</v>
      </c>
      <c r="BH30" s="704"/>
      <c r="BI30" s="704"/>
      <c r="BJ30" s="704"/>
      <c r="BK30" s="704"/>
      <c r="BL30" s="704"/>
      <c r="BM30" s="704"/>
      <c r="BN30" s="704"/>
      <c r="BO30" s="704"/>
      <c r="BP30" s="704"/>
      <c r="BQ30" s="705"/>
      <c r="BR30" s="688" t="s">
        <v>306</v>
      </c>
      <c r="BS30" s="704"/>
      <c r="BT30" s="704"/>
      <c r="BU30" s="704"/>
      <c r="BV30" s="704"/>
      <c r="BW30" s="704"/>
      <c r="BX30" s="704"/>
      <c r="BY30" s="704"/>
      <c r="BZ30" s="704"/>
      <c r="CA30" s="704"/>
      <c r="CB30" s="705"/>
      <c r="CD30" s="717"/>
      <c r="CE30" s="718"/>
      <c r="CF30" s="671" t="s">
        <v>307</v>
      </c>
      <c r="CG30" s="668"/>
      <c r="CH30" s="668"/>
      <c r="CI30" s="668"/>
      <c r="CJ30" s="668"/>
      <c r="CK30" s="668"/>
      <c r="CL30" s="668"/>
      <c r="CM30" s="668"/>
      <c r="CN30" s="668"/>
      <c r="CO30" s="668"/>
      <c r="CP30" s="668"/>
      <c r="CQ30" s="669"/>
      <c r="CR30" s="629">
        <v>54423991</v>
      </c>
      <c r="CS30" s="630"/>
      <c r="CT30" s="630"/>
      <c r="CU30" s="630"/>
      <c r="CV30" s="630"/>
      <c r="CW30" s="630"/>
      <c r="CX30" s="630"/>
      <c r="CY30" s="631"/>
      <c r="CZ30" s="632">
        <v>8.5</v>
      </c>
      <c r="DA30" s="642"/>
      <c r="DB30" s="642"/>
      <c r="DC30" s="643"/>
      <c r="DD30" s="635">
        <v>54304551</v>
      </c>
      <c r="DE30" s="630"/>
      <c r="DF30" s="630"/>
      <c r="DG30" s="630"/>
      <c r="DH30" s="630"/>
      <c r="DI30" s="630"/>
      <c r="DJ30" s="630"/>
      <c r="DK30" s="631"/>
      <c r="DL30" s="635">
        <v>54304551</v>
      </c>
      <c r="DM30" s="630"/>
      <c r="DN30" s="630"/>
      <c r="DO30" s="630"/>
      <c r="DP30" s="630"/>
      <c r="DQ30" s="630"/>
      <c r="DR30" s="630"/>
      <c r="DS30" s="630"/>
      <c r="DT30" s="630"/>
      <c r="DU30" s="630"/>
      <c r="DV30" s="631"/>
      <c r="DW30" s="632">
        <v>16</v>
      </c>
      <c r="DX30" s="642"/>
      <c r="DY30" s="642"/>
      <c r="DZ30" s="642"/>
      <c r="EA30" s="642"/>
      <c r="EB30" s="642"/>
      <c r="EC30" s="663"/>
    </row>
    <row r="31" spans="2:133" ht="11.25" customHeight="1" x14ac:dyDescent="0.2">
      <c r="B31" s="626" t="s">
        <v>308</v>
      </c>
      <c r="C31" s="627"/>
      <c r="D31" s="627"/>
      <c r="E31" s="627"/>
      <c r="F31" s="627"/>
      <c r="G31" s="627"/>
      <c r="H31" s="627"/>
      <c r="I31" s="627"/>
      <c r="J31" s="627"/>
      <c r="K31" s="627"/>
      <c r="L31" s="627"/>
      <c r="M31" s="627"/>
      <c r="N31" s="627"/>
      <c r="O31" s="627"/>
      <c r="P31" s="627"/>
      <c r="Q31" s="628"/>
      <c r="R31" s="629">
        <v>2708869</v>
      </c>
      <c r="S31" s="630"/>
      <c r="T31" s="630"/>
      <c r="U31" s="630"/>
      <c r="V31" s="630"/>
      <c r="W31" s="630"/>
      <c r="X31" s="630"/>
      <c r="Y31" s="631"/>
      <c r="Z31" s="656">
        <v>0.4</v>
      </c>
      <c r="AA31" s="656"/>
      <c r="AB31" s="656"/>
      <c r="AC31" s="656"/>
      <c r="AD31" s="657">
        <v>20</v>
      </c>
      <c r="AE31" s="657"/>
      <c r="AF31" s="657"/>
      <c r="AG31" s="657"/>
      <c r="AH31" s="657"/>
      <c r="AI31" s="657"/>
      <c r="AJ31" s="657"/>
      <c r="AK31" s="657"/>
      <c r="AL31" s="632">
        <v>0</v>
      </c>
      <c r="AM31" s="633"/>
      <c r="AN31" s="633"/>
      <c r="AO31" s="658"/>
      <c r="AP31" s="706" t="s">
        <v>309</v>
      </c>
      <c r="AQ31" s="707"/>
      <c r="AR31" s="707"/>
      <c r="AS31" s="707"/>
      <c r="AT31" s="712" t="s">
        <v>310</v>
      </c>
      <c r="AU31" s="217"/>
      <c r="AV31" s="217"/>
      <c r="AW31" s="217"/>
      <c r="AX31" s="696" t="s">
        <v>187</v>
      </c>
      <c r="AY31" s="697"/>
      <c r="AZ31" s="697"/>
      <c r="BA31" s="697"/>
      <c r="BB31" s="697"/>
      <c r="BC31" s="697"/>
      <c r="BD31" s="697"/>
      <c r="BE31" s="697"/>
      <c r="BF31" s="698"/>
      <c r="BG31" s="699">
        <v>99.4</v>
      </c>
      <c r="BH31" s="700"/>
      <c r="BI31" s="700"/>
      <c r="BJ31" s="700"/>
      <c r="BK31" s="700"/>
      <c r="BL31" s="700"/>
      <c r="BM31" s="701">
        <v>98.3</v>
      </c>
      <c r="BN31" s="700"/>
      <c r="BO31" s="700"/>
      <c r="BP31" s="700"/>
      <c r="BQ31" s="702"/>
      <c r="BR31" s="699">
        <v>99.1</v>
      </c>
      <c r="BS31" s="700"/>
      <c r="BT31" s="700"/>
      <c r="BU31" s="700"/>
      <c r="BV31" s="700"/>
      <c r="BW31" s="700"/>
      <c r="BX31" s="701">
        <v>98</v>
      </c>
      <c r="BY31" s="700"/>
      <c r="BZ31" s="700"/>
      <c r="CA31" s="700"/>
      <c r="CB31" s="702"/>
      <c r="CD31" s="717"/>
      <c r="CE31" s="718"/>
      <c r="CF31" s="671" t="s">
        <v>311</v>
      </c>
      <c r="CG31" s="668"/>
      <c r="CH31" s="668"/>
      <c r="CI31" s="668"/>
      <c r="CJ31" s="668"/>
      <c r="CK31" s="668"/>
      <c r="CL31" s="668"/>
      <c r="CM31" s="668"/>
      <c r="CN31" s="668"/>
      <c r="CO31" s="668"/>
      <c r="CP31" s="668"/>
      <c r="CQ31" s="669"/>
      <c r="CR31" s="629">
        <v>1610860</v>
      </c>
      <c r="CS31" s="640"/>
      <c r="CT31" s="640"/>
      <c r="CU31" s="640"/>
      <c r="CV31" s="640"/>
      <c r="CW31" s="640"/>
      <c r="CX31" s="640"/>
      <c r="CY31" s="641"/>
      <c r="CZ31" s="632">
        <v>0.3</v>
      </c>
      <c r="DA31" s="642"/>
      <c r="DB31" s="642"/>
      <c r="DC31" s="643"/>
      <c r="DD31" s="635">
        <v>1610860</v>
      </c>
      <c r="DE31" s="640"/>
      <c r="DF31" s="640"/>
      <c r="DG31" s="640"/>
      <c r="DH31" s="640"/>
      <c r="DI31" s="640"/>
      <c r="DJ31" s="640"/>
      <c r="DK31" s="641"/>
      <c r="DL31" s="635">
        <v>1610860</v>
      </c>
      <c r="DM31" s="640"/>
      <c r="DN31" s="640"/>
      <c r="DO31" s="640"/>
      <c r="DP31" s="640"/>
      <c r="DQ31" s="640"/>
      <c r="DR31" s="640"/>
      <c r="DS31" s="640"/>
      <c r="DT31" s="640"/>
      <c r="DU31" s="640"/>
      <c r="DV31" s="641"/>
      <c r="DW31" s="632">
        <v>0.5</v>
      </c>
      <c r="DX31" s="642"/>
      <c r="DY31" s="642"/>
      <c r="DZ31" s="642"/>
      <c r="EA31" s="642"/>
      <c r="EB31" s="642"/>
      <c r="EC31" s="663"/>
    </row>
    <row r="32" spans="2:133" ht="11.25" customHeight="1" x14ac:dyDescent="0.2">
      <c r="B32" s="626" t="s">
        <v>312</v>
      </c>
      <c r="C32" s="627"/>
      <c r="D32" s="627"/>
      <c r="E32" s="627"/>
      <c r="F32" s="627"/>
      <c r="G32" s="627"/>
      <c r="H32" s="627"/>
      <c r="I32" s="627"/>
      <c r="J32" s="627"/>
      <c r="K32" s="627"/>
      <c r="L32" s="627"/>
      <c r="M32" s="627"/>
      <c r="N32" s="627"/>
      <c r="O32" s="627"/>
      <c r="P32" s="627"/>
      <c r="Q32" s="628"/>
      <c r="R32" s="629">
        <v>160964707</v>
      </c>
      <c r="S32" s="630"/>
      <c r="T32" s="630"/>
      <c r="U32" s="630"/>
      <c r="V32" s="630"/>
      <c r="W32" s="630"/>
      <c r="X32" s="630"/>
      <c r="Y32" s="631"/>
      <c r="Z32" s="656">
        <v>24.6</v>
      </c>
      <c r="AA32" s="656"/>
      <c r="AB32" s="656"/>
      <c r="AC32" s="656"/>
      <c r="AD32" s="657" t="s">
        <v>129</v>
      </c>
      <c r="AE32" s="657"/>
      <c r="AF32" s="657"/>
      <c r="AG32" s="657"/>
      <c r="AH32" s="657"/>
      <c r="AI32" s="657"/>
      <c r="AJ32" s="657"/>
      <c r="AK32" s="657"/>
      <c r="AL32" s="632" t="s">
        <v>129</v>
      </c>
      <c r="AM32" s="633"/>
      <c r="AN32" s="633"/>
      <c r="AO32" s="658"/>
      <c r="AP32" s="708"/>
      <c r="AQ32" s="709"/>
      <c r="AR32" s="709"/>
      <c r="AS32" s="709"/>
      <c r="AT32" s="713"/>
      <c r="AU32" s="216" t="s">
        <v>313</v>
      </c>
      <c r="AV32" s="216"/>
      <c r="AW32" s="216"/>
      <c r="AX32" s="626" t="s">
        <v>314</v>
      </c>
      <c r="AY32" s="627"/>
      <c r="AZ32" s="627"/>
      <c r="BA32" s="627"/>
      <c r="BB32" s="627"/>
      <c r="BC32" s="627"/>
      <c r="BD32" s="627"/>
      <c r="BE32" s="627"/>
      <c r="BF32" s="628"/>
      <c r="BG32" s="703">
        <v>99.3</v>
      </c>
      <c r="BH32" s="640"/>
      <c r="BI32" s="640"/>
      <c r="BJ32" s="640"/>
      <c r="BK32" s="640"/>
      <c r="BL32" s="640"/>
      <c r="BM32" s="633">
        <v>97.7</v>
      </c>
      <c r="BN32" s="695"/>
      <c r="BO32" s="695"/>
      <c r="BP32" s="695"/>
      <c r="BQ32" s="667"/>
      <c r="BR32" s="703">
        <v>99</v>
      </c>
      <c r="BS32" s="640"/>
      <c r="BT32" s="640"/>
      <c r="BU32" s="640"/>
      <c r="BV32" s="640"/>
      <c r="BW32" s="640"/>
      <c r="BX32" s="633">
        <v>97.5</v>
      </c>
      <c r="BY32" s="695"/>
      <c r="BZ32" s="695"/>
      <c r="CA32" s="695"/>
      <c r="CB32" s="667"/>
      <c r="CD32" s="719"/>
      <c r="CE32" s="720"/>
      <c r="CF32" s="671" t="s">
        <v>315</v>
      </c>
      <c r="CG32" s="668"/>
      <c r="CH32" s="668"/>
      <c r="CI32" s="668"/>
      <c r="CJ32" s="668"/>
      <c r="CK32" s="668"/>
      <c r="CL32" s="668"/>
      <c r="CM32" s="668"/>
      <c r="CN32" s="668"/>
      <c r="CO32" s="668"/>
      <c r="CP32" s="668"/>
      <c r="CQ32" s="669"/>
      <c r="CR32" s="629">
        <v>327</v>
      </c>
      <c r="CS32" s="630"/>
      <c r="CT32" s="630"/>
      <c r="CU32" s="630"/>
      <c r="CV32" s="630"/>
      <c r="CW32" s="630"/>
      <c r="CX32" s="630"/>
      <c r="CY32" s="631"/>
      <c r="CZ32" s="632">
        <v>0</v>
      </c>
      <c r="DA32" s="642"/>
      <c r="DB32" s="642"/>
      <c r="DC32" s="643"/>
      <c r="DD32" s="635">
        <v>327</v>
      </c>
      <c r="DE32" s="630"/>
      <c r="DF32" s="630"/>
      <c r="DG32" s="630"/>
      <c r="DH32" s="630"/>
      <c r="DI32" s="630"/>
      <c r="DJ32" s="630"/>
      <c r="DK32" s="631"/>
      <c r="DL32" s="635">
        <v>327</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316</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244</v>
      </c>
      <c r="AA33" s="656"/>
      <c r="AB33" s="656"/>
      <c r="AC33" s="656"/>
      <c r="AD33" s="657" t="s">
        <v>129</v>
      </c>
      <c r="AE33" s="657"/>
      <c r="AF33" s="657"/>
      <c r="AG33" s="657"/>
      <c r="AH33" s="657"/>
      <c r="AI33" s="657"/>
      <c r="AJ33" s="657"/>
      <c r="AK33" s="657"/>
      <c r="AL33" s="632" t="s">
        <v>129</v>
      </c>
      <c r="AM33" s="633"/>
      <c r="AN33" s="633"/>
      <c r="AO33" s="658"/>
      <c r="AP33" s="710"/>
      <c r="AQ33" s="711"/>
      <c r="AR33" s="711"/>
      <c r="AS33" s="711"/>
      <c r="AT33" s="714"/>
      <c r="AU33" s="218"/>
      <c r="AV33" s="218"/>
      <c r="AW33" s="218"/>
      <c r="AX33" s="606" t="s">
        <v>317</v>
      </c>
      <c r="AY33" s="607"/>
      <c r="AZ33" s="607"/>
      <c r="BA33" s="607"/>
      <c r="BB33" s="607"/>
      <c r="BC33" s="607"/>
      <c r="BD33" s="607"/>
      <c r="BE33" s="607"/>
      <c r="BF33" s="608"/>
      <c r="BG33" s="691">
        <v>99.6</v>
      </c>
      <c r="BH33" s="610"/>
      <c r="BI33" s="610"/>
      <c r="BJ33" s="610"/>
      <c r="BK33" s="610"/>
      <c r="BL33" s="610"/>
      <c r="BM33" s="648">
        <v>99</v>
      </c>
      <c r="BN33" s="610"/>
      <c r="BO33" s="610"/>
      <c r="BP33" s="610"/>
      <c r="BQ33" s="659"/>
      <c r="BR33" s="691">
        <v>99.2</v>
      </c>
      <c r="BS33" s="610"/>
      <c r="BT33" s="610"/>
      <c r="BU33" s="610"/>
      <c r="BV33" s="610"/>
      <c r="BW33" s="610"/>
      <c r="BX33" s="648">
        <v>98.6</v>
      </c>
      <c r="BY33" s="610"/>
      <c r="BZ33" s="610"/>
      <c r="CA33" s="610"/>
      <c r="CB33" s="659"/>
      <c r="CD33" s="671" t="s">
        <v>318</v>
      </c>
      <c r="CE33" s="668"/>
      <c r="CF33" s="668"/>
      <c r="CG33" s="668"/>
      <c r="CH33" s="668"/>
      <c r="CI33" s="668"/>
      <c r="CJ33" s="668"/>
      <c r="CK33" s="668"/>
      <c r="CL33" s="668"/>
      <c r="CM33" s="668"/>
      <c r="CN33" s="668"/>
      <c r="CO33" s="668"/>
      <c r="CP33" s="668"/>
      <c r="CQ33" s="669"/>
      <c r="CR33" s="629">
        <v>218905356</v>
      </c>
      <c r="CS33" s="640"/>
      <c r="CT33" s="640"/>
      <c r="CU33" s="640"/>
      <c r="CV33" s="640"/>
      <c r="CW33" s="640"/>
      <c r="CX33" s="640"/>
      <c r="CY33" s="641"/>
      <c r="CZ33" s="632">
        <v>34.200000000000003</v>
      </c>
      <c r="DA33" s="642"/>
      <c r="DB33" s="642"/>
      <c r="DC33" s="643"/>
      <c r="DD33" s="635">
        <v>140747384</v>
      </c>
      <c r="DE33" s="640"/>
      <c r="DF33" s="640"/>
      <c r="DG33" s="640"/>
      <c r="DH33" s="640"/>
      <c r="DI33" s="640"/>
      <c r="DJ33" s="640"/>
      <c r="DK33" s="641"/>
      <c r="DL33" s="635">
        <v>100821092</v>
      </c>
      <c r="DM33" s="640"/>
      <c r="DN33" s="640"/>
      <c r="DO33" s="640"/>
      <c r="DP33" s="640"/>
      <c r="DQ33" s="640"/>
      <c r="DR33" s="640"/>
      <c r="DS33" s="640"/>
      <c r="DT33" s="640"/>
      <c r="DU33" s="640"/>
      <c r="DV33" s="641"/>
      <c r="DW33" s="632">
        <v>29.7</v>
      </c>
      <c r="DX33" s="642"/>
      <c r="DY33" s="642"/>
      <c r="DZ33" s="642"/>
      <c r="EA33" s="642"/>
      <c r="EB33" s="642"/>
      <c r="EC33" s="663"/>
    </row>
    <row r="34" spans="2:133" ht="11.25" customHeight="1" x14ac:dyDescent="0.2">
      <c r="B34" s="626" t="s">
        <v>319</v>
      </c>
      <c r="C34" s="627"/>
      <c r="D34" s="627"/>
      <c r="E34" s="627"/>
      <c r="F34" s="627"/>
      <c r="G34" s="627"/>
      <c r="H34" s="627"/>
      <c r="I34" s="627"/>
      <c r="J34" s="627"/>
      <c r="K34" s="627"/>
      <c r="L34" s="627"/>
      <c r="M34" s="627"/>
      <c r="N34" s="627"/>
      <c r="O34" s="627"/>
      <c r="P34" s="627"/>
      <c r="Q34" s="628"/>
      <c r="R34" s="629">
        <v>28858312</v>
      </c>
      <c r="S34" s="630"/>
      <c r="T34" s="630"/>
      <c r="U34" s="630"/>
      <c r="V34" s="630"/>
      <c r="W34" s="630"/>
      <c r="X34" s="630"/>
      <c r="Y34" s="631"/>
      <c r="Z34" s="656">
        <v>4.4000000000000004</v>
      </c>
      <c r="AA34" s="656"/>
      <c r="AB34" s="656"/>
      <c r="AC34" s="656"/>
      <c r="AD34" s="657" t="s">
        <v>129</v>
      </c>
      <c r="AE34" s="657"/>
      <c r="AF34" s="657"/>
      <c r="AG34" s="657"/>
      <c r="AH34" s="657"/>
      <c r="AI34" s="657"/>
      <c r="AJ34" s="657"/>
      <c r="AK34" s="657"/>
      <c r="AL34" s="632" t="s">
        <v>129</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320</v>
      </c>
      <c r="CE34" s="668"/>
      <c r="CF34" s="668"/>
      <c r="CG34" s="668"/>
      <c r="CH34" s="668"/>
      <c r="CI34" s="668"/>
      <c r="CJ34" s="668"/>
      <c r="CK34" s="668"/>
      <c r="CL34" s="668"/>
      <c r="CM34" s="668"/>
      <c r="CN34" s="668"/>
      <c r="CO34" s="668"/>
      <c r="CP34" s="668"/>
      <c r="CQ34" s="669"/>
      <c r="CR34" s="629">
        <v>88773383</v>
      </c>
      <c r="CS34" s="630"/>
      <c r="CT34" s="630"/>
      <c r="CU34" s="630"/>
      <c r="CV34" s="630"/>
      <c r="CW34" s="630"/>
      <c r="CX34" s="630"/>
      <c r="CY34" s="631"/>
      <c r="CZ34" s="632">
        <v>13.8</v>
      </c>
      <c r="DA34" s="642"/>
      <c r="DB34" s="642"/>
      <c r="DC34" s="643"/>
      <c r="DD34" s="635">
        <v>61757409</v>
      </c>
      <c r="DE34" s="630"/>
      <c r="DF34" s="630"/>
      <c r="DG34" s="630"/>
      <c r="DH34" s="630"/>
      <c r="DI34" s="630"/>
      <c r="DJ34" s="630"/>
      <c r="DK34" s="631"/>
      <c r="DL34" s="635">
        <v>56477777</v>
      </c>
      <c r="DM34" s="630"/>
      <c r="DN34" s="630"/>
      <c r="DO34" s="630"/>
      <c r="DP34" s="630"/>
      <c r="DQ34" s="630"/>
      <c r="DR34" s="630"/>
      <c r="DS34" s="630"/>
      <c r="DT34" s="630"/>
      <c r="DU34" s="630"/>
      <c r="DV34" s="631"/>
      <c r="DW34" s="632">
        <v>16.600000000000001</v>
      </c>
      <c r="DX34" s="642"/>
      <c r="DY34" s="642"/>
      <c r="DZ34" s="642"/>
      <c r="EA34" s="642"/>
      <c r="EB34" s="642"/>
      <c r="EC34" s="663"/>
    </row>
    <row r="35" spans="2:133" ht="11.25" customHeight="1" x14ac:dyDescent="0.2">
      <c r="B35" s="626" t="s">
        <v>321</v>
      </c>
      <c r="C35" s="627"/>
      <c r="D35" s="627"/>
      <c r="E35" s="627"/>
      <c r="F35" s="627"/>
      <c r="G35" s="627"/>
      <c r="H35" s="627"/>
      <c r="I35" s="627"/>
      <c r="J35" s="627"/>
      <c r="K35" s="627"/>
      <c r="L35" s="627"/>
      <c r="M35" s="627"/>
      <c r="N35" s="627"/>
      <c r="O35" s="627"/>
      <c r="P35" s="627"/>
      <c r="Q35" s="628"/>
      <c r="R35" s="629">
        <v>1226163</v>
      </c>
      <c r="S35" s="630"/>
      <c r="T35" s="630"/>
      <c r="U35" s="630"/>
      <c r="V35" s="630"/>
      <c r="W35" s="630"/>
      <c r="X35" s="630"/>
      <c r="Y35" s="631"/>
      <c r="Z35" s="656">
        <v>0.2</v>
      </c>
      <c r="AA35" s="656"/>
      <c r="AB35" s="656"/>
      <c r="AC35" s="656"/>
      <c r="AD35" s="657">
        <v>433265</v>
      </c>
      <c r="AE35" s="657"/>
      <c r="AF35" s="657"/>
      <c r="AG35" s="657"/>
      <c r="AH35" s="657"/>
      <c r="AI35" s="657"/>
      <c r="AJ35" s="657"/>
      <c r="AK35" s="657"/>
      <c r="AL35" s="632">
        <v>0.1</v>
      </c>
      <c r="AM35" s="633"/>
      <c r="AN35" s="633"/>
      <c r="AO35" s="658"/>
      <c r="AP35" s="221"/>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324</v>
      </c>
      <c r="CE35" s="668"/>
      <c r="CF35" s="668"/>
      <c r="CG35" s="668"/>
      <c r="CH35" s="668"/>
      <c r="CI35" s="668"/>
      <c r="CJ35" s="668"/>
      <c r="CK35" s="668"/>
      <c r="CL35" s="668"/>
      <c r="CM35" s="668"/>
      <c r="CN35" s="668"/>
      <c r="CO35" s="668"/>
      <c r="CP35" s="668"/>
      <c r="CQ35" s="669"/>
      <c r="CR35" s="629">
        <v>8093914</v>
      </c>
      <c r="CS35" s="640"/>
      <c r="CT35" s="640"/>
      <c r="CU35" s="640"/>
      <c r="CV35" s="640"/>
      <c r="CW35" s="640"/>
      <c r="CX35" s="640"/>
      <c r="CY35" s="641"/>
      <c r="CZ35" s="632">
        <v>1.3</v>
      </c>
      <c r="DA35" s="642"/>
      <c r="DB35" s="642"/>
      <c r="DC35" s="643"/>
      <c r="DD35" s="635">
        <v>6923096</v>
      </c>
      <c r="DE35" s="640"/>
      <c r="DF35" s="640"/>
      <c r="DG35" s="640"/>
      <c r="DH35" s="640"/>
      <c r="DI35" s="640"/>
      <c r="DJ35" s="640"/>
      <c r="DK35" s="641"/>
      <c r="DL35" s="635">
        <v>6923096</v>
      </c>
      <c r="DM35" s="640"/>
      <c r="DN35" s="640"/>
      <c r="DO35" s="640"/>
      <c r="DP35" s="640"/>
      <c r="DQ35" s="640"/>
      <c r="DR35" s="640"/>
      <c r="DS35" s="640"/>
      <c r="DT35" s="640"/>
      <c r="DU35" s="640"/>
      <c r="DV35" s="641"/>
      <c r="DW35" s="632">
        <v>2</v>
      </c>
      <c r="DX35" s="642"/>
      <c r="DY35" s="642"/>
      <c r="DZ35" s="642"/>
      <c r="EA35" s="642"/>
      <c r="EB35" s="642"/>
      <c r="EC35" s="663"/>
    </row>
    <row r="36" spans="2:133" ht="11.25" customHeight="1" x14ac:dyDescent="0.2">
      <c r="B36" s="626" t="s">
        <v>325</v>
      </c>
      <c r="C36" s="627"/>
      <c r="D36" s="627"/>
      <c r="E36" s="627"/>
      <c r="F36" s="627"/>
      <c r="G36" s="627"/>
      <c r="H36" s="627"/>
      <c r="I36" s="627"/>
      <c r="J36" s="627"/>
      <c r="K36" s="627"/>
      <c r="L36" s="627"/>
      <c r="M36" s="627"/>
      <c r="N36" s="627"/>
      <c r="O36" s="627"/>
      <c r="P36" s="627"/>
      <c r="Q36" s="628"/>
      <c r="R36" s="629">
        <v>323640</v>
      </c>
      <c r="S36" s="630"/>
      <c r="T36" s="630"/>
      <c r="U36" s="630"/>
      <c r="V36" s="630"/>
      <c r="W36" s="630"/>
      <c r="X36" s="630"/>
      <c r="Y36" s="631"/>
      <c r="Z36" s="656">
        <v>0</v>
      </c>
      <c r="AA36" s="656"/>
      <c r="AB36" s="656"/>
      <c r="AC36" s="656"/>
      <c r="AD36" s="657" t="s">
        <v>244</v>
      </c>
      <c r="AE36" s="657"/>
      <c r="AF36" s="657"/>
      <c r="AG36" s="657"/>
      <c r="AH36" s="657"/>
      <c r="AI36" s="657"/>
      <c r="AJ36" s="657"/>
      <c r="AK36" s="657"/>
      <c r="AL36" s="632" t="s">
        <v>244</v>
      </c>
      <c r="AM36" s="633"/>
      <c r="AN36" s="633"/>
      <c r="AO36" s="658"/>
      <c r="AP36" s="221"/>
      <c r="AQ36" s="679" t="s">
        <v>326</v>
      </c>
      <c r="AR36" s="680"/>
      <c r="AS36" s="680"/>
      <c r="AT36" s="680"/>
      <c r="AU36" s="680"/>
      <c r="AV36" s="680"/>
      <c r="AW36" s="680"/>
      <c r="AX36" s="680"/>
      <c r="AY36" s="681"/>
      <c r="AZ36" s="682">
        <v>42818483</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359635</v>
      </c>
      <c r="BW36" s="683"/>
      <c r="BX36" s="683"/>
      <c r="BY36" s="683"/>
      <c r="BZ36" s="683"/>
      <c r="CA36" s="683"/>
      <c r="CB36" s="684"/>
      <c r="CD36" s="671" t="s">
        <v>328</v>
      </c>
      <c r="CE36" s="668"/>
      <c r="CF36" s="668"/>
      <c r="CG36" s="668"/>
      <c r="CH36" s="668"/>
      <c r="CI36" s="668"/>
      <c r="CJ36" s="668"/>
      <c r="CK36" s="668"/>
      <c r="CL36" s="668"/>
      <c r="CM36" s="668"/>
      <c r="CN36" s="668"/>
      <c r="CO36" s="668"/>
      <c r="CP36" s="668"/>
      <c r="CQ36" s="669"/>
      <c r="CR36" s="629">
        <v>38245192</v>
      </c>
      <c r="CS36" s="630"/>
      <c r="CT36" s="630"/>
      <c r="CU36" s="630"/>
      <c r="CV36" s="630"/>
      <c r="CW36" s="630"/>
      <c r="CX36" s="630"/>
      <c r="CY36" s="631"/>
      <c r="CZ36" s="632">
        <v>6</v>
      </c>
      <c r="DA36" s="642"/>
      <c r="DB36" s="642"/>
      <c r="DC36" s="643"/>
      <c r="DD36" s="635">
        <v>29906093</v>
      </c>
      <c r="DE36" s="630"/>
      <c r="DF36" s="630"/>
      <c r="DG36" s="630"/>
      <c r="DH36" s="630"/>
      <c r="DI36" s="630"/>
      <c r="DJ36" s="630"/>
      <c r="DK36" s="631"/>
      <c r="DL36" s="635">
        <v>14162875</v>
      </c>
      <c r="DM36" s="630"/>
      <c r="DN36" s="630"/>
      <c r="DO36" s="630"/>
      <c r="DP36" s="630"/>
      <c r="DQ36" s="630"/>
      <c r="DR36" s="630"/>
      <c r="DS36" s="630"/>
      <c r="DT36" s="630"/>
      <c r="DU36" s="630"/>
      <c r="DV36" s="631"/>
      <c r="DW36" s="632">
        <v>4.2</v>
      </c>
      <c r="DX36" s="642"/>
      <c r="DY36" s="642"/>
      <c r="DZ36" s="642"/>
      <c r="EA36" s="642"/>
      <c r="EB36" s="642"/>
      <c r="EC36" s="663"/>
    </row>
    <row r="37" spans="2:133" ht="11.25" customHeight="1" x14ac:dyDescent="0.2">
      <c r="B37" s="626" t="s">
        <v>329</v>
      </c>
      <c r="C37" s="627"/>
      <c r="D37" s="627"/>
      <c r="E37" s="627"/>
      <c r="F37" s="627"/>
      <c r="G37" s="627"/>
      <c r="H37" s="627"/>
      <c r="I37" s="627"/>
      <c r="J37" s="627"/>
      <c r="K37" s="627"/>
      <c r="L37" s="627"/>
      <c r="M37" s="627"/>
      <c r="N37" s="627"/>
      <c r="O37" s="627"/>
      <c r="P37" s="627"/>
      <c r="Q37" s="628"/>
      <c r="R37" s="629">
        <v>1067097</v>
      </c>
      <c r="S37" s="630"/>
      <c r="T37" s="630"/>
      <c r="U37" s="630"/>
      <c r="V37" s="630"/>
      <c r="W37" s="630"/>
      <c r="X37" s="630"/>
      <c r="Y37" s="631"/>
      <c r="Z37" s="656">
        <v>0.2</v>
      </c>
      <c r="AA37" s="656"/>
      <c r="AB37" s="656"/>
      <c r="AC37" s="656"/>
      <c r="AD37" s="657" t="s">
        <v>129</v>
      </c>
      <c r="AE37" s="657"/>
      <c r="AF37" s="657"/>
      <c r="AG37" s="657"/>
      <c r="AH37" s="657"/>
      <c r="AI37" s="657"/>
      <c r="AJ37" s="657"/>
      <c r="AK37" s="657"/>
      <c r="AL37" s="632" t="s">
        <v>129</v>
      </c>
      <c r="AM37" s="633"/>
      <c r="AN37" s="633"/>
      <c r="AO37" s="658"/>
      <c r="AQ37" s="664" t="s">
        <v>330</v>
      </c>
      <c r="AR37" s="665"/>
      <c r="AS37" s="665"/>
      <c r="AT37" s="665"/>
      <c r="AU37" s="665"/>
      <c r="AV37" s="665"/>
      <c r="AW37" s="665"/>
      <c r="AX37" s="665"/>
      <c r="AY37" s="666"/>
      <c r="AZ37" s="629">
        <v>4818157</v>
      </c>
      <c r="BA37" s="630"/>
      <c r="BB37" s="630"/>
      <c r="BC37" s="630"/>
      <c r="BD37" s="640"/>
      <c r="BE37" s="640"/>
      <c r="BF37" s="667"/>
      <c r="BG37" s="671" t="s">
        <v>331</v>
      </c>
      <c r="BH37" s="668"/>
      <c r="BI37" s="668"/>
      <c r="BJ37" s="668"/>
      <c r="BK37" s="668"/>
      <c r="BL37" s="668"/>
      <c r="BM37" s="668"/>
      <c r="BN37" s="668"/>
      <c r="BO37" s="668"/>
      <c r="BP37" s="668"/>
      <c r="BQ37" s="668"/>
      <c r="BR37" s="668"/>
      <c r="BS37" s="668"/>
      <c r="BT37" s="668"/>
      <c r="BU37" s="669"/>
      <c r="BV37" s="629">
        <v>-316979</v>
      </c>
      <c r="BW37" s="630"/>
      <c r="BX37" s="630"/>
      <c r="BY37" s="630"/>
      <c r="BZ37" s="630"/>
      <c r="CA37" s="630"/>
      <c r="CB37" s="670"/>
      <c r="CD37" s="671" t="s">
        <v>332</v>
      </c>
      <c r="CE37" s="668"/>
      <c r="CF37" s="668"/>
      <c r="CG37" s="668"/>
      <c r="CH37" s="668"/>
      <c r="CI37" s="668"/>
      <c r="CJ37" s="668"/>
      <c r="CK37" s="668"/>
      <c r="CL37" s="668"/>
      <c r="CM37" s="668"/>
      <c r="CN37" s="668"/>
      <c r="CO37" s="668"/>
      <c r="CP37" s="668"/>
      <c r="CQ37" s="669"/>
      <c r="CR37" s="629">
        <v>22992</v>
      </c>
      <c r="CS37" s="640"/>
      <c r="CT37" s="640"/>
      <c r="CU37" s="640"/>
      <c r="CV37" s="640"/>
      <c r="CW37" s="640"/>
      <c r="CX37" s="640"/>
      <c r="CY37" s="641"/>
      <c r="CZ37" s="632">
        <v>0</v>
      </c>
      <c r="DA37" s="642"/>
      <c r="DB37" s="642"/>
      <c r="DC37" s="643"/>
      <c r="DD37" s="635">
        <v>22992</v>
      </c>
      <c r="DE37" s="640"/>
      <c r="DF37" s="640"/>
      <c r="DG37" s="640"/>
      <c r="DH37" s="640"/>
      <c r="DI37" s="640"/>
      <c r="DJ37" s="640"/>
      <c r="DK37" s="641"/>
      <c r="DL37" s="635">
        <v>21200</v>
      </c>
      <c r="DM37" s="640"/>
      <c r="DN37" s="640"/>
      <c r="DO37" s="640"/>
      <c r="DP37" s="640"/>
      <c r="DQ37" s="640"/>
      <c r="DR37" s="640"/>
      <c r="DS37" s="640"/>
      <c r="DT37" s="640"/>
      <c r="DU37" s="640"/>
      <c r="DV37" s="641"/>
      <c r="DW37" s="632">
        <v>0</v>
      </c>
      <c r="DX37" s="642"/>
      <c r="DY37" s="642"/>
      <c r="DZ37" s="642"/>
      <c r="EA37" s="642"/>
      <c r="EB37" s="642"/>
      <c r="EC37" s="663"/>
    </row>
    <row r="38" spans="2:133" ht="11.25" customHeight="1" x14ac:dyDescent="0.2">
      <c r="B38" s="626" t="s">
        <v>333</v>
      </c>
      <c r="C38" s="627"/>
      <c r="D38" s="627"/>
      <c r="E38" s="627"/>
      <c r="F38" s="627"/>
      <c r="G38" s="627"/>
      <c r="H38" s="627"/>
      <c r="I38" s="627"/>
      <c r="J38" s="627"/>
      <c r="K38" s="627"/>
      <c r="L38" s="627"/>
      <c r="M38" s="627"/>
      <c r="N38" s="627"/>
      <c r="O38" s="627"/>
      <c r="P38" s="627"/>
      <c r="Q38" s="628"/>
      <c r="R38" s="629">
        <v>12627610</v>
      </c>
      <c r="S38" s="630"/>
      <c r="T38" s="630"/>
      <c r="U38" s="630"/>
      <c r="V38" s="630"/>
      <c r="W38" s="630"/>
      <c r="X38" s="630"/>
      <c r="Y38" s="631"/>
      <c r="Z38" s="656">
        <v>1.9</v>
      </c>
      <c r="AA38" s="656"/>
      <c r="AB38" s="656"/>
      <c r="AC38" s="656"/>
      <c r="AD38" s="657" t="s">
        <v>129</v>
      </c>
      <c r="AE38" s="657"/>
      <c r="AF38" s="657"/>
      <c r="AG38" s="657"/>
      <c r="AH38" s="657"/>
      <c r="AI38" s="657"/>
      <c r="AJ38" s="657"/>
      <c r="AK38" s="657"/>
      <c r="AL38" s="632" t="s">
        <v>244</v>
      </c>
      <c r="AM38" s="633"/>
      <c r="AN38" s="633"/>
      <c r="AO38" s="658"/>
      <c r="AQ38" s="664" t="s">
        <v>334</v>
      </c>
      <c r="AR38" s="665"/>
      <c r="AS38" s="665"/>
      <c r="AT38" s="665"/>
      <c r="AU38" s="665"/>
      <c r="AV38" s="665"/>
      <c r="AW38" s="665"/>
      <c r="AX38" s="665"/>
      <c r="AY38" s="666"/>
      <c r="AZ38" s="629">
        <v>3736500</v>
      </c>
      <c r="BA38" s="630"/>
      <c r="BB38" s="630"/>
      <c r="BC38" s="630"/>
      <c r="BD38" s="640"/>
      <c r="BE38" s="640"/>
      <c r="BF38" s="667"/>
      <c r="BG38" s="671" t="s">
        <v>335</v>
      </c>
      <c r="BH38" s="668"/>
      <c r="BI38" s="668"/>
      <c r="BJ38" s="668"/>
      <c r="BK38" s="668"/>
      <c r="BL38" s="668"/>
      <c r="BM38" s="668"/>
      <c r="BN38" s="668"/>
      <c r="BO38" s="668"/>
      <c r="BP38" s="668"/>
      <c r="BQ38" s="668"/>
      <c r="BR38" s="668"/>
      <c r="BS38" s="668"/>
      <c r="BT38" s="668"/>
      <c r="BU38" s="669"/>
      <c r="BV38" s="629">
        <v>155117</v>
      </c>
      <c r="BW38" s="630"/>
      <c r="BX38" s="630"/>
      <c r="BY38" s="630"/>
      <c r="BZ38" s="630"/>
      <c r="CA38" s="630"/>
      <c r="CB38" s="670"/>
      <c r="CD38" s="671" t="s">
        <v>336</v>
      </c>
      <c r="CE38" s="668"/>
      <c r="CF38" s="668"/>
      <c r="CG38" s="668"/>
      <c r="CH38" s="668"/>
      <c r="CI38" s="668"/>
      <c r="CJ38" s="668"/>
      <c r="CK38" s="668"/>
      <c r="CL38" s="668"/>
      <c r="CM38" s="668"/>
      <c r="CN38" s="668"/>
      <c r="CO38" s="668"/>
      <c r="CP38" s="668"/>
      <c r="CQ38" s="669"/>
      <c r="CR38" s="629">
        <v>34181818</v>
      </c>
      <c r="CS38" s="630"/>
      <c r="CT38" s="630"/>
      <c r="CU38" s="630"/>
      <c r="CV38" s="630"/>
      <c r="CW38" s="630"/>
      <c r="CX38" s="630"/>
      <c r="CY38" s="631"/>
      <c r="CZ38" s="632">
        <v>5.3</v>
      </c>
      <c r="DA38" s="642"/>
      <c r="DB38" s="642"/>
      <c r="DC38" s="643"/>
      <c r="DD38" s="635">
        <v>28600449</v>
      </c>
      <c r="DE38" s="630"/>
      <c r="DF38" s="630"/>
      <c r="DG38" s="630"/>
      <c r="DH38" s="630"/>
      <c r="DI38" s="630"/>
      <c r="DJ38" s="630"/>
      <c r="DK38" s="631"/>
      <c r="DL38" s="635">
        <v>23257344</v>
      </c>
      <c r="DM38" s="630"/>
      <c r="DN38" s="630"/>
      <c r="DO38" s="630"/>
      <c r="DP38" s="630"/>
      <c r="DQ38" s="630"/>
      <c r="DR38" s="630"/>
      <c r="DS38" s="630"/>
      <c r="DT38" s="630"/>
      <c r="DU38" s="630"/>
      <c r="DV38" s="631"/>
      <c r="DW38" s="632">
        <v>6.8</v>
      </c>
      <c r="DX38" s="642"/>
      <c r="DY38" s="642"/>
      <c r="DZ38" s="642"/>
      <c r="EA38" s="642"/>
      <c r="EB38" s="642"/>
      <c r="EC38" s="663"/>
    </row>
    <row r="39" spans="2:133" ht="11.25" customHeight="1" x14ac:dyDescent="0.2">
      <c r="B39" s="626" t="s">
        <v>337</v>
      </c>
      <c r="C39" s="627"/>
      <c r="D39" s="627"/>
      <c r="E39" s="627"/>
      <c r="F39" s="627"/>
      <c r="G39" s="627"/>
      <c r="H39" s="627"/>
      <c r="I39" s="627"/>
      <c r="J39" s="627"/>
      <c r="K39" s="627"/>
      <c r="L39" s="627"/>
      <c r="M39" s="627"/>
      <c r="N39" s="627"/>
      <c r="O39" s="627"/>
      <c r="P39" s="627"/>
      <c r="Q39" s="628"/>
      <c r="R39" s="629">
        <v>44223506</v>
      </c>
      <c r="S39" s="630"/>
      <c r="T39" s="630"/>
      <c r="U39" s="630"/>
      <c r="V39" s="630"/>
      <c r="W39" s="630"/>
      <c r="X39" s="630"/>
      <c r="Y39" s="631"/>
      <c r="Z39" s="656">
        <v>6.8</v>
      </c>
      <c r="AA39" s="656"/>
      <c r="AB39" s="656"/>
      <c r="AC39" s="656"/>
      <c r="AD39" s="657">
        <v>267856</v>
      </c>
      <c r="AE39" s="657"/>
      <c r="AF39" s="657"/>
      <c r="AG39" s="657"/>
      <c r="AH39" s="657"/>
      <c r="AI39" s="657"/>
      <c r="AJ39" s="657"/>
      <c r="AK39" s="657"/>
      <c r="AL39" s="632">
        <v>0.1</v>
      </c>
      <c r="AM39" s="633"/>
      <c r="AN39" s="633"/>
      <c r="AO39" s="658"/>
      <c r="AQ39" s="664" t="s">
        <v>338</v>
      </c>
      <c r="AR39" s="665"/>
      <c r="AS39" s="665"/>
      <c r="AT39" s="665"/>
      <c r="AU39" s="665"/>
      <c r="AV39" s="665"/>
      <c r="AW39" s="665"/>
      <c r="AX39" s="665"/>
      <c r="AY39" s="666"/>
      <c r="AZ39" s="629">
        <v>1384765</v>
      </c>
      <c r="BA39" s="630"/>
      <c r="BB39" s="630"/>
      <c r="BC39" s="630"/>
      <c r="BD39" s="640"/>
      <c r="BE39" s="640"/>
      <c r="BF39" s="667"/>
      <c r="BG39" s="671" t="s">
        <v>339</v>
      </c>
      <c r="BH39" s="668"/>
      <c r="BI39" s="668"/>
      <c r="BJ39" s="668"/>
      <c r="BK39" s="668"/>
      <c r="BL39" s="668"/>
      <c r="BM39" s="668"/>
      <c r="BN39" s="668"/>
      <c r="BO39" s="668"/>
      <c r="BP39" s="668"/>
      <c r="BQ39" s="668"/>
      <c r="BR39" s="668"/>
      <c r="BS39" s="668"/>
      <c r="BT39" s="668"/>
      <c r="BU39" s="669"/>
      <c r="BV39" s="629">
        <v>226486</v>
      </c>
      <c r="BW39" s="630"/>
      <c r="BX39" s="630"/>
      <c r="BY39" s="630"/>
      <c r="BZ39" s="630"/>
      <c r="CA39" s="630"/>
      <c r="CB39" s="670"/>
      <c r="CD39" s="671" t="s">
        <v>340</v>
      </c>
      <c r="CE39" s="668"/>
      <c r="CF39" s="668"/>
      <c r="CG39" s="668"/>
      <c r="CH39" s="668"/>
      <c r="CI39" s="668"/>
      <c r="CJ39" s="668"/>
      <c r="CK39" s="668"/>
      <c r="CL39" s="668"/>
      <c r="CM39" s="668"/>
      <c r="CN39" s="668"/>
      <c r="CO39" s="668"/>
      <c r="CP39" s="668"/>
      <c r="CQ39" s="669"/>
      <c r="CR39" s="629">
        <v>13454990</v>
      </c>
      <c r="CS39" s="640"/>
      <c r="CT39" s="640"/>
      <c r="CU39" s="640"/>
      <c r="CV39" s="640"/>
      <c r="CW39" s="640"/>
      <c r="CX39" s="640"/>
      <c r="CY39" s="641"/>
      <c r="CZ39" s="632">
        <v>2.1</v>
      </c>
      <c r="DA39" s="642"/>
      <c r="DB39" s="642"/>
      <c r="DC39" s="643"/>
      <c r="DD39" s="635">
        <v>13407368</v>
      </c>
      <c r="DE39" s="640"/>
      <c r="DF39" s="640"/>
      <c r="DG39" s="640"/>
      <c r="DH39" s="640"/>
      <c r="DI39" s="640"/>
      <c r="DJ39" s="640"/>
      <c r="DK39" s="641"/>
      <c r="DL39" s="635" t="s">
        <v>244</v>
      </c>
      <c r="DM39" s="640"/>
      <c r="DN39" s="640"/>
      <c r="DO39" s="640"/>
      <c r="DP39" s="640"/>
      <c r="DQ39" s="640"/>
      <c r="DR39" s="640"/>
      <c r="DS39" s="640"/>
      <c r="DT39" s="640"/>
      <c r="DU39" s="640"/>
      <c r="DV39" s="641"/>
      <c r="DW39" s="632" t="s">
        <v>244</v>
      </c>
      <c r="DX39" s="642"/>
      <c r="DY39" s="642"/>
      <c r="DZ39" s="642"/>
      <c r="EA39" s="642"/>
      <c r="EB39" s="642"/>
      <c r="EC39" s="663"/>
    </row>
    <row r="40" spans="2:133" ht="11.25" customHeight="1" x14ac:dyDescent="0.2">
      <c r="B40" s="626" t="s">
        <v>341</v>
      </c>
      <c r="C40" s="627"/>
      <c r="D40" s="627"/>
      <c r="E40" s="627"/>
      <c r="F40" s="627"/>
      <c r="G40" s="627"/>
      <c r="H40" s="627"/>
      <c r="I40" s="627"/>
      <c r="J40" s="627"/>
      <c r="K40" s="627"/>
      <c r="L40" s="627"/>
      <c r="M40" s="627"/>
      <c r="N40" s="627"/>
      <c r="O40" s="627"/>
      <c r="P40" s="627"/>
      <c r="Q40" s="628"/>
      <c r="R40" s="629">
        <v>56144507</v>
      </c>
      <c r="S40" s="630"/>
      <c r="T40" s="630"/>
      <c r="U40" s="630"/>
      <c r="V40" s="630"/>
      <c r="W40" s="630"/>
      <c r="X40" s="630"/>
      <c r="Y40" s="631"/>
      <c r="Z40" s="656">
        <v>8.6</v>
      </c>
      <c r="AA40" s="656"/>
      <c r="AB40" s="656"/>
      <c r="AC40" s="656"/>
      <c r="AD40" s="657" t="s">
        <v>129</v>
      </c>
      <c r="AE40" s="657"/>
      <c r="AF40" s="657"/>
      <c r="AG40" s="657"/>
      <c r="AH40" s="657"/>
      <c r="AI40" s="657"/>
      <c r="AJ40" s="657"/>
      <c r="AK40" s="657"/>
      <c r="AL40" s="632" t="s">
        <v>129</v>
      </c>
      <c r="AM40" s="633"/>
      <c r="AN40" s="633"/>
      <c r="AO40" s="658"/>
      <c r="AQ40" s="664" t="s">
        <v>342</v>
      </c>
      <c r="AR40" s="665"/>
      <c r="AS40" s="665"/>
      <c r="AT40" s="665"/>
      <c r="AU40" s="665"/>
      <c r="AV40" s="665"/>
      <c r="AW40" s="665"/>
      <c r="AX40" s="665"/>
      <c r="AY40" s="666"/>
      <c r="AZ40" s="629">
        <v>208011</v>
      </c>
      <c r="BA40" s="630"/>
      <c r="BB40" s="630"/>
      <c r="BC40" s="630"/>
      <c r="BD40" s="640"/>
      <c r="BE40" s="640"/>
      <c r="BF40" s="667"/>
      <c r="BG40" s="672" t="s">
        <v>343</v>
      </c>
      <c r="BH40" s="673"/>
      <c r="BI40" s="673"/>
      <c r="BJ40" s="673"/>
      <c r="BK40" s="673"/>
      <c r="BL40" s="222"/>
      <c r="BM40" s="668" t="s">
        <v>344</v>
      </c>
      <c r="BN40" s="668"/>
      <c r="BO40" s="668"/>
      <c r="BP40" s="668"/>
      <c r="BQ40" s="668"/>
      <c r="BR40" s="668"/>
      <c r="BS40" s="668"/>
      <c r="BT40" s="668"/>
      <c r="BU40" s="669"/>
      <c r="BV40" s="629">
        <v>107</v>
      </c>
      <c r="BW40" s="630"/>
      <c r="BX40" s="630"/>
      <c r="BY40" s="630"/>
      <c r="BZ40" s="630"/>
      <c r="CA40" s="630"/>
      <c r="CB40" s="670"/>
      <c r="CD40" s="671" t="s">
        <v>345</v>
      </c>
      <c r="CE40" s="668"/>
      <c r="CF40" s="668"/>
      <c r="CG40" s="668"/>
      <c r="CH40" s="668"/>
      <c r="CI40" s="668"/>
      <c r="CJ40" s="668"/>
      <c r="CK40" s="668"/>
      <c r="CL40" s="668"/>
      <c r="CM40" s="668"/>
      <c r="CN40" s="668"/>
      <c r="CO40" s="668"/>
      <c r="CP40" s="668"/>
      <c r="CQ40" s="669"/>
      <c r="CR40" s="629">
        <v>36156059</v>
      </c>
      <c r="CS40" s="630"/>
      <c r="CT40" s="630"/>
      <c r="CU40" s="630"/>
      <c r="CV40" s="630"/>
      <c r="CW40" s="630"/>
      <c r="CX40" s="630"/>
      <c r="CY40" s="631"/>
      <c r="CZ40" s="632">
        <v>5.6</v>
      </c>
      <c r="DA40" s="642"/>
      <c r="DB40" s="642"/>
      <c r="DC40" s="643"/>
      <c r="DD40" s="635">
        <v>152969</v>
      </c>
      <c r="DE40" s="630"/>
      <c r="DF40" s="630"/>
      <c r="DG40" s="630"/>
      <c r="DH40" s="630"/>
      <c r="DI40" s="630"/>
      <c r="DJ40" s="630"/>
      <c r="DK40" s="631"/>
      <c r="DL40" s="635" t="s">
        <v>129</v>
      </c>
      <c r="DM40" s="630"/>
      <c r="DN40" s="630"/>
      <c r="DO40" s="630"/>
      <c r="DP40" s="630"/>
      <c r="DQ40" s="630"/>
      <c r="DR40" s="630"/>
      <c r="DS40" s="630"/>
      <c r="DT40" s="630"/>
      <c r="DU40" s="630"/>
      <c r="DV40" s="631"/>
      <c r="DW40" s="632" t="s">
        <v>129</v>
      </c>
      <c r="DX40" s="642"/>
      <c r="DY40" s="642"/>
      <c r="DZ40" s="642"/>
      <c r="EA40" s="642"/>
      <c r="EB40" s="642"/>
      <c r="EC40" s="663"/>
    </row>
    <row r="41" spans="2:133" ht="11.25" customHeight="1" x14ac:dyDescent="0.2">
      <c r="B41" s="626" t="s">
        <v>346</v>
      </c>
      <c r="C41" s="627"/>
      <c r="D41" s="627"/>
      <c r="E41" s="627"/>
      <c r="F41" s="627"/>
      <c r="G41" s="627"/>
      <c r="H41" s="627"/>
      <c r="I41" s="627"/>
      <c r="J41" s="627"/>
      <c r="K41" s="627"/>
      <c r="L41" s="627"/>
      <c r="M41" s="627"/>
      <c r="N41" s="627"/>
      <c r="O41" s="627"/>
      <c r="P41" s="627"/>
      <c r="Q41" s="628"/>
      <c r="R41" s="629" t="s">
        <v>244</v>
      </c>
      <c r="S41" s="630"/>
      <c r="T41" s="630"/>
      <c r="U41" s="630"/>
      <c r="V41" s="630"/>
      <c r="W41" s="630"/>
      <c r="X41" s="630"/>
      <c r="Y41" s="631"/>
      <c r="Z41" s="656" t="s">
        <v>244</v>
      </c>
      <c r="AA41" s="656"/>
      <c r="AB41" s="656"/>
      <c r="AC41" s="656"/>
      <c r="AD41" s="657" t="s">
        <v>244</v>
      </c>
      <c r="AE41" s="657"/>
      <c r="AF41" s="657"/>
      <c r="AG41" s="657"/>
      <c r="AH41" s="657"/>
      <c r="AI41" s="657"/>
      <c r="AJ41" s="657"/>
      <c r="AK41" s="657"/>
      <c r="AL41" s="632" t="s">
        <v>244</v>
      </c>
      <c r="AM41" s="633"/>
      <c r="AN41" s="633"/>
      <c r="AO41" s="658"/>
      <c r="AQ41" s="664" t="s">
        <v>347</v>
      </c>
      <c r="AR41" s="665"/>
      <c r="AS41" s="665"/>
      <c r="AT41" s="665"/>
      <c r="AU41" s="665"/>
      <c r="AV41" s="665"/>
      <c r="AW41" s="665"/>
      <c r="AX41" s="665"/>
      <c r="AY41" s="666"/>
      <c r="AZ41" s="629">
        <v>6307279</v>
      </c>
      <c r="BA41" s="630"/>
      <c r="BB41" s="630"/>
      <c r="BC41" s="630"/>
      <c r="BD41" s="640"/>
      <c r="BE41" s="640"/>
      <c r="BF41" s="667"/>
      <c r="BG41" s="672"/>
      <c r="BH41" s="673"/>
      <c r="BI41" s="673"/>
      <c r="BJ41" s="673"/>
      <c r="BK41" s="673"/>
      <c r="BL41" s="222"/>
      <c r="BM41" s="668" t="s">
        <v>348</v>
      </c>
      <c r="BN41" s="668"/>
      <c r="BO41" s="668"/>
      <c r="BP41" s="668"/>
      <c r="BQ41" s="668"/>
      <c r="BR41" s="668"/>
      <c r="BS41" s="668"/>
      <c r="BT41" s="668"/>
      <c r="BU41" s="669"/>
      <c r="BV41" s="629">
        <v>1</v>
      </c>
      <c r="BW41" s="630"/>
      <c r="BX41" s="630"/>
      <c r="BY41" s="630"/>
      <c r="BZ41" s="630"/>
      <c r="CA41" s="630"/>
      <c r="CB41" s="670"/>
      <c r="CD41" s="671" t="s">
        <v>349</v>
      </c>
      <c r="CE41" s="668"/>
      <c r="CF41" s="668"/>
      <c r="CG41" s="668"/>
      <c r="CH41" s="668"/>
      <c r="CI41" s="668"/>
      <c r="CJ41" s="668"/>
      <c r="CK41" s="668"/>
      <c r="CL41" s="668"/>
      <c r="CM41" s="668"/>
      <c r="CN41" s="668"/>
      <c r="CO41" s="668"/>
      <c r="CP41" s="668"/>
      <c r="CQ41" s="669"/>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350</v>
      </c>
      <c r="C42" s="627"/>
      <c r="D42" s="627"/>
      <c r="E42" s="627"/>
      <c r="F42" s="627"/>
      <c r="G42" s="627"/>
      <c r="H42" s="627"/>
      <c r="I42" s="627"/>
      <c r="J42" s="627"/>
      <c r="K42" s="627"/>
      <c r="L42" s="627"/>
      <c r="M42" s="627"/>
      <c r="N42" s="627"/>
      <c r="O42" s="627"/>
      <c r="P42" s="627"/>
      <c r="Q42" s="628"/>
      <c r="R42" s="629" t="s">
        <v>244</v>
      </c>
      <c r="S42" s="630"/>
      <c r="T42" s="630"/>
      <c r="U42" s="630"/>
      <c r="V42" s="630"/>
      <c r="W42" s="630"/>
      <c r="X42" s="630"/>
      <c r="Y42" s="631"/>
      <c r="Z42" s="656" t="s">
        <v>129</v>
      </c>
      <c r="AA42" s="656"/>
      <c r="AB42" s="656"/>
      <c r="AC42" s="656"/>
      <c r="AD42" s="657" t="s">
        <v>244</v>
      </c>
      <c r="AE42" s="657"/>
      <c r="AF42" s="657"/>
      <c r="AG42" s="657"/>
      <c r="AH42" s="657"/>
      <c r="AI42" s="657"/>
      <c r="AJ42" s="657"/>
      <c r="AK42" s="657"/>
      <c r="AL42" s="632" t="s">
        <v>244</v>
      </c>
      <c r="AM42" s="633"/>
      <c r="AN42" s="633"/>
      <c r="AO42" s="658"/>
      <c r="AQ42" s="676" t="s">
        <v>351</v>
      </c>
      <c r="AR42" s="677"/>
      <c r="AS42" s="677"/>
      <c r="AT42" s="677"/>
      <c r="AU42" s="677"/>
      <c r="AV42" s="677"/>
      <c r="AW42" s="677"/>
      <c r="AX42" s="677"/>
      <c r="AY42" s="678"/>
      <c r="AZ42" s="609">
        <v>26363771</v>
      </c>
      <c r="BA42" s="644"/>
      <c r="BB42" s="644"/>
      <c r="BC42" s="644"/>
      <c r="BD42" s="610"/>
      <c r="BE42" s="610"/>
      <c r="BF42" s="659"/>
      <c r="BG42" s="674"/>
      <c r="BH42" s="675"/>
      <c r="BI42" s="675"/>
      <c r="BJ42" s="675"/>
      <c r="BK42" s="675"/>
      <c r="BL42" s="223"/>
      <c r="BM42" s="660" t="s">
        <v>352</v>
      </c>
      <c r="BN42" s="660"/>
      <c r="BO42" s="660"/>
      <c r="BP42" s="660"/>
      <c r="BQ42" s="660"/>
      <c r="BR42" s="660"/>
      <c r="BS42" s="660"/>
      <c r="BT42" s="660"/>
      <c r="BU42" s="661"/>
      <c r="BV42" s="609">
        <v>306</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71671787</v>
      </c>
      <c r="CS42" s="640"/>
      <c r="CT42" s="640"/>
      <c r="CU42" s="640"/>
      <c r="CV42" s="640"/>
      <c r="CW42" s="640"/>
      <c r="CX42" s="640"/>
      <c r="CY42" s="641"/>
      <c r="CZ42" s="632">
        <v>11.2</v>
      </c>
      <c r="DA42" s="642"/>
      <c r="DB42" s="642"/>
      <c r="DC42" s="643"/>
      <c r="DD42" s="635">
        <v>16348816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354</v>
      </c>
      <c r="C43" s="627"/>
      <c r="D43" s="627"/>
      <c r="E43" s="627"/>
      <c r="F43" s="627"/>
      <c r="G43" s="627"/>
      <c r="H43" s="627"/>
      <c r="I43" s="627"/>
      <c r="J43" s="627"/>
      <c r="K43" s="627"/>
      <c r="L43" s="627"/>
      <c r="M43" s="627"/>
      <c r="N43" s="627"/>
      <c r="O43" s="627"/>
      <c r="P43" s="627"/>
      <c r="Q43" s="628"/>
      <c r="R43" s="629">
        <v>18943907</v>
      </c>
      <c r="S43" s="630"/>
      <c r="T43" s="630"/>
      <c r="U43" s="630"/>
      <c r="V43" s="630"/>
      <c r="W43" s="630"/>
      <c r="X43" s="630"/>
      <c r="Y43" s="631"/>
      <c r="Z43" s="656">
        <v>2.9</v>
      </c>
      <c r="AA43" s="656"/>
      <c r="AB43" s="656"/>
      <c r="AC43" s="656"/>
      <c r="AD43" s="657" t="s">
        <v>244</v>
      </c>
      <c r="AE43" s="657"/>
      <c r="AF43" s="657"/>
      <c r="AG43" s="657"/>
      <c r="AH43" s="657"/>
      <c r="AI43" s="657"/>
      <c r="AJ43" s="657"/>
      <c r="AK43" s="657"/>
      <c r="AL43" s="632" t="s">
        <v>129</v>
      </c>
      <c r="AM43" s="633"/>
      <c r="AN43" s="633"/>
      <c r="AO43" s="658"/>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940714</v>
      </c>
      <c r="CS43" s="640"/>
      <c r="CT43" s="640"/>
      <c r="CU43" s="640"/>
      <c r="CV43" s="640"/>
      <c r="CW43" s="640"/>
      <c r="CX43" s="640"/>
      <c r="CY43" s="641"/>
      <c r="CZ43" s="632">
        <v>0.1</v>
      </c>
      <c r="DA43" s="642"/>
      <c r="DB43" s="642"/>
      <c r="DC43" s="643"/>
      <c r="DD43" s="635">
        <v>940714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356</v>
      </c>
      <c r="C44" s="607"/>
      <c r="D44" s="607"/>
      <c r="E44" s="607"/>
      <c r="F44" s="607"/>
      <c r="G44" s="607"/>
      <c r="H44" s="607"/>
      <c r="I44" s="607"/>
      <c r="J44" s="607"/>
      <c r="K44" s="607"/>
      <c r="L44" s="607"/>
      <c r="M44" s="607"/>
      <c r="N44" s="607"/>
      <c r="O44" s="607"/>
      <c r="P44" s="607"/>
      <c r="Q44" s="608"/>
      <c r="R44" s="609">
        <v>654914371</v>
      </c>
      <c r="S44" s="644"/>
      <c r="T44" s="644"/>
      <c r="U44" s="644"/>
      <c r="V44" s="644"/>
      <c r="W44" s="644"/>
      <c r="X44" s="644"/>
      <c r="Y44" s="645"/>
      <c r="Z44" s="646">
        <v>100</v>
      </c>
      <c r="AA44" s="646"/>
      <c r="AB44" s="646"/>
      <c r="AC44" s="646"/>
      <c r="AD44" s="647">
        <v>320701688</v>
      </c>
      <c r="AE44" s="647"/>
      <c r="AF44" s="647"/>
      <c r="AG44" s="647"/>
      <c r="AH44" s="647"/>
      <c r="AI44" s="647"/>
      <c r="AJ44" s="647"/>
      <c r="AK44" s="647"/>
      <c r="AL44" s="612">
        <v>100</v>
      </c>
      <c r="AM44" s="648"/>
      <c r="AN44" s="648"/>
      <c r="AO44" s="649"/>
      <c r="CD44" s="650" t="s">
        <v>303</v>
      </c>
      <c r="CE44" s="651"/>
      <c r="CF44" s="626" t="s">
        <v>357</v>
      </c>
      <c r="CG44" s="627"/>
      <c r="CH44" s="627"/>
      <c r="CI44" s="627"/>
      <c r="CJ44" s="627"/>
      <c r="CK44" s="627"/>
      <c r="CL44" s="627"/>
      <c r="CM44" s="627"/>
      <c r="CN44" s="627"/>
      <c r="CO44" s="627"/>
      <c r="CP44" s="627"/>
      <c r="CQ44" s="628"/>
      <c r="CR44" s="629">
        <v>71658587</v>
      </c>
      <c r="CS44" s="630"/>
      <c r="CT44" s="630"/>
      <c r="CU44" s="630"/>
      <c r="CV44" s="630"/>
      <c r="CW44" s="630"/>
      <c r="CX44" s="630"/>
      <c r="CY44" s="631"/>
      <c r="CZ44" s="632">
        <v>11.2</v>
      </c>
      <c r="DA44" s="633"/>
      <c r="DB44" s="633"/>
      <c r="DC44" s="634"/>
      <c r="DD44" s="635">
        <v>16348716</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358</v>
      </c>
      <c r="CG45" s="627"/>
      <c r="CH45" s="627"/>
      <c r="CI45" s="627"/>
      <c r="CJ45" s="627"/>
      <c r="CK45" s="627"/>
      <c r="CL45" s="627"/>
      <c r="CM45" s="627"/>
      <c r="CN45" s="627"/>
      <c r="CO45" s="627"/>
      <c r="CP45" s="627"/>
      <c r="CQ45" s="628"/>
      <c r="CR45" s="629">
        <v>24329675</v>
      </c>
      <c r="CS45" s="640"/>
      <c r="CT45" s="640"/>
      <c r="CU45" s="640"/>
      <c r="CV45" s="640"/>
      <c r="CW45" s="640"/>
      <c r="CX45" s="640"/>
      <c r="CY45" s="641"/>
      <c r="CZ45" s="632">
        <v>3.8</v>
      </c>
      <c r="DA45" s="642"/>
      <c r="DB45" s="642"/>
      <c r="DC45" s="643"/>
      <c r="DD45" s="635">
        <v>2350205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360</v>
      </c>
      <c r="CG46" s="627"/>
      <c r="CH46" s="627"/>
      <c r="CI46" s="627"/>
      <c r="CJ46" s="627"/>
      <c r="CK46" s="627"/>
      <c r="CL46" s="627"/>
      <c r="CM46" s="627"/>
      <c r="CN46" s="627"/>
      <c r="CO46" s="627"/>
      <c r="CP46" s="627"/>
      <c r="CQ46" s="628"/>
      <c r="CR46" s="629">
        <v>46055890</v>
      </c>
      <c r="CS46" s="630"/>
      <c r="CT46" s="630"/>
      <c r="CU46" s="630"/>
      <c r="CV46" s="630"/>
      <c r="CW46" s="630"/>
      <c r="CX46" s="630"/>
      <c r="CY46" s="631"/>
      <c r="CZ46" s="632">
        <v>7.2</v>
      </c>
      <c r="DA46" s="633"/>
      <c r="DB46" s="633"/>
      <c r="DC46" s="634"/>
      <c r="DD46" s="635">
        <v>13860689</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13200</v>
      </c>
      <c r="CS47" s="640"/>
      <c r="CT47" s="640"/>
      <c r="CU47" s="640"/>
      <c r="CV47" s="640"/>
      <c r="CW47" s="640"/>
      <c r="CX47" s="640"/>
      <c r="CY47" s="641"/>
      <c r="CZ47" s="632">
        <v>0</v>
      </c>
      <c r="DA47" s="642"/>
      <c r="DB47" s="642"/>
      <c r="DC47" s="643"/>
      <c r="DD47" s="635">
        <v>100</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244</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365</v>
      </c>
      <c r="CE49" s="607"/>
      <c r="CF49" s="607"/>
      <c r="CG49" s="607"/>
      <c r="CH49" s="607"/>
      <c r="CI49" s="607"/>
      <c r="CJ49" s="607"/>
      <c r="CK49" s="607"/>
      <c r="CL49" s="607"/>
      <c r="CM49" s="607"/>
      <c r="CN49" s="607"/>
      <c r="CO49" s="607"/>
      <c r="CP49" s="607"/>
      <c r="CQ49" s="608"/>
      <c r="CR49" s="609">
        <v>640991108</v>
      </c>
      <c r="CS49" s="610"/>
      <c r="CT49" s="610"/>
      <c r="CU49" s="610"/>
      <c r="CV49" s="610"/>
      <c r="CW49" s="610"/>
      <c r="CX49" s="610"/>
      <c r="CY49" s="611"/>
      <c r="CZ49" s="612">
        <v>100</v>
      </c>
      <c r="DA49" s="613"/>
      <c r="DB49" s="613"/>
      <c r="DC49" s="614"/>
      <c r="DD49" s="615">
        <v>371570359</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customSheetViews>
    <customSheetView guid="{CABDA31F-BA93-45C6-84AE-3BD72D95DD2C}" showGridLines="0" fitToPage="1" hiddenRows="1" hiddenColumns="1">
      <pageMargins left="0" right="0" top="0.39370078740157483" bottom="0.39370078740157483" header="0.19685039370078741" footer="0.19685039370078741"/>
      <printOptions horizontalCentered="1"/>
      <pageSetup paperSize="9" scale="61" orientation="landscape"/>
      <headerFooter alignWithMargins="0">
        <oddFooter>&amp;C&amp;P/&amp;N</oddFooter>
      </headerFooter>
    </customSheetView>
  </customSheetViews>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81640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367</v>
      </c>
      <c r="DK2" s="1121"/>
      <c r="DL2" s="1121"/>
      <c r="DM2" s="1121"/>
      <c r="DN2" s="1121"/>
      <c r="DO2" s="1122"/>
      <c r="DP2" s="231"/>
      <c r="DQ2" s="1120" t="s">
        <v>368</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35"/>
      <c r="BA5" s="235"/>
      <c r="BB5" s="235"/>
      <c r="BC5" s="235"/>
      <c r="BD5" s="235"/>
      <c r="BE5" s="236"/>
      <c r="BF5" s="236"/>
      <c r="BG5" s="236"/>
      <c r="BH5" s="236"/>
      <c r="BI5" s="236"/>
      <c r="BJ5" s="236"/>
      <c r="BK5" s="236"/>
      <c r="BL5" s="236"/>
      <c r="BM5" s="236"/>
      <c r="BN5" s="236"/>
      <c r="BO5" s="236"/>
      <c r="BP5" s="236"/>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388</v>
      </c>
      <c r="C7" s="1077"/>
      <c r="D7" s="1077"/>
      <c r="E7" s="1077"/>
      <c r="F7" s="1077"/>
      <c r="G7" s="1077"/>
      <c r="H7" s="1077"/>
      <c r="I7" s="1077"/>
      <c r="J7" s="1077"/>
      <c r="K7" s="1077"/>
      <c r="L7" s="1077"/>
      <c r="M7" s="1077"/>
      <c r="N7" s="1077"/>
      <c r="O7" s="1077"/>
      <c r="P7" s="1078"/>
      <c r="Q7" s="1131">
        <v>653865</v>
      </c>
      <c r="R7" s="1132"/>
      <c r="S7" s="1132"/>
      <c r="T7" s="1132"/>
      <c r="U7" s="1132"/>
      <c r="V7" s="1132">
        <v>640100</v>
      </c>
      <c r="W7" s="1132"/>
      <c r="X7" s="1132"/>
      <c r="Y7" s="1132"/>
      <c r="Z7" s="1132"/>
      <c r="AA7" s="1132">
        <v>13764</v>
      </c>
      <c r="AB7" s="1132"/>
      <c r="AC7" s="1132"/>
      <c r="AD7" s="1132"/>
      <c r="AE7" s="1133"/>
      <c r="AF7" s="1134">
        <v>7328</v>
      </c>
      <c r="AG7" s="1135"/>
      <c r="AH7" s="1135"/>
      <c r="AI7" s="1135"/>
      <c r="AJ7" s="1136"/>
      <c r="AK7" s="1137" t="s">
        <v>638</v>
      </c>
      <c r="AL7" s="1138"/>
      <c r="AM7" s="1138"/>
      <c r="AN7" s="1138"/>
      <c r="AO7" s="1138"/>
      <c r="AP7" s="1138">
        <v>465173</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599</v>
      </c>
      <c r="BT7" s="1129"/>
      <c r="BU7" s="1129"/>
      <c r="BV7" s="1129"/>
      <c r="BW7" s="1129"/>
      <c r="BX7" s="1129"/>
      <c r="BY7" s="1129"/>
      <c r="BZ7" s="1129"/>
      <c r="CA7" s="1129"/>
      <c r="CB7" s="1129"/>
      <c r="CC7" s="1129"/>
      <c r="CD7" s="1129"/>
      <c r="CE7" s="1129"/>
      <c r="CF7" s="1129"/>
      <c r="CG7" s="1141"/>
      <c r="CH7" s="1125">
        <v>2</v>
      </c>
      <c r="CI7" s="1126"/>
      <c r="CJ7" s="1126"/>
      <c r="CK7" s="1126"/>
      <c r="CL7" s="1127"/>
      <c r="CM7" s="1125">
        <v>249</v>
      </c>
      <c r="CN7" s="1126"/>
      <c r="CO7" s="1126"/>
      <c r="CP7" s="1126"/>
      <c r="CQ7" s="1127"/>
      <c r="CR7" s="1125">
        <v>200</v>
      </c>
      <c r="CS7" s="1126"/>
      <c r="CT7" s="1126"/>
      <c r="CU7" s="1126"/>
      <c r="CV7" s="1127"/>
      <c r="CW7" s="1125">
        <v>45</v>
      </c>
      <c r="CX7" s="1126"/>
      <c r="CY7" s="1126"/>
      <c r="CZ7" s="1126"/>
      <c r="DA7" s="1127"/>
      <c r="DB7" s="1125">
        <v>0</v>
      </c>
      <c r="DC7" s="1126"/>
      <c r="DD7" s="1126"/>
      <c r="DE7" s="1126"/>
      <c r="DF7" s="1127"/>
      <c r="DG7" s="1125">
        <v>0</v>
      </c>
      <c r="DH7" s="1126"/>
      <c r="DI7" s="1126"/>
      <c r="DJ7" s="1126"/>
      <c r="DK7" s="1127"/>
      <c r="DL7" s="1125">
        <v>0</v>
      </c>
      <c r="DM7" s="1126"/>
      <c r="DN7" s="1126"/>
      <c r="DO7" s="1126"/>
      <c r="DP7" s="1127"/>
      <c r="DQ7" s="1125">
        <v>0</v>
      </c>
      <c r="DR7" s="1126"/>
      <c r="DS7" s="1126"/>
      <c r="DT7" s="1126"/>
      <c r="DU7" s="1127"/>
      <c r="DV7" s="1128"/>
      <c r="DW7" s="1129"/>
      <c r="DX7" s="1129"/>
      <c r="DY7" s="1129"/>
      <c r="DZ7" s="1130"/>
      <c r="EA7" s="237"/>
    </row>
    <row r="8" spans="1:131" s="238" customFormat="1" ht="26.25" customHeight="1" x14ac:dyDescent="0.2">
      <c r="A8" s="241">
        <v>2</v>
      </c>
      <c r="B8" s="1059" t="s">
        <v>389</v>
      </c>
      <c r="C8" s="1060"/>
      <c r="D8" s="1060"/>
      <c r="E8" s="1060"/>
      <c r="F8" s="1060"/>
      <c r="G8" s="1060"/>
      <c r="H8" s="1060"/>
      <c r="I8" s="1060"/>
      <c r="J8" s="1060"/>
      <c r="K8" s="1060"/>
      <c r="L8" s="1060"/>
      <c r="M8" s="1060"/>
      <c r="N8" s="1060"/>
      <c r="O8" s="1060"/>
      <c r="P8" s="1061"/>
      <c r="Q8" s="1067">
        <v>126</v>
      </c>
      <c r="R8" s="1068"/>
      <c r="S8" s="1068"/>
      <c r="T8" s="1068"/>
      <c r="U8" s="1068"/>
      <c r="V8" s="1068">
        <v>30</v>
      </c>
      <c r="W8" s="1068"/>
      <c r="X8" s="1068"/>
      <c r="Y8" s="1068"/>
      <c r="Z8" s="1068"/>
      <c r="AA8" s="1068">
        <v>95</v>
      </c>
      <c r="AB8" s="1068"/>
      <c r="AC8" s="1068"/>
      <c r="AD8" s="1068"/>
      <c r="AE8" s="1069"/>
      <c r="AF8" s="1064" t="s">
        <v>390</v>
      </c>
      <c r="AG8" s="1065"/>
      <c r="AH8" s="1065"/>
      <c r="AI8" s="1065"/>
      <c r="AJ8" s="1066"/>
      <c r="AK8" s="1109">
        <v>3</v>
      </c>
      <c r="AL8" s="1110"/>
      <c r="AM8" s="1110"/>
      <c r="AN8" s="1110"/>
      <c r="AO8" s="1110"/>
      <c r="AP8" s="1110">
        <v>309</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600</v>
      </c>
      <c r="BT8" s="1022"/>
      <c r="BU8" s="1022"/>
      <c r="BV8" s="1022"/>
      <c r="BW8" s="1022"/>
      <c r="BX8" s="1022"/>
      <c r="BY8" s="1022"/>
      <c r="BZ8" s="1022"/>
      <c r="CA8" s="1022"/>
      <c r="CB8" s="1022"/>
      <c r="CC8" s="1022"/>
      <c r="CD8" s="1022"/>
      <c r="CE8" s="1022"/>
      <c r="CF8" s="1022"/>
      <c r="CG8" s="1043"/>
      <c r="CH8" s="1018">
        <v>33</v>
      </c>
      <c r="CI8" s="1019"/>
      <c r="CJ8" s="1019"/>
      <c r="CK8" s="1019"/>
      <c r="CL8" s="1020"/>
      <c r="CM8" s="1018">
        <v>510</v>
      </c>
      <c r="CN8" s="1019"/>
      <c r="CO8" s="1019"/>
      <c r="CP8" s="1019"/>
      <c r="CQ8" s="1020"/>
      <c r="CR8" s="1018">
        <v>165</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37"/>
    </row>
    <row r="9" spans="1:131" s="238" customFormat="1" ht="26.25" customHeight="1" x14ac:dyDescent="0.2">
      <c r="A9" s="241">
        <v>3</v>
      </c>
      <c r="B9" s="1059" t="s">
        <v>391</v>
      </c>
      <c r="C9" s="1060"/>
      <c r="D9" s="1060"/>
      <c r="E9" s="1060"/>
      <c r="F9" s="1060"/>
      <c r="G9" s="1060"/>
      <c r="H9" s="1060"/>
      <c r="I9" s="1060"/>
      <c r="J9" s="1060"/>
      <c r="K9" s="1060"/>
      <c r="L9" s="1060"/>
      <c r="M9" s="1060"/>
      <c r="N9" s="1060"/>
      <c r="O9" s="1060"/>
      <c r="P9" s="1061"/>
      <c r="Q9" s="1067">
        <v>46</v>
      </c>
      <c r="R9" s="1068"/>
      <c r="S9" s="1068"/>
      <c r="T9" s="1068"/>
      <c r="U9" s="1068"/>
      <c r="V9" s="1068">
        <v>46</v>
      </c>
      <c r="W9" s="1068"/>
      <c r="X9" s="1068"/>
      <c r="Y9" s="1068"/>
      <c r="Z9" s="1068"/>
      <c r="AA9" s="1068" t="s">
        <v>534</v>
      </c>
      <c r="AB9" s="1068"/>
      <c r="AC9" s="1068"/>
      <c r="AD9" s="1068"/>
      <c r="AE9" s="1069"/>
      <c r="AF9" s="1064" t="s">
        <v>392</v>
      </c>
      <c r="AG9" s="1065"/>
      <c r="AH9" s="1065"/>
      <c r="AI9" s="1065"/>
      <c r="AJ9" s="1066"/>
      <c r="AK9" s="1109">
        <v>46</v>
      </c>
      <c r="AL9" s="1110"/>
      <c r="AM9" s="1110"/>
      <c r="AN9" s="1110"/>
      <c r="AO9" s="1110"/>
      <c r="AP9" s="1110">
        <v>30</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601</v>
      </c>
      <c r="BT9" s="1022"/>
      <c r="BU9" s="1022"/>
      <c r="BV9" s="1022"/>
      <c r="BW9" s="1022"/>
      <c r="BX9" s="1022"/>
      <c r="BY9" s="1022"/>
      <c r="BZ9" s="1022"/>
      <c r="CA9" s="1022"/>
      <c r="CB9" s="1022"/>
      <c r="CC9" s="1022"/>
      <c r="CD9" s="1022"/>
      <c r="CE9" s="1022"/>
      <c r="CF9" s="1022"/>
      <c r="CG9" s="1043"/>
      <c r="CH9" s="1018" t="s">
        <v>625</v>
      </c>
      <c r="CI9" s="1019"/>
      <c r="CJ9" s="1019"/>
      <c r="CK9" s="1019"/>
      <c r="CL9" s="1020"/>
      <c r="CM9" s="1018">
        <v>331</v>
      </c>
      <c r="CN9" s="1019"/>
      <c r="CO9" s="1019"/>
      <c r="CP9" s="1019"/>
      <c r="CQ9" s="1020"/>
      <c r="CR9" s="1018">
        <v>30</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37"/>
    </row>
    <row r="10" spans="1:131" s="238" customFormat="1" ht="26.25" customHeight="1" x14ac:dyDescent="0.2">
      <c r="A10" s="241">
        <v>4</v>
      </c>
      <c r="B10" s="1059" t="s">
        <v>393</v>
      </c>
      <c r="C10" s="1060"/>
      <c r="D10" s="1060"/>
      <c r="E10" s="1060"/>
      <c r="F10" s="1060"/>
      <c r="G10" s="1060"/>
      <c r="H10" s="1060"/>
      <c r="I10" s="1060"/>
      <c r="J10" s="1060"/>
      <c r="K10" s="1060"/>
      <c r="L10" s="1060"/>
      <c r="M10" s="1060"/>
      <c r="N10" s="1060"/>
      <c r="O10" s="1060"/>
      <c r="P10" s="1061"/>
      <c r="Q10" s="1067">
        <v>853</v>
      </c>
      <c r="R10" s="1068"/>
      <c r="S10" s="1068"/>
      <c r="T10" s="1068"/>
      <c r="U10" s="1068"/>
      <c r="V10" s="1068">
        <v>840</v>
      </c>
      <c r="W10" s="1068"/>
      <c r="X10" s="1068"/>
      <c r="Y10" s="1068"/>
      <c r="Z10" s="1068"/>
      <c r="AA10" s="1068">
        <v>13</v>
      </c>
      <c r="AB10" s="1068"/>
      <c r="AC10" s="1068"/>
      <c r="AD10" s="1068"/>
      <c r="AE10" s="1069"/>
      <c r="AF10" s="1064" t="s">
        <v>392</v>
      </c>
      <c r="AG10" s="1065"/>
      <c r="AH10" s="1065"/>
      <c r="AI10" s="1065"/>
      <c r="AJ10" s="1066"/>
      <c r="AK10" s="1109">
        <v>736</v>
      </c>
      <c r="AL10" s="1110"/>
      <c r="AM10" s="1110"/>
      <c r="AN10" s="1110"/>
      <c r="AO10" s="1110"/>
      <c r="AP10" s="1110">
        <v>1911</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602</v>
      </c>
      <c r="BT10" s="1022"/>
      <c r="BU10" s="1022"/>
      <c r="BV10" s="1022"/>
      <c r="BW10" s="1022"/>
      <c r="BX10" s="1022"/>
      <c r="BY10" s="1022"/>
      <c r="BZ10" s="1022"/>
      <c r="CA10" s="1022"/>
      <c r="CB10" s="1022"/>
      <c r="CC10" s="1022"/>
      <c r="CD10" s="1022"/>
      <c r="CE10" s="1022"/>
      <c r="CF10" s="1022"/>
      <c r="CG10" s="1043"/>
      <c r="CH10" s="1018">
        <v>8</v>
      </c>
      <c r="CI10" s="1019"/>
      <c r="CJ10" s="1019"/>
      <c r="CK10" s="1019"/>
      <c r="CL10" s="1020"/>
      <c r="CM10" s="1018">
        <v>281</v>
      </c>
      <c r="CN10" s="1019"/>
      <c r="CO10" s="1019"/>
      <c r="CP10" s="1019"/>
      <c r="CQ10" s="1020"/>
      <c r="CR10" s="1018">
        <v>200</v>
      </c>
      <c r="CS10" s="1019"/>
      <c r="CT10" s="1019"/>
      <c r="CU10" s="1019"/>
      <c r="CV10" s="1020"/>
      <c r="CW10" s="1018">
        <v>343</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37"/>
    </row>
    <row r="11" spans="1:131" s="238" customFormat="1" ht="26.25" customHeight="1" x14ac:dyDescent="0.2">
      <c r="A11" s="241">
        <v>5</v>
      </c>
      <c r="B11" s="1059" t="s">
        <v>394</v>
      </c>
      <c r="C11" s="1060"/>
      <c r="D11" s="1060"/>
      <c r="E11" s="1060"/>
      <c r="F11" s="1060"/>
      <c r="G11" s="1060"/>
      <c r="H11" s="1060"/>
      <c r="I11" s="1060"/>
      <c r="J11" s="1060"/>
      <c r="K11" s="1060"/>
      <c r="L11" s="1060"/>
      <c r="M11" s="1060"/>
      <c r="N11" s="1060"/>
      <c r="O11" s="1060"/>
      <c r="P11" s="1061"/>
      <c r="Q11" s="1067">
        <v>373</v>
      </c>
      <c r="R11" s="1068"/>
      <c r="S11" s="1068"/>
      <c r="T11" s="1068"/>
      <c r="U11" s="1068"/>
      <c r="V11" s="1068">
        <v>349</v>
      </c>
      <c r="W11" s="1068"/>
      <c r="X11" s="1068"/>
      <c r="Y11" s="1068"/>
      <c r="Z11" s="1068"/>
      <c r="AA11" s="1068">
        <v>24</v>
      </c>
      <c r="AB11" s="1068"/>
      <c r="AC11" s="1068"/>
      <c r="AD11" s="1068"/>
      <c r="AE11" s="1069"/>
      <c r="AF11" s="1064" t="s">
        <v>392</v>
      </c>
      <c r="AG11" s="1065"/>
      <c r="AH11" s="1065"/>
      <c r="AI11" s="1065"/>
      <c r="AJ11" s="1066"/>
      <c r="AK11" s="1109">
        <v>303</v>
      </c>
      <c r="AL11" s="1110"/>
      <c r="AM11" s="1110"/>
      <c r="AN11" s="1110"/>
      <c r="AO11" s="1110"/>
      <c r="AP11" s="1110">
        <v>912</v>
      </c>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603</v>
      </c>
      <c r="BT11" s="1022"/>
      <c r="BU11" s="1022"/>
      <c r="BV11" s="1022"/>
      <c r="BW11" s="1022"/>
      <c r="BX11" s="1022"/>
      <c r="BY11" s="1022"/>
      <c r="BZ11" s="1022"/>
      <c r="CA11" s="1022"/>
      <c r="CB11" s="1022"/>
      <c r="CC11" s="1022"/>
      <c r="CD11" s="1022"/>
      <c r="CE11" s="1022"/>
      <c r="CF11" s="1022"/>
      <c r="CG11" s="1043"/>
      <c r="CH11" s="1018">
        <v>-4</v>
      </c>
      <c r="CI11" s="1019"/>
      <c r="CJ11" s="1019"/>
      <c r="CK11" s="1019"/>
      <c r="CL11" s="1020"/>
      <c r="CM11" s="1018">
        <v>209</v>
      </c>
      <c r="CN11" s="1019"/>
      <c r="CO11" s="1019"/>
      <c r="CP11" s="1019"/>
      <c r="CQ11" s="1020"/>
      <c r="CR11" s="1018">
        <v>124</v>
      </c>
      <c r="CS11" s="1019"/>
      <c r="CT11" s="1019"/>
      <c r="CU11" s="1019"/>
      <c r="CV11" s="1020"/>
      <c r="CW11" s="1018">
        <v>314</v>
      </c>
      <c r="CX11" s="1019"/>
      <c r="CY11" s="1019"/>
      <c r="CZ11" s="1019"/>
      <c r="DA11" s="1020"/>
      <c r="DB11" s="1018">
        <v>0</v>
      </c>
      <c r="DC11" s="1019"/>
      <c r="DD11" s="1019"/>
      <c r="DE11" s="1019"/>
      <c r="DF11" s="1020"/>
      <c r="DG11" s="1018">
        <v>0</v>
      </c>
      <c r="DH11" s="1019"/>
      <c r="DI11" s="1019"/>
      <c r="DJ11" s="1019"/>
      <c r="DK11" s="1020"/>
      <c r="DL11" s="1018">
        <v>0</v>
      </c>
      <c r="DM11" s="1019"/>
      <c r="DN11" s="1019"/>
      <c r="DO11" s="1019"/>
      <c r="DP11" s="1020"/>
      <c r="DQ11" s="1018">
        <v>0</v>
      </c>
      <c r="DR11" s="1019"/>
      <c r="DS11" s="1019"/>
      <c r="DT11" s="1019"/>
      <c r="DU11" s="1020"/>
      <c r="DV11" s="1021"/>
      <c r="DW11" s="1022"/>
      <c r="DX11" s="1022"/>
      <c r="DY11" s="1022"/>
      <c r="DZ11" s="1023"/>
      <c r="EA11" s="237"/>
    </row>
    <row r="12" spans="1:131" s="238" customFormat="1" ht="26.25" customHeight="1" x14ac:dyDescent="0.2">
      <c r="A12" s="241">
        <v>6</v>
      </c>
      <c r="B12" s="1059" t="s">
        <v>395</v>
      </c>
      <c r="C12" s="1060"/>
      <c r="D12" s="1060"/>
      <c r="E12" s="1060"/>
      <c r="F12" s="1060"/>
      <c r="G12" s="1060"/>
      <c r="H12" s="1060"/>
      <c r="I12" s="1060"/>
      <c r="J12" s="1060"/>
      <c r="K12" s="1060"/>
      <c r="L12" s="1060"/>
      <c r="M12" s="1060"/>
      <c r="N12" s="1060"/>
      <c r="O12" s="1060"/>
      <c r="P12" s="1061"/>
      <c r="Q12" s="1067">
        <v>90997</v>
      </c>
      <c r="R12" s="1068"/>
      <c r="S12" s="1068"/>
      <c r="T12" s="1068"/>
      <c r="U12" s="1068"/>
      <c r="V12" s="1068">
        <v>90997</v>
      </c>
      <c r="W12" s="1068"/>
      <c r="X12" s="1068"/>
      <c r="Y12" s="1068"/>
      <c r="Z12" s="1068"/>
      <c r="AA12" s="1068" t="s">
        <v>534</v>
      </c>
      <c r="AB12" s="1068"/>
      <c r="AC12" s="1068"/>
      <c r="AD12" s="1068"/>
      <c r="AE12" s="1069"/>
      <c r="AF12" s="1064" t="s">
        <v>392</v>
      </c>
      <c r="AG12" s="1065"/>
      <c r="AH12" s="1065"/>
      <c r="AI12" s="1065"/>
      <c r="AJ12" s="1066"/>
      <c r="AK12" s="1109">
        <v>77982</v>
      </c>
      <c r="AL12" s="1110"/>
      <c r="AM12" s="1110"/>
      <c r="AN12" s="1110"/>
      <c r="AO12" s="1110"/>
      <c r="AP12" s="1110" t="s">
        <v>534</v>
      </c>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604</v>
      </c>
      <c r="BT12" s="1022"/>
      <c r="BU12" s="1022"/>
      <c r="BV12" s="1022"/>
      <c r="BW12" s="1022"/>
      <c r="BX12" s="1022"/>
      <c r="BY12" s="1022"/>
      <c r="BZ12" s="1022"/>
      <c r="CA12" s="1022"/>
      <c r="CB12" s="1022"/>
      <c r="CC12" s="1022"/>
      <c r="CD12" s="1022"/>
      <c r="CE12" s="1022"/>
      <c r="CF12" s="1022"/>
      <c r="CG12" s="1043"/>
      <c r="CH12" s="1018">
        <v>16</v>
      </c>
      <c r="CI12" s="1019"/>
      <c r="CJ12" s="1019"/>
      <c r="CK12" s="1019"/>
      <c r="CL12" s="1020"/>
      <c r="CM12" s="1018">
        <v>471</v>
      </c>
      <c r="CN12" s="1019"/>
      <c r="CO12" s="1019"/>
      <c r="CP12" s="1019"/>
      <c r="CQ12" s="1020"/>
      <c r="CR12" s="1018">
        <v>28</v>
      </c>
      <c r="CS12" s="1019"/>
      <c r="CT12" s="1019"/>
      <c r="CU12" s="1019"/>
      <c r="CV12" s="1020"/>
      <c r="CW12" s="1018">
        <v>17</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v>0</v>
      </c>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605</v>
      </c>
      <c r="BT13" s="1022"/>
      <c r="BU13" s="1022"/>
      <c r="BV13" s="1022"/>
      <c r="BW13" s="1022"/>
      <c r="BX13" s="1022"/>
      <c r="BY13" s="1022"/>
      <c r="BZ13" s="1022"/>
      <c r="CA13" s="1022"/>
      <c r="CB13" s="1022"/>
      <c r="CC13" s="1022"/>
      <c r="CD13" s="1022"/>
      <c r="CE13" s="1022"/>
      <c r="CF13" s="1022"/>
      <c r="CG13" s="1043"/>
      <c r="CH13" s="1018">
        <v>-159</v>
      </c>
      <c r="CI13" s="1019"/>
      <c r="CJ13" s="1019"/>
      <c r="CK13" s="1019"/>
      <c r="CL13" s="1020"/>
      <c r="CM13" s="1018">
        <v>6315</v>
      </c>
      <c r="CN13" s="1019"/>
      <c r="CO13" s="1019"/>
      <c r="CP13" s="1019"/>
      <c r="CQ13" s="1020"/>
      <c r="CR13" s="1018">
        <v>25</v>
      </c>
      <c r="CS13" s="1019"/>
      <c r="CT13" s="1019"/>
      <c r="CU13" s="1019"/>
      <c r="CV13" s="1020"/>
      <c r="CW13" s="1018">
        <v>0</v>
      </c>
      <c r="CX13" s="1019"/>
      <c r="CY13" s="1019"/>
      <c r="CZ13" s="1019"/>
      <c r="DA13" s="1020"/>
      <c r="DB13" s="1018">
        <v>0</v>
      </c>
      <c r="DC13" s="1019"/>
      <c r="DD13" s="1019"/>
      <c r="DE13" s="1019"/>
      <c r="DF13" s="1020"/>
      <c r="DG13" s="1018">
        <v>0</v>
      </c>
      <c r="DH13" s="1019"/>
      <c r="DI13" s="1019"/>
      <c r="DJ13" s="1019"/>
      <c r="DK13" s="1020"/>
      <c r="DL13" s="1018">
        <v>0</v>
      </c>
      <c r="DM13" s="1019"/>
      <c r="DN13" s="1019"/>
      <c r="DO13" s="1019"/>
      <c r="DP13" s="1020"/>
      <c r="DQ13" s="1018">
        <v>0</v>
      </c>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606</v>
      </c>
      <c r="BT14" s="1022"/>
      <c r="BU14" s="1022"/>
      <c r="BV14" s="1022"/>
      <c r="BW14" s="1022"/>
      <c r="BX14" s="1022"/>
      <c r="BY14" s="1022"/>
      <c r="BZ14" s="1022"/>
      <c r="CA14" s="1022"/>
      <c r="CB14" s="1022"/>
      <c r="CC14" s="1022"/>
      <c r="CD14" s="1022"/>
      <c r="CE14" s="1022"/>
      <c r="CF14" s="1022"/>
      <c r="CG14" s="1043"/>
      <c r="CH14" s="1018">
        <v>19</v>
      </c>
      <c r="CI14" s="1019"/>
      <c r="CJ14" s="1019"/>
      <c r="CK14" s="1019"/>
      <c r="CL14" s="1020"/>
      <c r="CM14" s="1018">
        <v>628</v>
      </c>
      <c r="CN14" s="1019"/>
      <c r="CO14" s="1019"/>
      <c r="CP14" s="1019"/>
      <c r="CQ14" s="1020"/>
      <c r="CR14" s="1018">
        <v>67</v>
      </c>
      <c r="CS14" s="1019"/>
      <c r="CT14" s="1019"/>
      <c r="CU14" s="1019"/>
      <c r="CV14" s="1020"/>
      <c r="CW14" s="1018">
        <v>0</v>
      </c>
      <c r="CX14" s="1019"/>
      <c r="CY14" s="1019"/>
      <c r="CZ14" s="1019"/>
      <c r="DA14" s="1020"/>
      <c r="DB14" s="1018">
        <v>0</v>
      </c>
      <c r="DC14" s="1019"/>
      <c r="DD14" s="1019"/>
      <c r="DE14" s="1019"/>
      <c r="DF14" s="1020"/>
      <c r="DG14" s="1018">
        <v>0</v>
      </c>
      <c r="DH14" s="1019"/>
      <c r="DI14" s="1019"/>
      <c r="DJ14" s="1019"/>
      <c r="DK14" s="1020"/>
      <c r="DL14" s="1018">
        <v>0</v>
      </c>
      <c r="DM14" s="1019"/>
      <c r="DN14" s="1019"/>
      <c r="DO14" s="1019"/>
      <c r="DP14" s="1020"/>
      <c r="DQ14" s="1018">
        <v>0</v>
      </c>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607</v>
      </c>
      <c r="BT15" s="1022"/>
      <c r="BU15" s="1022"/>
      <c r="BV15" s="1022"/>
      <c r="BW15" s="1022"/>
      <c r="BX15" s="1022"/>
      <c r="BY15" s="1022"/>
      <c r="BZ15" s="1022"/>
      <c r="CA15" s="1022"/>
      <c r="CB15" s="1022"/>
      <c r="CC15" s="1022"/>
      <c r="CD15" s="1022"/>
      <c r="CE15" s="1022"/>
      <c r="CF15" s="1022"/>
      <c r="CG15" s="1043"/>
      <c r="CH15" s="1018">
        <v>116</v>
      </c>
      <c r="CI15" s="1019"/>
      <c r="CJ15" s="1019"/>
      <c r="CK15" s="1019"/>
      <c r="CL15" s="1020"/>
      <c r="CM15" s="1018">
        <v>836</v>
      </c>
      <c r="CN15" s="1019"/>
      <c r="CO15" s="1019"/>
      <c r="CP15" s="1019"/>
      <c r="CQ15" s="1020"/>
      <c r="CR15" s="1018">
        <v>500</v>
      </c>
      <c r="CS15" s="1019"/>
      <c r="CT15" s="1019"/>
      <c r="CU15" s="1019"/>
      <c r="CV15" s="1020"/>
      <c r="CW15" s="1018">
        <v>0</v>
      </c>
      <c r="CX15" s="1019"/>
      <c r="CY15" s="1019"/>
      <c r="CZ15" s="1019"/>
      <c r="DA15" s="1020"/>
      <c r="DB15" s="1018">
        <v>1700</v>
      </c>
      <c r="DC15" s="1019"/>
      <c r="DD15" s="1019"/>
      <c r="DE15" s="1019"/>
      <c r="DF15" s="1020"/>
      <c r="DG15" s="1018">
        <v>0</v>
      </c>
      <c r="DH15" s="1019"/>
      <c r="DI15" s="1019"/>
      <c r="DJ15" s="1019"/>
      <c r="DK15" s="1020"/>
      <c r="DL15" s="1018">
        <v>0</v>
      </c>
      <c r="DM15" s="1019"/>
      <c r="DN15" s="1019"/>
      <c r="DO15" s="1019"/>
      <c r="DP15" s="1020"/>
      <c r="DQ15" s="1018">
        <v>0</v>
      </c>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608</v>
      </c>
      <c r="BT16" s="1022"/>
      <c r="BU16" s="1022"/>
      <c r="BV16" s="1022"/>
      <c r="BW16" s="1022"/>
      <c r="BX16" s="1022"/>
      <c r="BY16" s="1022"/>
      <c r="BZ16" s="1022"/>
      <c r="CA16" s="1022"/>
      <c r="CB16" s="1022"/>
      <c r="CC16" s="1022"/>
      <c r="CD16" s="1022"/>
      <c r="CE16" s="1022"/>
      <c r="CF16" s="1022"/>
      <c r="CG16" s="1043"/>
      <c r="CH16" s="1018">
        <v>65</v>
      </c>
      <c r="CI16" s="1019"/>
      <c r="CJ16" s="1019"/>
      <c r="CK16" s="1019"/>
      <c r="CL16" s="1020"/>
      <c r="CM16" s="1018">
        <v>843</v>
      </c>
      <c r="CN16" s="1019"/>
      <c r="CO16" s="1019"/>
      <c r="CP16" s="1019"/>
      <c r="CQ16" s="1020"/>
      <c r="CR16" s="1018">
        <v>500</v>
      </c>
      <c r="CS16" s="1019"/>
      <c r="CT16" s="1019"/>
      <c r="CU16" s="1019"/>
      <c r="CV16" s="1020"/>
      <c r="CW16" s="1018">
        <v>0</v>
      </c>
      <c r="CX16" s="1019"/>
      <c r="CY16" s="1019"/>
      <c r="CZ16" s="1019"/>
      <c r="DA16" s="1020"/>
      <c r="DB16" s="1018">
        <v>400</v>
      </c>
      <c r="DC16" s="1019"/>
      <c r="DD16" s="1019"/>
      <c r="DE16" s="1019"/>
      <c r="DF16" s="1020"/>
      <c r="DG16" s="1018">
        <v>0</v>
      </c>
      <c r="DH16" s="1019"/>
      <c r="DI16" s="1019"/>
      <c r="DJ16" s="1019"/>
      <c r="DK16" s="1020"/>
      <c r="DL16" s="1018">
        <v>0</v>
      </c>
      <c r="DM16" s="1019"/>
      <c r="DN16" s="1019"/>
      <c r="DO16" s="1019"/>
      <c r="DP16" s="1020"/>
      <c r="DQ16" s="1018">
        <v>0</v>
      </c>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t="s">
        <v>609</v>
      </c>
      <c r="BT17" s="1022"/>
      <c r="BU17" s="1022"/>
      <c r="BV17" s="1022"/>
      <c r="BW17" s="1022"/>
      <c r="BX17" s="1022"/>
      <c r="BY17" s="1022"/>
      <c r="BZ17" s="1022"/>
      <c r="CA17" s="1022"/>
      <c r="CB17" s="1022"/>
      <c r="CC17" s="1022"/>
      <c r="CD17" s="1022"/>
      <c r="CE17" s="1022"/>
      <c r="CF17" s="1022"/>
      <c r="CG17" s="1043"/>
      <c r="CH17" s="1018">
        <v>-5</v>
      </c>
      <c r="CI17" s="1019"/>
      <c r="CJ17" s="1019"/>
      <c r="CK17" s="1019"/>
      <c r="CL17" s="1020"/>
      <c r="CM17" s="1018">
        <v>29</v>
      </c>
      <c r="CN17" s="1019"/>
      <c r="CO17" s="1019"/>
      <c r="CP17" s="1019"/>
      <c r="CQ17" s="1020"/>
      <c r="CR17" s="1018">
        <v>10</v>
      </c>
      <c r="CS17" s="1019"/>
      <c r="CT17" s="1019"/>
      <c r="CU17" s="1019"/>
      <c r="CV17" s="1020"/>
      <c r="CW17" s="1018">
        <v>74</v>
      </c>
      <c r="CX17" s="1019"/>
      <c r="CY17" s="1019"/>
      <c r="CZ17" s="1019"/>
      <c r="DA17" s="1020"/>
      <c r="DB17" s="1018">
        <v>0</v>
      </c>
      <c r="DC17" s="1019"/>
      <c r="DD17" s="1019"/>
      <c r="DE17" s="1019"/>
      <c r="DF17" s="1020"/>
      <c r="DG17" s="1018">
        <v>0</v>
      </c>
      <c r="DH17" s="1019"/>
      <c r="DI17" s="1019"/>
      <c r="DJ17" s="1019"/>
      <c r="DK17" s="1020"/>
      <c r="DL17" s="1018">
        <v>0</v>
      </c>
      <c r="DM17" s="1019"/>
      <c r="DN17" s="1019"/>
      <c r="DO17" s="1019"/>
      <c r="DP17" s="1020"/>
      <c r="DQ17" s="1018">
        <v>0</v>
      </c>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t="s">
        <v>626</v>
      </c>
      <c r="BS18" s="1021" t="s">
        <v>610</v>
      </c>
      <c r="BT18" s="1022"/>
      <c r="BU18" s="1022"/>
      <c r="BV18" s="1022"/>
      <c r="BW18" s="1022"/>
      <c r="BX18" s="1022"/>
      <c r="BY18" s="1022"/>
      <c r="BZ18" s="1022"/>
      <c r="CA18" s="1022"/>
      <c r="CB18" s="1022"/>
      <c r="CC18" s="1022"/>
      <c r="CD18" s="1022"/>
      <c r="CE18" s="1022"/>
      <c r="CF18" s="1022"/>
      <c r="CG18" s="1043"/>
      <c r="CH18" s="1018">
        <v>2278</v>
      </c>
      <c r="CI18" s="1019"/>
      <c r="CJ18" s="1019"/>
      <c r="CK18" s="1019"/>
      <c r="CL18" s="1020"/>
      <c r="CM18" s="1018">
        <v>23911</v>
      </c>
      <c r="CN18" s="1019"/>
      <c r="CO18" s="1019"/>
      <c r="CP18" s="1019"/>
      <c r="CQ18" s="1020"/>
      <c r="CR18" s="1018">
        <v>8371</v>
      </c>
      <c r="CS18" s="1019"/>
      <c r="CT18" s="1019"/>
      <c r="CU18" s="1019"/>
      <c r="CV18" s="1020"/>
      <c r="CW18" s="1018">
        <v>0</v>
      </c>
      <c r="CX18" s="1019"/>
      <c r="CY18" s="1019"/>
      <c r="CZ18" s="1019"/>
      <c r="DA18" s="1020"/>
      <c r="DB18" s="1018">
        <v>277</v>
      </c>
      <c r="DC18" s="1019"/>
      <c r="DD18" s="1019"/>
      <c r="DE18" s="1019"/>
      <c r="DF18" s="1020"/>
      <c r="DG18" s="1018">
        <v>0</v>
      </c>
      <c r="DH18" s="1019"/>
      <c r="DI18" s="1019"/>
      <c r="DJ18" s="1019"/>
      <c r="DK18" s="1020"/>
      <c r="DL18" s="1018">
        <v>0</v>
      </c>
      <c r="DM18" s="1019"/>
      <c r="DN18" s="1019"/>
      <c r="DO18" s="1019"/>
      <c r="DP18" s="1020"/>
      <c r="DQ18" s="1018">
        <v>0</v>
      </c>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t="s">
        <v>626</v>
      </c>
      <c r="BS19" s="1021" t="s">
        <v>611</v>
      </c>
      <c r="BT19" s="1022"/>
      <c r="BU19" s="1022"/>
      <c r="BV19" s="1022"/>
      <c r="BW19" s="1022"/>
      <c r="BX19" s="1022"/>
      <c r="BY19" s="1022"/>
      <c r="BZ19" s="1022"/>
      <c r="CA19" s="1022"/>
      <c r="CB19" s="1022"/>
      <c r="CC19" s="1022"/>
      <c r="CD19" s="1022"/>
      <c r="CE19" s="1022"/>
      <c r="CF19" s="1022"/>
      <c r="CG19" s="1043"/>
      <c r="CH19" s="1018">
        <v>13</v>
      </c>
      <c r="CI19" s="1019"/>
      <c r="CJ19" s="1019"/>
      <c r="CK19" s="1019"/>
      <c r="CL19" s="1020"/>
      <c r="CM19" s="1018">
        <v>0</v>
      </c>
      <c r="CN19" s="1019"/>
      <c r="CO19" s="1019"/>
      <c r="CP19" s="1019"/>
      <c r="CQ19" s="1020"/>
      <c r="CR19" s="1018">
        <v>0</v>
      </c>
      <c r="CS19" s="1019"/>
      <c r="CT19" s="1019"/>
      <c r="CU19" s="1019"/>
      <c r="CV19" s="1020"/>
      <c r="CW19" s="1018">
        <v>1</v>
      </c>
      <c r="CX19" s="1019"/>
      <c r="CY19" s="1019"/>
      <c r="CZ19" s="1019"/>
      <c r="DA19" s="1020"/>
      <c r="DB19" s="1018">
        <v>0</v>
      </c>
      <c r="DC19" s="1019"/>
      <c r="DD19" s="1019"/>
      <c r="DE19" s="1019"/>
      <c r="DF19" s="1020"/>
      <c r="DG19" s="1018">
        <v>0</v>
      </c>
      <c r="DH19" s="1019"/>
      <c r="DI19" s="1019"/>
      <c r="DJ19" s="1019"/>
      <c r="DK19" s="1020"/>
      <c r="DL19" s="1018">
        <v>0</v>
      </c>
      <c r="DM19" s="1019"/>
      <c r="DN19" s="1019"/>
      <c r="DO19" s="1019"/>
      <c r="DP19" s="1020"/>
      <c r="DQ19" s="1018">
        <v>0</v>
      </c>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t="s">
        <v>626</v>
      </c>
      <c r="BS20" s="1021" t="s">
        <v>612</v>
      </c>
      <c r="BT20" s="1022"/>
      <c r="BU20" s="1022"/>
      <c r="BV20" s="1022"/>
      <c r="BW20" s="1022"/>
      <c r="BX20" s="1022"/>
      <c r="BY20" s="1022"/>
      <c r="BZ20" s="1022"/>
      <c r="CA20" s="1022"/>
      <c r="CB20" s="1022"/>
      <c r="CC20" s="1022"/>
      <c r="CD20" s="1022"/>
      <c r="CE20" s="1022"/>
      <c r="CF20" s="1022"/>
      <c r="CG20" s="1043"/>
      <c r="CH20" s="1018">
        <v>420</v>
      </c>
      <c r="CI20" s="1019"/>
      <c r="CJ20" s="1019"/>
      <c r="CK20" s="1019"/>
      <c r="CL20" s="1020"/>
      <c r="CM20" s="1018">
        <v>0</v>
      </c>
      <c r="CN20" s="1019"/>
      <c r="CO20" s="1019"/>
      <c r="CP20" s="1019"/>
      <c r="CQ20" s="1020"/>
      <c r="CR20" s="1018">
        <v>0</v>
      </c>
      <c r="CS20" s="1019"/>
      <c r="CT20" s="1019"/>
      <c r="CU20" s="1019"/>
      <c r="CV20" s="1020"/>
      <c r="CW20" s="1018">
        <v>742</v>
      </c>
      <c r="CX20" s="1019"/>
      <c r="CY20" s="1019"/>
      <c r="CZ20" s="1019"/>
      <c r="DA20" s="1020"/>
      <c r="DB20" s="1018">
        <v>0</v>
      </c>
      <c r="DC20" s="1019"/>
      <c r="DD20" s="1019"/>
      <c r="DE20" s="1019"/>
      <c r="DF20" s="1020"/>
      <c r="DG20" s="1018">
        <v>0</v>
      </c>
      <c r="DH20" s="1019"/>
      <c r="DI20" s="1019"/>
      <c r="DJ20" s="1019"/>
      <c r="DK20" s="1020"/>
      <c r="DL20" s="1018">
        <v>2289</v>
      </c>
      <c r="DM20" s="1019"/>
      <c r="DN20" s="1019"/>
      <c r="DO20" s="1019"/>
      <c r="DP20" s="1020"/>
      <c r="DQ20" s="1018">
        <v>229</v>
      </c>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t="s">
        <v>626</v>
      </c>
      <c r="BS21" s="1021" t="s">
        <v>613</v>
      </c>
      <c r="BT21" s="1022"/>
      <c r="BU21" s="1022"/>
      <c r="BV21" s="1022"/>
      <c r="BW21" s="1022"/>
      <c r="BX21" s="1022"/>
      <c r="BY21" s="1022"/>
      <c r="BZ21" s="1022"/>
      <c r="CA21" s="1022"/>
      <c r="CB21" s="1022"/>
      <c r="CC21" s="1022"/>
      <c r="CD21" s="1022"/>
      <c r="CE21" s="1022"/>
      <c r="CF21" s="1022"/>
      <c r="CG21" s="1043"/>
      <c r="CH21" s="1018">
        <v>190</v>
      </c>
      <c r="CI21" s="1019"/>
      <c r="CJ21" s="1019"/>
      <c r="CK21" s="1019"/>
      <c r="CL21" s="1020"/>
      <c r="CM21" s="1018">
        <v>0</v>
      </c>
      <c r="CN21" s="1019"/>
      <c r="CO21" s="1019"/>
      <c r="CP21" s="1019"/>
      <c r="CQ21" s="1020"/>
      <c r="CR21" s="1018">
        <v>0</v>
      </c>
      <c r="CS21" s="1019"/>
      <c r="CT21" s="1019"/>
      <c r="CU21" s="1019"/>
      <c r="CV21" s="1020"/>
      <c r="CW21" s="1018">
        <v>121</v>
      </c>
      <c r="CX21" s="1019"/>
      <c r="CY21" s="1019"/>
      <c r="CZ21" s="1019"/>
      <c r="DA21" s="1020"/>
      <c r="DB21" s="1018">
        <v>0</v>
      </c>
      <c r="DC21" s="1019"/>
      <c r="DD21" s="1019"/>
      <c r="DE21" s="1019"/>
      <c r="DF21" s="1020"/>
      <c r="DG21" s="1018">
        <v>0</v>
      </c>
      <c r="DH21" s="1019"/>
      <c r="DI21" s="1019"/>
      <c r="DJ21" s="1019"/>
      <c r="DK21" s="1020"/>
      <c r="DL21" s="1018">
        <v>92</v>
      </c>
      <c r="DM21" s="1019"/>
      <c r="DN21" s="1019"/>
      <c r="DO21" s="1019"/>
      <c r="DP21" s="1020"/>
      <c r="DQ21" s="1018">
        <v>9</v>
      </c>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396</v>
      </c>
      <c r="BA22" s="1057"/>
      <c r="BB22" s="1057"/>
      <c r="BC22" s="1057"/>
      <c r="BD22" s="1058"/>
      <c r="BE22" s="236"/>
      <c r="BF22" s="236"/>
      <c r="BG22" s="236"/>
      <c r="BH22" s="236"/>
      <c r="BI22" s="236"/>
      <c r="BJ22" s="236"/>
      <c r="BK22" s="236"/>
      <c r="BL22" s="236"/>
      <c r="BM22" s="236"/>
      <c r="BN22" s="236"/>
      <c r="BO22" s="236"/>
      <c r="BP22" s="236"/>
      <c r="BQ22" s="241">
        <v>16</v>
      </c>
      <c r="BR22" s="242" t="s">
        <v>626</v>
      </c>
      <c r="BS22" s="1021" t="s">
        <v>614</v>
      </c>
      <c r="BT22" s="1022"/>
      <c r="BU22" s="1022"/>
      <c r="BV22" s="1022"/>
      <c r="BW22" s="1022"/>
      <c r="BX22" s="1022"/>
      <c r="BY22" s="1022"/>
      <c r="BZ22" s="1022"/>
      <c r="CA22" s="1022"/>
      <c r="CB22" s="1022"/>
      <c r="CC22" s="1022"/>
      <c r="CD22" s="1022"/>
      <c r="CE22" s="1022"/>
      <c r="CF22" s="1022"/>
      <c r="CG22" s="1043"/>
      <c r="CH22" s="1018">
        <v>34</v>
      </c>
      <c r="CI22" s="1019"/>
      <c r="CJ22" s="1019"/>
      <c r="CK22" s="1019"/>
      <c r="CL22" s="1020"/>
      <c r="CM22" s="1018">
        <v>0</v>
      </c>
      <c r="CN22" s="1019"/>
      <c r="CO22" s="1019"/>
      <c r="CP22" s="1019"/>
      <c r="CQ22" s="1020"/>
      <c r="CR22" s="1018">
        <v>0</v>
      </c>
      <c r="CS22" s="1019"/>
      <c r="CT22" s="1019"/>
      <c r="CU22" s="1019"/>
      <c r="CV22" s="1020"/>
      <c r="CW22" s="1018">
        <v>278</v>
      </c>
      <c r="CX22" s="1019"/>
      <c r="CY22" s="1019"/>
      <c r="CZ22" s="1019"/>
      <c r="DA22" s="1020"/>
      <c r="DB22" s="1018">
        <v>0</v>
      </c>
      <c r="DC22" s="1019"/>
      <c r="DD22" s="1019"/>
      <c r="DE22" s="1019"/>
      <c r="DF22" s="1020"/>
      <c r="DG22" s="1018">
        <v>0</v>
      </c>
      <c r="DH22" s="1019"/>
      <c r="DI22" s="1019"/>
      <c r="DJ22" s="1019"/>
      <c r="DK22" s="1020"/>
      <c r="DL22" s="1018">
        <v>1006</v>
      </c>
      <c r="DM22" s="1019"/>
      <c r="DN22" s="1019"/>
      <c r="DO22" s="1019"/>
      <c r="DP22" s="1020"/>
      <c r="DQ22" s="1018">
        <v>101</v>
      </c>
      <c r="DR22" s="1019"/>
      <c r="DS22" s="1019"/>
      <c r="DT22" s="1019"/>
      <c r="DU22" s="1020"/>
      <c r="DV22" s="1021"/>
      <c r="DW22" s="1022"/>
      <c r="DX22" s="1022"/>
      <c r="DY22" s="1022"/>
      <c r="DZ22" s="1023"/>
      <c r="EA22" s="237"/>
    </row>
    <row r="23" spans="1:131" s="238" customFormat="1" ht="26.25" customHeight="1" thickBot="1" x14ac:dyDescent="0.25">
      <c r="A23" s="243" t="s">
        <v>397</v>
      </c>
      <c r="B23" s="966" t="s">
        <v>398</v>
      </c>
      <c r="C23" s="967"/>
      <c r="D23" s="967"/>
      <c r="E23" s="967"/>
      <c r="F23" s="967"/>
      <c r="G23" s="967"/>
      <c r="H23" s="967"/>
      <c r="I23" s="967"/>
      <c r="J23" s="967"/>
      <c r="K23" s="967"/>
      <c r="L23" s="967"/>
      <c r="M23" s="967"/>
      <c r="N23" s="967"/>
      <c r="O23" s="967"/>
      <c r="P23" s="977"/>
      <c r="Q23" s="1096">
        <v>689967</v>
      </c>
      <c r="R23" s="1090"/>
      <c r="S23" s="1090"/>
      <c r="T23" s="1090"/>
      <c r="U23" s="1090"/>
      <c r="V23" s="1090">
        <v>676070</v>
      </c>
      <c r="W23" s="1090"/>
      <c r="X23" s="1090"/>
      <c r="Y23" s="1090"/>
      <c r="Z23" s="1090"/>
      <c r="AA23" s="1090">
        <v>13897</v>
      </c>
      <c r="AB23" s="1090"/>
      <c r="AC23" s="1090"/>
      <c r="AD23" s="1090"/>
      <c r="AE23" s="1097"/>
      <c r="AF23" s="1098">
        <v>7328</v>
      </c>
      <c r="AG23" s="1090"/>
      <c r="AH23" s="1090"/>
      <c r="AI23" s="1090"/>
      <c r="AJ23" s="1099"/>
      <c r="AK23" s="1100"/>
      <c r="AL23" s="1101"/>
      <c r="AM23" s="1101"/>
      <c r="AN23" s="1101"/>
      <c r="AO23" s="1101"/>
      <c r="AP23" s="1090">
        <v>468335</v>
      </c>
      <c r="AQ23" s="1090"/>
      <c r="AR23" s="1090"/>
      <c r="AS23" s="1090"/>
      <c r="AT23" s="1090"/>
      <c r="AU23" s="1091"/>
      <c r="AV23" s="1091"/>
      <c r="AW23" s="1091"/>
      <c r="AX23" s="1091"/>
      <c r="AY23" s="1092"/>
      <c r="AZ23" s="1093" t="s">
        <v>399</v>
      </c>
      <c r="BA23" s="1094"/>
      <c r="BB23" s="1094"/>
      <c r="BC23" s="1094"/>
      <c r="BD23" s="1095"/>
      <c r="BE23" s="236"/>
      <c r="BF23" s="236"/>
      <c r="BG23" s="236"/>
      <c r="BH23" s="236"/>
      <c r="BI23" s="236"/>
      <c r="BJ23" s="236"/>
      <c r="BK23" s="236"/>
      <c r="BL23" s="236"/>
      <c r="BM23" s="236"/>
      <c r="BN23" s="236"/>
      <c r="BO23" s="236"/>
      <c r="BP23" s="236"/>
      <c r="BQ23" s="241">
        <v>17</v>
      </c>
      <c r="BR23" s="242" t="s">
        <v>626</v>
      </c>
      <c r="BS23" s="1021" t="s">
        <v>615</v>
      </c>
      <c r="BT23" s="1022"/>
      <c r="BU23" s="1022"/>
      <c r="BV23" s="1022"/>
      <c r="BW23" s="1022"/>
      <c r="BX23" s="1022"/>
      <c r="BY23" s="1022"/>
      <c r="BZ23" s="1022"/>
      <c r="CA23" s="1022"/>
      <c r="CB23" s="1022"/>
      <c r="CC23" s="1022"/>
      <c r="CD23" s="1022"/>
      <c r="CE23" s="1022"/>
      <c r="CF23" s="1022"/>
      <c r="CG23" s="1043"/>
      <c r="CH23" s="1018">
        <v>196</v>
      </c>
      <c r="CI23" s="1019"/>
      <c r="CJ23" s="1019"/>
      <c r="CK23" s="1019"/>
      <c r="CL23" s="1020"/>
      <c r="CM23" s="1018">
        <v>0</v>
      </c>
      <c r="CN23" s="1019"/>
      <c r="CO23" s="1019"/>
      <c r="CP23" s="1019"/>
      <c r="CQ23" s="1020"/>
      <c r="CR23" s="1018">
        <v>0</v>
      </c>
      <c r="CS23" s="1019"/>
      <c r="CT23" s="1019"/>
      <c r="CU23" s="1019"/>
      <c r="CV23" s="1020"/>
      <c r="CW23" s="1018">
        <v>89</v>
      </c>
      <c r="CX23" s="1019"/>
      <c r="CY23" s="1019"/>
      <c r="CZ23" s="1019"/>
      <c r="DA23" s="1020"/>
      <c r="DB23" s="1018">
        <v>0</v>
      </c>
      <c r="DC23" s="1019"/>
      <c r="DD23" s="1019"/>
      <c r="DE23" s="1019"/>
      <c r="DF23" s="1020"/>
      <c r="DG23" s="1018">
        <v>0</v>
      </c>
      <c r="DH23" s="1019"/>
      <c r="DI23" s="1019"/>
      <c r="DJ23" s="1019"/>
      <c r="DK23" s="1020"/>
      <c r="DL23" s="1018">
        <v>0</v>
      </c>
      <c r="DM23" s="1019"/>
      <c r="DN23" s="1019"/>
      <c r="DO23" s="1019"/>
      <c r="DP23" s="1020"/>
      <c r="DQ23" s="1018">
        <v>0</v>
      </c>
      <c r="DR23" s="1019"/>
      <c r="DS23" s="1019"/>
      <c r="DT23" s="1019"/>
      <c r="DU23" s="1020"/>
      <c r="DV23" s="1021"/>
      <c r="DW23" s="1022"/>
      <c r="DX23" s="1022"/>
      <c r="DY23" s="1022"/>
      <c r="DZ23" s="1023"/>
      <c r="EA23" s="237"/>
    </row>
    <row r="24" spans="1:131" s="238" customFormat="1" ht="26.25" customHeight="1" x14ac:dyDescent="0.2">
      <c r="A24" s="1089" t="s">
        <v>400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t="s">
        <v>626</v>
      </c>
      <c r="BS24" s="1021" t="s">
        <v>616</v>
      </c>
      <c r="BT24" s="1022"/>
      <c r="BU24" s="1022"/>
      <c r="BV24" s="1022"/>
      <c r="BW24" s="1022"/>
      <c r="BX24" s="1022"/>
      <c r="BY24" s="1022"/>
      <c r="BZ24" s="1022"/>
      <c r="CA24" s="1022"/>
      <c r="CB24" s="1022"/>
      <c r="CC24" s="1022"/>
      <c r="CD24" s="1022"/>
      <c r="CE24" s="1022"/>
      <c r="CF24" s="1022"/>
      <c r="CG24" s="1043"/>
      <c r="CH24" s="1018">
        <v>10</v>
      </c>
      <c r="CI24" s="1019"/>
      <c r="CJ24" s="1019"/>
      <c r="CK24" s="1019"/>
      <c r="CL24" s="1020"/>
      <c r="CM24" s="1018">
        <v>0</v>
      </c>
      <c r="CN24" s="1019"/>
      <c r="CO24" s="1019"/>
      <c r="CP24" s="1019"/>
      <c r="CQ24" s="1020"/>
      <c r="CR24" s="1018">
        <v>0</v>
      </c>
      <c r="CS24" s="1019"/>
      <c r="CT24" s="1019"/>
      <c r="CU24" s="1019"/>
      <c r="CV24" s="1020"/>
      <c r="CW24" s="1018">
        <v>687</v>
      </c>
      <c r="CX24" s="1019"/>
      <c r="CY24" s="1019"/>
      <c r="CZ24" s="1019"/>
      <c r="DA24" s="1020"/>
      <c r="DB24" s="1018">
        <v>0</v>
      </c>
      <c r="DC24" s="1019"/>
      <c r="DD24" s="1019"/>
      <c r="DE24" s="1019"/>
      <c r="DF24" s="1020"/>
      <c r="DG24" s="1018">
        <v>0</v>
      </c>
      <c r="DH24" s="1019"/>
      <c r="DI24" s="1019"/>
      <c r="DJ24" s="1019"/>
      <c r="DK24" s="1020"/>
      <c r="DL24" s="1018">
        <v>78</v>
      </c>
      <c r="DM24" s="1019"/>
      <c r="DN24" s="1019"/>
      <c r="DO24" s="1019"/>
      <c r="DP24" s="1020"/>
      <c r="DQ24" s="1018">
        <v>8</v>
      </c>
      <c r="DR24" s="1019"/>
      <c r="DS24" s="1019"/>
      <c r="DT24" s="1019"/>
      <c r="DU24" s="1020"/>
      <c r="DV24" s="1021"/>
      <c r="DW24" s="1022"/>
      <c r="DX24" s="1022"/>
      <c r="DY24" s="1022"/>
      <c r="DZ24" s="1023"/>
      <c r="EA24" s="237"/>
    </row>
    <row r="25" spans="1:131" ht="26.25" customHeight="1" thickBot="1" x14ac:dyDescent="0.25">
      <c r="A25" s="1088" t="s">
        <v>401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t="s">
        <v>626</v>
      </c>
      <c r="BS25" s="1021" t="s">
        <v>617</v>
      </c>
      <c r="BT25" s="1022"/>
      <c r="BU25" s="1022"/>
      <c r="BV25" s="1022"/>
      <c r="BW25" s="1022"/>
      <c r="BX25" s="1022"/>
      <c r="BY25" s="1022"/>
      <c r="BZ25" s="1022"/>
      <c r="CA25" s="1022"/>
      <c r="CB25" s="1022"/>
      <c r="CC25" s="1022"/>
      <c r="CD25" s="1022"/>
      <c r="CE25" s="1022"/>
      <c r="CF25" s="1022"/>
      <c r="CG25" s="1043"/>
      <c r="CH25" s="1018">
        <v>111</v>
      </c>
      <c r="CI25" s="1019"/>
      <c r="CJ25" s="1019"/>
      <c r="CK25" s="1019"/>
      <c r="CL25" s="1020"/>
      <c r="CM25" s="1018">
        <v>0</v>
      </c>
      <c r="CN25" s="1019"/>
      <c r="CO25" s="1019"/>
      <c r="CP25" s="1019"/>
      <c r="CQ25" s="1020"/>
      <c r="CR25" s="1018">
        <v>0</v>
      </c>
      <c r="CS25" s="1019"/>
      <c r="CT25" s="1019"/>
      <c r="CU25" s="1019"/>
      <c r="CV25" s="1020"/>
      <c r="CW25" s="1018">
        <v>25</v>
      </c>
      <c r="CX25" s="1019"/>
      <c r="CY25" s="1019"/>
      <c r="CZ25" s="1019"/>
      <c r="DA25" s="1020"/>
      <c r="DB25" s="1018">
        <v>0</v>
      </c>
      <c r="DC25" s="1019"/>
      <c r="DD25" s="1019"/>
      <c r="DE25" s="1019"/>
      <c r="DF25" s="1020"/>
      <c r="DG25" s="1018">
        <v>0</v>
      </c>
      <c r="DH25" s="1019"/>
      <c r="DI25" s="1019"/>
      <c r="DJ25" s="1019"/>
      <c r="DK25" s="1020"/>
      <c r="DL25" s="1018">
        <v>0</v>
      </c>
      <c r="DM25" s="1019"/>
      <c r="DN25" s="1019"/>
      <c r="DO25" s="1019"/>
      <c r="DP25" s="1020"/>
      <c r="DQ25" s="1018">
        <v>0</v>
      </c>
      <c r="DR25" s="1019"/>
      <c r="DS25" s="1019"/>
      <c r="DT25" s="1019"/>
      <c r="DU25" s="1020"/>
      <c r="DV25" s="1021"/>
      <c r="DW25" s="1022"/>
      <c r="DX25" s="1022"/>
      <c r="DY25" s="1022"/>
      <c r="DZ25" s="1023"/>
      <c r="EA25" s="233"/>
    </row>
    <row r="26" spans="1:131" ht="26.25" customHeight="1" x14ac:dyDescent="0.2">
      <c r="A26" s="1024" t="s">
        <v>371</v>
      </c>
      <c r="B26" s="1025"/>
      <c r="C26" s="1025"/>
      <c r="D26" s="1025"/>
      <c r="E26" s="1025"/>
      <c r="F26" s="1025"/>
      <c r="G26" s="1025"/>
      <c r="H26" s="1025"/>
      <c r="I26" s="1025"/>
      <c r="J26" s="1025"/>
      <c r="K26" s="1025"/>
      <c r="L26" s="1025"/>
      <c r="M26" s="1025"/>
      <c r="N26" s="1025"/>
      <c r="O26" s="1025"/>
      <c r="P26" s="1026"/>
      <c r="Q26" s="1030" t="s">
        <v>402</v>
      </c>
      <c r="R26" s="1031"/>
      <c r="S26" s="1031"/>
      <c r="T26" s="1031"/>
      <c r="U26" s="1032"/>
      <c r="V26" s="1030" t="s">
        <v>403</v>
      </c>
      <c r="W26" s="1031"/>
      <c r="X26" s="1031"/>
      <c r="Y26" s="1031"/>
      <c r="Z26" s="1032"/>
      <c r="AA26" s="1030" t="s">
        <v>404</v>
      </c>
      <c r="AB26" s="1031"/>
      <c r="AC26" s="1031"/>
      <c r="AD26" s="1031"/>
      <c r="AE26" s="1031"/>
      <c r="AF26" s="1084" t="s">
        <v>405</v>
      </c>
      <c r="AG26" s="1037"/>
      <c r="AH26" s="1037"/>
      <c r="AI26" s="1037"/>
      <c r="AJ26" s="1085"/>
      <c r="AK26" s="1031" t="s">
        <v>406</v>
      </c>
      <c r="AL26" s="1031"/>
      <c r="AM26" s="1031"/>
      <c r="AN26" s="1031"/>
      <c r="AO26" s="1032"/>
      <c r="AP26" s="1030" t="s">
        <v>407</v>
      </c>
      <c r="AQ26" s="1031"/>
      <c r="AR26" s="1031"/>
      <c r="AS26" s="1031"/>
      <c r="AT26" s="1032"/>
      <c r="AU26" s="1030" t="s">
        <v>408</v>
      </c>
      <c r="AV26" s="1031"/>
      <c r="AW26" s="1031"/>
      <c r="AX26" s="1031"/>
      <c r="AY26" s="1032"/>
      <c r="AZ26" s="1030" t="s">
        <v>409</v>
      </c>
      <c r="BA26" s="1031"/>
      <c r="BB26" s="1031"/>
      <c r="BC26" s="1031"/>
      <c r="BD26" s="1032"/>
      <c r="BE26" s="1030" t="s">
        <v>378</v>
      </c>
      <c r="BF26" s="1031"/>
      <c r="BG26" s="1031"/>
      <c r="BH26" s="1031"/>
      <c r="BI26" s="1044"/>
      <c r="BJ26" s="235"/>
      <c r="BK26" s="235"/>
      <c r="BL26" s="235"/>
      <c r="BM26" s="235"/>
      <c r="BN26" s="235"/>
      <c r="BO26" s="244"/>
      <c r="BP26" s="244"/>
      <c r="BQ26" s="241">
        <v>20</v>
      </c>
      <c r="BR26" s="242" t="s">
        <v>626</v>
      </c>
      <c r="BS26" s="1021" t="s">
        <v>618</v>
      </c>
      <c r="BT26" s="1022"/>
      <c r="BU26" s="1022"/>
      <c r="BV26" s="1022"/>
      <c r="BW26" s="1022"/>
      <c r="BX26" s="1022"/>
      <c r="BY26" s="1022"/>
      <c r="BZ26" s="1022"/>
      <c r="CA26" s="1022"/>
      <c r="CB26" s="1022"/>
      <c r="CC26" s="1022"/>
      <c r="CD26" s="1022"/>
      <c r="CE26" s="1022"/>
      <c r="CF26" s="1022"/>
      <c r="CG26" s="1043"/>
      <c r="CH26" s="1018">
        <v>154</v>
      </c>
      <c r="CI26" s="1019"/>
      <c r="CJ26" s="1019"/>
      <c r="CK26" s="1019"/>
      <c r="CL26" s="1020"/>
      <c r="CM26" s="1018">
        <v>0</v>
      </c>
      <c r="CN26" s="1019"/>
      <c r="CO26" s="1019"/>
      <c r="CP26" s="1019"/>
      <c r="CQ26" s="1020"/>
      <c r="CR26" s="1018">
        <v>0</v>
      </c>
      <c r="CS26" s="1019"/>
      <c r="CT26" s="1019"/>
      <c r="CU26" s="1019"/>
      <c r="CV26" s="1020"/>
      <c r="CW26" s="1018">
        <v>1402</v>
      </c>
      <c r="CX26" s="1019"/>
      <c r="CY26" s="1019"/>
      <c r="CZ26" s="1019"/>
      <c r="DA26" s="1020"/>
      <c r="DB26" s="1018">
        <v>0</v>
      </c>
      <c r="DC26" s="1019"/>
      <c r="DD26" s="1019"/>
      <c r="DE26" s="1019"/>
      <c r="DF26" s="1020"/>
      <c r="DG26" s="1018">
        <v>0</v>
      </c>
      <c r="DH26" s="1019"/>
      <c r="DI26" s="1019"/>
      <c r="DJ26" s="1019"/>
      <c r="DK26" s="1020"/>
      <c r="DL26" s="1018">
        <v>231</v>
      </c>
      <c r="DM26" s="1019"/>
      <c r="DN26" s="1019"/>
      <c r="DO26" s="1019"/>
      <c r="DP26" s="1020"/>
      <c r="DQ26" s="1018">
        <v>23</v>
      </c>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t="s">
        <v>626</v>
      </c>
      <c r="BS27" s="1021" t="s">
        <v>619</v>
      </c>
      <c r="BT27" s="1022"/>
      <c r="BU27" s="1022"/>
      <c r="BV27" s="1022"/>
      <c r="BW27" s="1022"/>
      <c r="BX27" s="1022"/>
      <c r="BY27" s="1022"/>
      <c r="BZ27" s="1022"/>
      <c r="CA27" s="1022"/>
      <c r="CB27" s="1022"/>
      <c r="CC27" s="1022"/>
      <c r="CD27" s="1022"/>
      <c r="CE27" s="1022"/>
      <c r="CF27" s="1022"/>
      <c r="CG27" s="1043"/>
      <c r="CH27" s="1018">
        <v>19</v>
      </c>
      <c r="CI27" s="1019"/>
      <c r="CJ27" s="1019"/>
      <c r="CK27" s="1019"/>
      <c r="CL27" s="1020"/>
      <c r="CM27" s="1018">
        <v>37</v>
      </c>
      <c r="CN27" s="1019"/>
      <c r="CO27" s="1019"/>
      <c r="CP27" s="1019"/>
      <c r="CQ27" s="1020"/>
      <c r="CR27" s="1018">
        <v>0</v>
      </c>
      <c r="CS27" s="1019"/>
      <c r="CT27" s="1019"/>
      <c r="CU27" s="1019"/>
      <c r="CV27" s="1020"/>
      <c r="CW27" s="1018">
        <v>118</v>
      </c>
      <c r="CX27" s="1019"/>
      <c r="CY27" s="1019"/>
      <c r="CZ27" s="1019"/>
      <c r="DA27" s="1020"/>
      <c r="DB27" s="1018">
        <v>0</v>
      </c>
      <c r="DC27" s="1019"/>
      <c r="DD27" s="1019"/>
      <c r="DE27" s="1019"/>
      <c r="DF27" s="1020"/>
      <c r="DG27" s="1018">
        <v>0</v>
      </c>
      <c r="DH27" s="1019"/>
      <c r="DI27" s="1019"/>
      <c r="DJ27" s="1019"/>
      <c r="DK27" s="1020"/>
      <c r="DL27" s="1018">
        <v>156</v>
      </c>
      <c r="DM27" s="1019"/>
      <c r="DN27" s="1019"/>
      <c r="DO27" s="1019"/>
      <c r="DP27" s="1020"/>
      <c r="DQ27" s="1018">
        <v>15</v>
      </c>
      <c r="DR27" s="1019"/>
      <c r="DS27" s="1019"/>
      <c r="DT27" s="1019"/>
      <c r="DU27" s="1020"/>
      <c r="DV27" s="1021"/>
      <c r="DW27" s="1022"/>
      <c r="DX27" s="1022"/>
      <c r="DY27" s="1022"/>
      <c r="DZ27" s="1023"/>
      <c r="EA27" s="233"/>
    </row>
    <row r="28" spans="1:131" ht="26.25" customHeight="1" thickTop="1" x14ac:dyDescent="0.2">
      <c r="A28" s="245">
        <v>1</v>
      </c>
      <c r="B28" s="1076" t="s">
        <v>410</v>
      </c>
      <c r="C28" s="1077"/>
      <c r="D28" s="1077"/>
      <c r="E28" s="1077"/>
      <c r="F28" s="1077"/>
      <c r="G28" s="1077"/>
      <c r="H28" s="1077"/>
      <c r="I28" s="1077"/>
      <c r="J28" s="1077"/>
      <c r="K28" s="1077"/>
      <c r="L28" s="1077"/>
      <c r="M28" s="1077"/>
      <c r="N28" s="1077"/>
      <c r="O28" s="1077"/>
      <c r="P28" s="1078"/>
      <c r="Q28" s="1079">
        <v>103578</v>
      </c>
      <c r="R28" s="1080"/>
      <c r="S28" s="1080"/>
      <c r="T28" s="1080"/>
      <c r="U28" s="1080"/>
      <c r="V28" s="1080">
        <v>103218</v>
      </c>
      <c r="W28" s="1080"/>
      <c r="X28" s="1080"/>
      <c r="Y28" s="1080"/>
      <c r="Z28" s="1080"/>
      <c r="AA28" s="1080">
        <v>360</v>
      </c>
      <c r="AB28" s="1080"/>
      <c r="AC28" s="1080"/>
      <c r="AD28" s="1080"/>
      <c r="AE28" s="1081"/>
      <c r="AF28" s="1082">
        <v>360</v>
      </c>
      <c r="AG28" s="1080"/>
      <c r="AH28" s="1080"/>
      <c r="AI28" s="1080"/>
      <c r="AJ28" s="1083"/>
      <c r="AK28" s="1071">
        <v>6307</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t="s">
        <v>598</v>
      </c>
      <c r="BF28" s="1074"/>
      <c r="BG28" s="1074"/>
      <c r="BH28" s="1074"/>
      <c r="BI28" s="1075"/>
      <c r="BJ28" s="235"/>
      <c r="BK28" s="235"/>
      <c r="BL28" s="235"/>
      <c r="BM28" s="235"/>
      <c r="BN28" s="235"/>
      <c r="BO28" s="244"/>
      <c r="BP28" s="244"/>
      <c r="BQ28" s="241">
        <v>22</v>
      </c>
      <c r="BR28" s="242" t="s">
        <v>626</v>
      </c>
      <c r="BS28" s="1021" t="s">
        <v>620</v>
      </c>
      <c r="BT28" s="1022"/>
      <c r="BU28" s="1022"/>
      <c r="BV28" s="1022"/>
      <c r="BW28" s="1022"/>
      <c r="BX28" s="1022"/>
      <c r="BY28" s="1022"/>
      <c r="BZ28" s="1022"/>
      <c r="CA28" s="1022"/>
      <c r="CB28" s="1022"/>
      <c r="CC28" s="1022"/>
      <c r="CD28" s="1022"/>
      <c r="CE28" s="1022"/>
      <c r="CF28" s="1022"/>
      <c r="CG28" s="1043"/>
      <c r="CH28" s="1018">
        <v>5</v>
      </c>
      <c r="CI28" s="1019"/>
      <c r="CJ28" s="1019"/>
      <c r="CK28" s="1019"/>
      <c r="CL28" s="1020"/>
      <c r="CM28" s="1018">
        <v>0</v>
      </c>
      <c r="CN28" s="1019"/>
      <c r="CO28" s="1019"/>
      <c r="CP28" s="1019"/>
      <c r="CQ28" s="1020"/>
      <c r="CR28" s="1018">
        <v>0</v>
      </c>
      <c r="CS28" s="1019"/>
      <c r="CT28" s="1019"/>
      <c r="CU28" s="1019"/>
      <c r="CV28" s="1020"/>
      <c r="CW28" s="1018">
        <v>398</v>
      </c>
      <c r="CX28" s="1019"/>
      <c r="CY28" s="1019"/>
      <c r="CZ28" s="1019"/>
      <c r="DA28" s="1020"/>
      <c r="DB28" s="1018">
        <v>0</v>
      </c>
      <c r="DC28" s="1019"/>
      <c r="DD28" s="1019"/>
      <c r="DE28" s="1019"/>
      <c r="DF28" s="1020"/>
      <c r="DG28" s="1018">
        <v>0</v>
      </c>
      <c r="DH28" s="1019"/>
      <c r="DI28" s="1019"/>
      <c r="DJ28" s="1019"/>
      <c r="DK28" s="1020"/>
      <c r="DL28" s="1018">
        <v>220</v>
      </c>
      <c r="DM28" s="1019"/>
      <c r="DN28" s="1019"/>
      <c r="DO28" s="1019"/>
      <c r="DP28" s="1020"/>
      <c r="DQ28" s="1018">
        <v>22</v>
      </c>
      <c r="DR28" s="1019"/>
      <c r="DS28" s="1019"/>
      <c r="DT28" s="1019"/>
      <c r="DU28" s="1020"/>
      <c r="DV28" s="1021"/>
      <c r="DW28" s="1022"/>
      <c r="DX28" s="1022"/>
      <c r="DY28" s="1022"/>
      <c r="DZ28" s="1023"/>
      <c r="EA28" s="233"/>
    </row>
    <row r="29" spans="1:131" ht="26.25" customHeight="1" x14ac:dyDescent="0.2">
      <c r="A29" s="245">
        <v>2</v>
      </c>
      <c r="B29" s="1059" t="s">
        <v>411</v>
      </c>
      <c r="C29" s="1060"/>
      <c r="D29" s="1060"/>
      <c r="E29" s="1060"/>
      <c r="F29" s="1060"/>
      <c r="G29" s="1060"/>
      <c r="H29" s="1060"/>
      <c r="I29" s="1060"/>
      <c r="J29" s="1060"/>
      <c r="K29" s="1060"/>
      <c r="L29" s="1060"/>
      <c r="M29" s="1060"/>
      <c r="N29" s="1060"/>
      <c r="O29" s="1060"/>
      <c r="P29" s="1061"/>
      <c r="Q29" s="1067">
        <v>95598</v>
      </c>
      <c r="R29" s="1068"/>
      <c r="S29" s="1068"/>
      <c r="T29" s="1068"/>
      <c r="U29" s="1068"/>
      <c r="V29" s="1068">
        <v>93480</v>
      </c>
      <c r="W29" s="1068"/>
      <c r="X29" s="1068"/>
      <c r="Y29" s="1068"/>
      <c r="Z29" s="1068"/>
      <c r="AA29" s="1068">
        <v>2117</v>
      </c>
      <c r="AB29" s="1068"/>
      <c r="AC29" s="1068"/>
      <c r="AD29" s="1068"/>
      <c r="AE29" s="1069"/>
      <c r="AF29" s="1064">
        <v>2117</v>
      </c>
      <c r="AG29" s="1065"/>
      <c r="AH29" s="1065"/>
      <c r="AI29" s="1065"/>
      <c r="AJ29" s="1066"/>
      <c r="AK29" s="1009">
        <v>14171</v>
      </c>
      <c r="AL29" s="1000"/>
      <c r="AM29" s="1000"/>
      <c r="AN29" s="1000"/>
      <c r="AO29" s="1000"/>
      <c r="AP29" s="1000" t="s">
        <v>534</v>
      </c>
      <c r="AQ29" s="1000"/>
      <c r="AR29" s="1000"/>
      <c r="AS29" s="1000"/>
      <c r="AT29" s="1000"/>
      <c r="AU29" s="1000" t="s">
        <v>534</v>
      </c>
      <c r="AV29" s="1000"/>
      <c r="AW29" s="1000"/>
      <c r="AX29" s="1000"/>
      <c r="AY29" s="1000"/>
      <c r="AZ29" s="1070" t="s">
        <v>534</v>
      </c>
      <c r="BA29" s="1070"/>
      <c r="BB29" s="1070"/>
      <c r="BC29" s="1070"/>
      <c r="BD29" s="1070"/>
      <c r="BE29" s="1001" t="s">
        <v>598</v>
      </c>
      <c r="BF29" s="1001"/>
      <c r="BG29" s="1001"/>
      <c r="BH29" s="1001"/>
      <c r="BI29" s="1002"/>
      <c r="BJ29" s="235"/>
      <c r="BK29" s="235"/>
      <c r="BL29" s="235"/>
      <c r="BM29" s="235"/>
      <c r="BN29" s="235"/>
      <c r="BO29" s="244"/>
      <c r="BP29" s="244"/>
      <c r="BQ29" s="241">
        <v>23</v>
      </c>
      <c r="BR29" s="242" t="s">
        <v>626</v>
      </c>
      <c r="BS29" s="1021" t="s">
        <v>621</v>
      </c>
      <c r="BT29" s="1022"/>
      <c r="BU29" s="1022"/>
      <c r="BV29" s="1022"/>
      <c r="BW29" s="1022"/>
      <c r="BX29" s="1022"/>
      <c r="BY29" s="1022"/>
      <c r="BZ29" s="1022"/>
      <c r="CA29" s="1022"/>
      <c r="CB29" s="1022"/>
      <c r="CC29" s="1022"/>
      <c r="CD29" s="1022"/>
      <c r="CE29" s="1022"/>
      <c r="CF29" s="1022"/>
      <c r="CG29" s="1043"/>
      <c r="CH29" s="1018">
        <v>20</v>
      </c>
      <c r="CI29" s="1019"/>
      <c r="CJ29" s="1019"/>
      <c r="CK29" s="1019"/>
      <c r="CL29" s="1020"/>
      <c r="CM29" s="1018">
        <v>0</v>
      </c>
      <c r="CN29" s="1019"/>
      <c r="CO29" s="1019"/>
      <c r="CP29" s="1019"/>
      <c r="CQ29" s="1020"/>
      <c r="CR29" s="1018">
        <v>0</v>
      </c>
      <c r="CS29" s="1019"/>
      <c r="CT29" s="1019"/>
      <c r="CU29" s="1019"/>
      <c r="CV29" s="1020"/>
      <c r="CW29" s="1018">
        <v>279</v>
      </c>
      <c r="CX29" s="1019"/>
      <c r="CY29" s="1019"/>
      <c r="CZ29" s="1019"/>
      <c r="DA29" s="1020"/>
      <c r="DB29" s="1018">
        <v>0</v>
      </c>
      <c r="DC29" s="1019"/>
      <c r="DD29" s="1019"/>
      <c r="DE29" s="1019"/>
      <c r="DF29" s="1020"/>
      <c r="DG29" s="1018">
        <v>0</v>
      </c>
      <c r="DH29" s="1019"/>
      <c r="DI29" s="1019"/>
      <c r="DJ29" s="1019"/>
      <c r="DK29" s="1020"/>
      <c r="DL29" s="1018">
        <v>0</v>
      </c>
      <c r="DM29" s="1019"/>
      <c r="DN29" s="1019"/>
      <c r="DO29" s="1019"/>
      <c r="DP29" s="1020"/>
      <c r="DQ29" s="1018">
        <v>0</v>
      </c>
      <c r="DR29" s="1019"/>
      <c r="DS29" s="1019"/>
      <c r="DT29" s="1019"/>
      <c r="DU29" s="1020"/>
      <c r="DV29" s="1021"/>
      <c r="DW29" s="1022"/>
      <c r="DX29" s="1022"/>
      <c r="DY29" s="1022"/>
      <c r="DZ29" s="1023"/>
      <c r="EA29" s="233"/>
    </row>
    <row r="30" spans="1:131" ht="26.25" customHeight="1" x14ac:dyDescent="0.2">
      <c r="A30" s="245">
        <v>3</v>
      </c>
      <c r="B30" s="1059" t="s">
        <v>412</v>
      </c>
      <c r="C30" s="1060"/>
      <c r="D30" s="1060"/>
      <c r="E30" s="1060"/>
      <c r="F30" s="1060"/>
      <c r="G30" s="1060"/>
      <c r="H30" s="1060"/>
      <c r="I30" s="1060"/>
      <c r="J30" s="1060"/>
      <c r="K30" s="1060"/>
      <c r="L30" s="1060"/>
      <c r="M30" s="1060"/>
      <c r="N30" s="1060"/>
      <c r="O30" s="1060"/>
      <c r="P30" s="1061"/>
      <c r="Q30" s="1067">
        <v>25257</v>
      </c>
      <c r="R30" s="1068"/>
      <c r="S30" s="1068"/>
      <c r="T30" s="1068"/>
      <c r="U30" s="1068"/>
      <c r="V30" s="1068">
        <v>25209</v>
      </c>
      <c r="W30" s="1068"/>
      <c r="X30" s="1068"/>
      <c r="Y30" s="1068"/>
      <c r="Z30" s="1068"/>
      <c r="AA30" s="1068">
        <v>48</v>
      </c>
      <c r="AB30" s="1068"/>
      <c r="AC30" s="1068"/>
      <c r="AD30" s="1068"/>
      <c r="AE30" s="1069"/>
      <c r="AF30" s="1064">
        <v>48</v>
      </c>
      <c r="AG30" s="1065"/>
      <c r="AH30" s="1065"/>
      <c r="AI30" s="1065"/>
      <c r="AJ30" s="1066"/>
      <c r="AK30" s="1009">
        <v>11633</v>
      </c>
      <c r="AL30" s="1000"/>
      <c r="AM30" s="1000"/>
      <c r="AN30" s="1000"/>
      <c r="AO30" s="1000"/>
      <c r="AP30" s="1000" t="s">
        <v>534</v>
      </c>
      <c r="AQ30" s="1000"/>
      <c r="AR30" s="1000"/>
      <c r="AS30" s="1000"/>
      <c r="AT30" s="1000"/>
      <c r="AU30" s="1000" t="s">
        <v>534</v>
      </c>
      <c r="AV30" s="1000"/>
      <c r="AW30" s="1000"/>
      <c r="AX30" s="1000"/>
      <c r="AY30" s="1000"/>
      <c r="AZ30" s="1070" t="s">
        <v>534</v>
      </c>
      <c r="BA30" s="1070"/>
      <c r="BB30" s="1070"/>
      <c r="BC30" s="1070"/>
      <c r="BD30" s="1070"/>
      <c r="BE30" s="1001" t="s">
        <v>598</v>
      </c>
      <c r="BF30" s="1001"/>
      <c r="BG30" s="1001"/>
      <c r="BH30" s="1001"/>
      <c r="BI30" s="1002"/>
      <c r="BJ30" s="235"/>
      <c r="BK30" s="235"/>
      <c r="BL30" s="235"/>
      <c r="BM30" s="235"/>
      <c r="BN30" s="235"/>
      <c r="BO30" s="244"/>
      <c r="BP30" s="244"/>
      <c r="BQ30" s="241">
        <v>24</v>
      </c>
      <c r="BR30" s="242" t="s">
        <v>626</v>
      </c>
      <c r="BS30" s="1021" t="s">
        <v>622</v>
      </c>
      <c r="BT30" s="1022"/>
      <c r="BU30" s="1022"/>
      <c r="BV30" s="1022"/>
      <c r="BW30" s="1022"/>
      <c r="BX30" s="1022"/>
      <c r="BY30" s="1022"/>
      <c r="BZ30" s="1022"/>
      <c r="CA30" s="1022"/>
      <c r="CB30" s="1022"/>
      <c r="CC30" s="1022"/>
      <c r="CD30" s="1022"/>
      <c r="CE30" s="1022"/>
      <c r="CF30" s="1022"/>
      <c r="CG30" s="1043"/>
      <c r="CH30" s="1018">
        <v>383</v>
      </c>
      <c r="CI30" s="1019"/>
      <c r="CJ30" s="1019"/>
      <c r="CK30" s="1019"/>
      <c r="CL30" s="1020"/>
      <c r="CM30" s="1018">
        <v>0</v>
      </c>
      <c r="CN30" s="1019"/>
      <c r="CO30" s="1019"/>
      <c r="CP30" s="1019"/>
      <c r="CQ30" s="1020"/>
      <c r="CR30" s="1018">
        <v>0</v>
      </c>
      <c r="CS30" s="1019"/>
      <c r="CT30" s="1019"/>
      <c r="CU30" s="1019"/>
      <c r="CV30" s="1020"/>
      <c r="CW30" s="1018">
        <v>2</v>
      </c>
      <c r="CX30" s="1019"/>
      <c r="CY30" s="1019"/>
      <c r="CZ30" s="1019"/>
      <c r="DA30" s="1020"/>
      <c r="DB30" s="1018">
        <v>0</v>
      </c>
      <c r="DC30" s="1019"/>
      <c r="DD30" s="1019"/>
      <c r="DE30" s="1019"/>
      <c r="DF30" s="1020"/>
      <c r="DG30" s="1018">
        <v>0</v>
      </c>
      <c r="DH30" s="1019"/>
      <c r="DI30" s="1019"/>
      <c r="DJ30" s="1019"/>
      <c r="DK30" s="1020"/>
      <c r="DL30" s="1018">
        <v>0</v>
      </c>
      <c r="DM30" s="1019"/>
      <c r="DN30" s="1019"/>
      <c r="DO30" s="1019"/>
      <c r="DP30" s="1020"/>
      <c r="DQ30" s="1018">
        <v>0</v>
      </c>
      <c r="DR30" s="1019"/>
      <c r="DS30" s="1019"/>
      <c r="DT30" s="1019"/>
      <c r="DU30" s="1020"/>
      <c r="DV30" s="1021"/>
      <c r="DW30" s="1022"/>
      <c r="DX30" s="1022"/>
      <c r="DY30" s="1022"/>
      <c r="DZ30" s="1023"/>
      <c r="EA30" s="233"/>
    </row>
    <row r="31" spans="1:131" ht="26.25" customHeight="1" x14ac:dyDescent="0.2">
      <c r="A31" s="245">
        <v>4</v>
      </c>
      <c r="B31" s="1059" t="s">
        <v>413</v>
      </c>
      <c r="C31" s="1060"/>
      <c r="D31" s="1060"/>
      <c r="E31" s="1060"/>
      <c r="F31" s="1060"/>
      <c r="G31" s="1060"/>
      <c r="H31" s="1060"/>
      <c r="I31" s="1060"/>
      <c r="J31" s="1060"/>
      <c r="K31" s="1060"/>
      <c r="L31" s="1060"/>
      <c r="M31" s="1060"/>
      <c r="N31" s="1060"/>
      <c r="O31" s="1060"/>
      <c r="P31" s="1061"/>
      <c r="Q31" s="1067">
        <v>31036</v>
      </c>
      <c r="R31" s="1068"/>
      <c r="S31" s="1068"/>
      <c r="T31" s="1068"/>
      <c r="U31" s="1068"/>
      <c r="V31" s="1068">
        <v>25805</v>
      </c>
      <c r="W31" s="1068"/>
      <c r="X31" s="1068"/>
      <c r="Y31" s="1068"/>
      <c r="Z31" s="1068"/>
      <c r="AA31" s="1068">
        <v>5231</v>
      </c>
      <c r="AB31" s="1068"/>
      <c r="AC31" s="1068"/>
      <c r="AD31" s="1068"/>
      <c r="AE31" s="1069"/>
      <c r="AF31" s="1064">
        <v>12568</v>
      </c>
      <c r="AG31" s="1065"/>
      <c r="AH31" s="1065"/>
      <c r="AI31" s="1065"/>
      <c r="AJ31" s="1066"/>
      <c r="AK31" s="1009">
        <v>72</v>
      </c>
      <c r="AL31" s="1000"/>
      <c r="AM31" s="1000"/>
      <c r="AN31" s="1000"/>
      <c r="AO31" s="1000"/>
      <c r="AP31" s="1000">
        <v>41640</v>
      </c>
      <c r="AQ31" s="1000"/>
      <c r="AR31" s="1000"/>
      <c r="AS31" s="1000"/>
      <c r="AT31" s="1000"/>
      <c r="AU31" s="1000">
        <v>83</v>
      </c>
      <c r="AV31" s="1000"/>
      <c r="AW31" s="1000"/>
      <c r="AX31" s="1000"/>
      <c r="AY31" s="1000"/>
      <c r="AZ31" s="1070" t="s">
        <v>534</v>
      </c>
      <c r="BA31" s="1070"/>
      <c r="BB31" s="1070"/>
      <c r="BC31" s="1070"/>
      <c r="BD31" s="1070"/>
      <c r="BE31" s="1001" t="s">
        <v>414</v>
      </c>
      <c r="BF31" s="1001"/>
      <c r="BG31" s="1001"/>
      <c r="BH31" s="1001"/>
      <c r="BI31" s="1002"/>
      <c r="BJ31" s="235"/>
      <c r="BK31" s="235"/>
      <c r="BL31" s="235"/>
      <c r="BM31" s="235"/>
      <c r="BN31" s="235"/>
      <c r="BO31" s="244"/>
      <c r="BP31" s="244"/>
      <c r="BQ31" s="241">
        <v>25</v>
      </c>
      <c r="BR31" s="242" t="s">
        <v>626</v>
      </c>
      <c r="BS31" s="1021" t="s">
        <v>623</v>
      </c>
      <c r="BT31" s="1022"/>
      <c r="BU31" s="1022"/>
      <c r="BV31" s="1022"/>
      <c r="BW31" s="1022"/>
      <c r="BX31" s="1022"/>
      <c r="BY31" s="1022"/>
      <c r="BZ31" s="1022"/>
      <c r="CA31" s="1022"/>
      <c r="CB31" s="1022"/>
      <c r="CC31" s="1022"/>
      <c r="CD31" s="1022"/>
      <c r="CE31" s="1022"/>
      <c r="CF31" s="1022"/>
      <c r="CG31" s="1043"/>
      <c r="CH31" s="1018">
        <v>8</v>
      </c>
      <c r="CI31" s="1019"/>
      <c r="CJ31" s="1019"/>
      <c r="CK31" s="1019"/>
      <c r="CL31" s="1020"/>
      <c r="CM31" s="1018">
        <v>0</v>
      </c>
      <c r="CN31" s="1019"/>
      <c r="CO31" s="1019"/>
      <c r="CP31" s="1019"/>
      <c r="CQ31" s="1020"/>
      <c r="CR31" s="1018">
        <v>0</v>
      </c>
      <c r="CS31" s="1019"/>
      <c r="CT31" s="1019"/>
      <c r="CU31" s="1019"/>
      <c r="CV31" s="1020"/>
      <c r="CW31" s="1018">
        <v>88</v>
      </c>
      <c r="CX31" s="1019"/>
      <c r="CY31" s="1019"/>
      <c r="CZ31" s="1019"/>
      <c r="DA31" s="1020"/>
      <c r="DB31" s="1018">
        <v>0</v>
      </c>
      <c r="DC31" s="1019"/>
      <c r="DD31" s="1019"/>
      <c r="DE31" s="1019"/>
      <c r="DF31" s="1020"/>
      <c r="DG31" s="1018">
        <v>0</v>
      </c>
      <c r="DH31" s="1019"/>
      <c r="DI31" s="1019"/>
      <c r="DJ31" s="1019"/>
      <c r="DK31" s="1020"/>
      <c r="DL31" s="1018">
        <v>0</v>
      </c>
      <c r="DM31" s="1019"/>
      <c r="DN31" s="1019"/>
      <c r="DO31" s="1019"/>
      <c r="DP31" s="1020"/>
      <c r="DQ31" s="1018">
        <v>0</v>
      </c>
      <c r="DR31" s="1019"/>
      <c r="DS31" s="1019"/>
      <c r="DT31" s="1019"/>
      <c r="DU31" s="1020"/>
      <c r="DV31" s="1021"/>
      <c r="DW31" s="1022"/>
      <c r="DX31" s="1022"/>
      <c r="DY31" s="1022"/>
      <c r="DZ31" s="1023"/>
      <c r="EA31" s="233"/>
    </row>
    <row r="32" spans="1:131" ht="26.25" customHeight="1" x14ac:dyDescent="0.2">
      <c r="A32" s="245">
        <v>5</v>
      </c>
      <c r="B32" s="1059" t="s">
        <v>415</v>
      </c>
      <c r="C32" s="1060"/>
      <c r="D32" s="1060"/>
      <c r="E32" s="1060"/>
      <c r="F32" s="1060"/>
      <c r="G32" s="1060"/>
      <c r="H32" s="1060"/>
      <c r="I32" s="1060"/>
      <c r="J32" s="1060"/>
      <c r="K32" s="1060"/>
      <c r="L32" s="1060"/>
      <c r="M32" s="1060"/>
      <c r="N32" s="1060"/>
      <c r="O32" s="1060"/>
      <c r="P32" s="1061"/>
      <c r="Q32" s="1067">
        <v>25704</v>
      </c>
      <c r="R32" s="1068"/>
      <c r="S32" s="1068"/>
      <c r="T32" s="1068"/>
      <c r="U32" s="1068"/>
      <c r="V32" s="1068">
        <v>24401</v>
      </c>
      <c r="W32" s="1068"/>
      <c r="X32" s="1068"/>
      <c r="Y32" s="1068"/>
      <c r="Z32" s="1068"/>
      <c r="AA32" s="1068">
        <v>1303</v>
      </c>
      <c r="AB32" s="1068"/>
      <c r="AC32" s="1068"/>
      <c r="AD32" s="1068"/>
      <c r="AE32" s="1069"/>
      <c r="AF32" s="1064">
        <v>6864</v>
      </c>
      <c r="AG32" s="1065"/>
      <c r="AH32" s="1065"/>
      <c r="AI32" s="1065"/>
      <c r="AJ32" s="1066"/>
      <c r="AK32" s="1009">
        <v>2786</v>
      </c>
      <c r="AL32" s="1000"/>
      <c r="AM32" s="1000"/>
      <c r="AN32" s="1000"/>
      <c r="AO32" s="1000"/>
      <c r="AP32" s="1000">
        <v>31869</v>
      </c>
      <c r="AQ32" s="1000"/>
      <c r="AR32" s="1000"/>
      <c r="AS32" s="1000"/>
      <c r="AT32" s="1000"/>
      <c r="AU32" s="1000">
        <v>18229</v>
      </c>
      <c r="AV32" s="1000"/>
      <c r="AW32" s="1000"/>
      <c r="AX32" s="1000"/>
      <c r="AY32" s="1000"/>
      <c r="AZ32" s="1070" t="s">
        <v>534</v>
      </c>
      <c r="BA32" s="1070"/>
      <c r="BB32" s="1070"/>
      <c r="BC32" s="1070"/>
      <c r="BD32" s="1070"/>
      <c r="BE32" s="1001" t="s">
        <v>416</v>
      </c>
      <c r="BF32" s="1001"/>
      <c r="BG32" s="1001"/>
      <c r="BH32" s="1001"/>
      <c r="BI32" s="1002"/>
      <c r="BJ32" s="235"/>
      <c r="BK32" s="235"/>
      <c r="BL32" s="235"/>
      <c r="BM32" s="235"/>
      <c r="BN32" s="235"/>
      <c r="BO32" s="244"/>
      <c r="BP32" s="244"/>
      <c r="BQ32" s="241">
        <v>26</v>
      </c>
      <c r="BR32" s="242" t="s">
        <v>626</v>
      </c>
      <c r="BS32" s="1021" t="s">
        <v>624</v>
      </c>
      <c r="BT32" s="1022"/>
      <c r="BU32" s="1022"/>
      <c r="BV32" s="1022"/>
      <c r="BW32" s="1022"/>
      <c r="BX32" s="1022"/>
      <c r="BY32" s="1022"/>
      <c r="BZ32" s="1022"/>
      <c r="CA32" s="1022"/>
      <c r="CB32" s="1022"/>
      <c r="CC32" s="1022"/>
      <c r="CD32" s="1022"/>
      <c r="CE32" s="1022"/>
      <c r="CF32" s="1022"/>
      <c r="CG32" s="1043"/>
      <c r="CH32" s="1018">
        <v>181</v>
      </c>
      <c r="CI32" s="1019"/>
      <c r="CJ32" s="1019"/>
      <c r="CK32" s="1019"/>
      <c r="CL32" s="1020"/>
      <c r="CM32" s="1018">
        <v>0</v>
      </c>
      <c r="CN32" s="1019"/>
      <c r="CO32" s="1019"/>
      <c r="CP32" s="1019"/>
      <c r="CQ32" s="1020"/>
      <c r="CR32" s="1018">
        <v>0</v>
      </c>
      <c r="CS32" s="1019"/>
      <c r="CT32" s="1019"/>
      <c r="CU32" s="1019"/>
      <c r="CV32" s="1020"/>
      <c r="CW32" s="1018">
        <v>51</v>
      </c>
      <c r="CX32" s="1019"/>
      <c r="CY32" s="1019"/>
      <c r="CZ32" s="1019"/>
      <c r="DA32" s="1020"/>
      <c r="DB32" s="1018">
        <v>0</v>
      </c>
      <c r="DC32" s="1019"/>
      <c r="DD32" s="1019"/>
      <c r="DE32" s="1019"/>
      <c r="DF32" s="1020"/>
      <c r="DG32" s="1018">
        <v>0</v>
      </c>
      <c r="DH32" s="1019"/>
      <c r="DI32" s="1019"/>
      <c r="DJ32" s="1019"/>
      <c r="DK32" s="1020"/>
      <c r="DL32" s="1018">
        <v>0</v>
      </c>
      <c r="DM32" s="1019"/>
      <c r="DN32" s="1019"/>
      <c r="DO32" s="1019"/>
      <c r="DP32" s="1020"/>
      <c r="DQ32" s="1018">
        <v>0</v>
      </c>
      <c r="DR32" s="1019"/>
      <c r="DS32" s="1019"/>
      <c r="DT32" s="1019"/>
      <c r="DU32" s="1020"/>
      <c r="DV32" s="1021"/>
      <c r="DW32" s="1022"/>
      <c r="DX32" s="1022"/>
      <c r="DY32" s="1022"/>
      <c r="DZ32" s="1023"/>
      <c r="EA32" s="233"/>
    </row>
    <row r="33" spans="1:131" ht="26.25" customHeight="1" x14ac:dyDescent="0.2">
      <c r="A33" s="245">
        <v>6</v>
      </c>
      <c r="B33" s="1059" t="s">
        <v>417</v>
      </c>
      <c r="C33" s="1060"/>
      <c r="D33" s="1060"/>
      <c r="E33" s="1060"/>
      <c r="F33" s="1060"/>
      <c r="G33" s="1060"/>
      <c r="H33" s="1060"/>
      <c r="I33" s="1060"/>
      <c r="J33" s="1060"/>
      <c r="K33" s="1060"/>
      <c r="L33" s="1060"/>
      <c r="M33" s="1060"/>
      <c r="N33" s="1060"/>
      <c r="O33" s="1060"/>
      <c r="P33" s="1061"/>
      <c r="Q33" s="1067">
        <v>24771</v>
      </c>
      <c r="R33" s="1068"/>
      <c r="S33" s="1068"/>
      <c r="T33" s="1068"/>
      <c r="U33" s="1068"/>
      <c r="V33" s="1068">
        <v>23790</v>
      </c>
      <c r="W33" s="1068"/>
      <c r="X33" s="1068"/>
      <c r="Y33" s="1068"/>
      <c r="Z33" s="1068"/>
      <c r="AA33" s="1068">
        <v>981</v>
      </c>
      <c r="AB33" s="1068"/>
      <c r="AC33" s="1068"/>
      <c r="AD33" s="1068"/>
      <c r="AE33" s="1069"/>
      <c r="AF33" s="1064">
        <v>5626</v>
      </c>
      <c r="AG33" s="1065"/>
      <c r="AH33" s="1065"/>
      <c r="AI33" s="1065"/>
      <c r="AJ33" s="1066"/>
      <c r="AK33" s="1009">
        <v>4521</v>
      </c>
      <c r="AL33" s="1000"/>
      <c r="AM33" s="1000"/>
      <c r="AN33" s="1000"/>
      <c r="AO33" s="1000"/>
      <c r="AP33" s="1000">
        <v>178509</v>
      </c>
      <c r="AQ33" s="1000"/>
      <c r="AR33" s="1000"/>
      <c r="AS33" s="1000"/>
      <c r="AT33" s="1000"/>
      <c r="AU33" s="1000">
        <v>49626</v>
      </c>
      <c r="AV33" s="1000"/>
      <c r="AW33" s="1000"/>
      <c r="AX33" s="1000"/>
      <c r="AY33" s="1000"/>
      <c r="AZ33" s="1070" t="s">
        <v>627</v>
      </c>
      <c r="BA33" s="1070"/>
      <c r="BB33" s="1070"/>
      <c r="BC33" s="1070"/>
      <c r="BD33" s="1070"/>
      <c r="BE33" s="1001" t="s">
        <v>418</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419</v>
      </c>
      <c r="C34" s="1060"/>
      <c r="D34" s="1060"/>
      <c r="E34" s="1060"/>
      <c r="F34" s="1060"/>
      <c r="G34" s="1060"/>
      <c r="H34" s="1060"/>
      <c r="I34" s="1060"/>
      <c r="J34" s="1060"/>
      <c r="K34" s="1060"/>
      <c r="L34" s="1060"/>
      <c r="M34" s="1060"/>
      <c r="N34" s="1060"/>
      <c r="O34" s="1060"/>
      <c r="P34" s="1061"/>
      <c r="Q34" s="1067">
        <v>494</v>
      </c>
      <c r="R34" s="1068"/>
      <c r="S34" s="1068"/>
      <c r="T34" s="1068"/>
      <c r="U34" s="1068"/>
      <c r="V34" s="1068">
        <v>470</v>
      </c>
      <c r="W34" s="1068"/>
      <c r="X34" s="1068"/>
      <c r="Y34" s="1068"/>
      <c r="Z34" s="1068"/>
      <c r="AA34" s="1068">
        <v>24</v>
      </c>
      <c r="AB34" s="1068"/>
      <c r="AC34" s="1068"/>
      <c r="AD34" s="1068"/>
      <c r="AE34" s="1069"/>
      <c r="AF34" s="1064">
        <v>24</v>
      </c>
      <c r="AG34" s="1065"/>
      <c r="AH34" s="1065"/>
      <c r="AI34" s="1065"/>
      <c r="AJ34" s="1066"/>
      <c r="AK34" s="1009">
        <v>191</v>
      </c>
      <c r="AL34" s="1000"/>
      <c r="AM34" s="1000"/>
      <c r="AN34" s="1000"/>
      <c r="AO34" s="1000"/>
      <c r="AP34" s="1000">
        <v>88</v>
      </c>
      <c r="AQ34" s="1000"/>
      <c r="AR34" s="1000"/>
      <c r="AS34" s="1000"/>
      <c r="AT34" s="1000"/>
      <c r="AU34" s="1000">
        <v>36</v>
      </c>
      <c r="AV34" s="1000"/>
      <c r="AW34" s="1000"/>
      <c r="AX34" s="1000"/>
      <c r="AY34" s="1000"/>
      <c r="AZ34" s="1070" t="s">
        <v>627</v>
      </c>
      <c r="BA34" s="1070"/>
      <c r="BB34" s="1070"/>
      <c r="BC34" s="1070"/>
      <c r="BD34" s="1070"/>
      <c r="BE34" s="1001" t="s">
        <v>420</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421</v>
      </c>
      <c r="C35" s="1060"/>
      <c r="D35" s="1060"/>
      <c r="E35" s="1060"/>
      <c r="F35" s="1060"/>
      <c r="G35" s="1060"/>
      <c r="H35" s="1060"/>
      <c r="I35" s="1060"/>
      <c r="J35" s="1060"/>
      <c r="K35" s="1060"/>
      <c r="L35" s="1060"/>
      <c r="M35" s="1060"/>
      <c r="N35" s="1060"/>
      <c r="O35" s="1060"/>
      <c r="P35" s="1061"/>
      <c r="Q35" s="1067">
        <v>1692</v>
      </c>
      <c r="R35" s="1068"/>
      <c r="S35" s="1068"/>
      <c r="T35" s="1068"/>
      <c r="U35" s="1068"/>
      <c r="V35" s="1068">
        <v>1457</v>
      </c>
      <c r="W35" s="1068"/>
      <c r="X35" s="1068"/>
      <c r="Y35" s="1068"/>
      <c r="Z35" s="1068"/>
      <c r="AA35" s="1068">
        <v>235</v>
      </c>
      <c r="AB35" s="1068"/>
      <c r="AC35" s="1068"/>
      <c r="AD35" s="1068"/>
      <c r="AE35" s="1069"/>
      <c r="AF35" s="1064">
        <v>0</v>
      </c>
      <c r="AG35" s="1065"/>
      <c r="AH35" s="1065"/>
      <c r="AI35" s="1065"/>
      <c r="AJ35" s="1066"/>
      <c r="AK35" s="1009">
        <v>1983</v>
      </c>
      <c r="AL35" s="1000"/>
      <c r="AM35" s="1000"/>
      <c r="AN35" s="1000"/>
      <c r="AO35" s="1000"/>
      <c r="AP35" s="1000">
        <v>3814</v>
      </c>
      <c r="AQ35" s="1000"/>
      <c r="AR35" s="1000"/>
      <c r="AS35" s="1000"/>
      <c r="AT35" s="1000"/>
      <c r="AU35" s="1000">
        <v>2538</v>
      </c>
      <c r="AV35" s="1000"/>
      <c r="AW35" s="1000"/>
      <c r="AX35" s="1000"/>
      <c r="AY35" s="1000"/>
      <c r="AZ35" s="1070" t="s">
        <v>627</v>
      </c>
      <c r="BA35" s="1070"/>
      <c r="BB35" s="1070"/>
      <c r="BC35" s="1070"/>
      <c r="BD35" s="1070"/>
      <c r="BE35" s="1001" t="s">
        <v>420</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423</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397</v>
      </c>
      <c r="B63" s="966" t="s">
        <v>424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27607</v>
      </c>
      <c r="AG63" s="988"/>
      <c r="AH63" s="988"/>
      <c r="AI63" s="988"/>
      <c r="AJ63" s="1051"/>
      <c r="AK63" s="1052"/>
      <c r="AL63" s="992"/>
      <c r="AM63" s="992"/>
      <c r="AN63" s="992"/>
      <c r="AO63" s="992"/>
      <c r="AP63" s="988">
        <v>255920</v>
      </c>
      <c r="AQ63" s="988"/>
      <c r="AR63" s="988"/>
      <c r="AS63" s="988"/>
      <c r="AT63" s="988"/>
      <c r="AU63" s="988">
        <v>70512</v>
      </c>
      <c r="AV63" s="988"/>
      <c r="AW63" s="988"/>
      <c r="AX63" s="988"/>
      <c r="AY63" s="988"/>
      <c r="AZ63" s="1046"/>
      <c r="BA63" s="1046"/>
      <c r="BB63" s="1046"/>
      <c r="BC63" s="1046"/>
      <c r="BD63" s="1046"/>
      <c r="BE63" s="989"/>
      <c r="BF63" s="989"/>
      <c r="BG63" s="989"/>
      <c r="BH63" s="989"/>
      <c r="BI63" s="990"/>
      <c r="BJ63" s="1047" t="s">
        <v>422</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426</v>
      </c>
      <c r="B66" s="1025"/>
      <c r="C66" s="1025"/>
      <c r="D66" s="1025"/>
      <c r="E66" s="1025"/>
      <c r="F66" s="1025"/>
      <c r="G66" s="1025"/>
      <c r="H66" s="1025"/>
      <c r="I66" s="1025"/>
      <c r="J66" s="1025"/>
      <c r="K66" s="1025"/>
      <c r="L66" s="1025"/>
      <c r="M66" s="1025"/>
      <c r="N66" s="1025"/>
      <c r="O66" s="1025"/>
      <c r="P66" s="1026"/>
      <c r="Q66" s="1030" t="s">
        <v>427</v>
      </c>
      <c r="R66" s="1031"/>
      <c r="S66" s="1031"/>
      <c r="T66" s="1031"/>
      <c r="U66" s="1032"/>
      <c r="V66" s="1030" t="s">
        <v>428</v>
      </c>
      <c r="W66" s="1031"/>
      <c r="X66" s="1031"/>
      <c r="Y66" s="1031"/>
      <c r="Z66" s="1032"/>
      <c r="AA66" s="1030" t="s">
        <v>429</v>
      </c>
      <c r="AB66" s="1031"/>
      <c r="AC66" s="1031"/>
      <c r="AD66" s="1031"/>
      <c r="AE66" s="1032"/>
      <c r="AF66" s="1036" t="s">
        <v>430</v>
      </c>
      <c r="AG66" s="1037"/>
      <c r="AH66" s="1037"/>
      <c r="AI66" s="1037"/>
      <c r="AJ66" s="1038"/>
      <c r="AK66" s="1030" t="s">
        <v>431</v>
      </c>
      <c r="AL66" s="1025"/>
      <c r="AM66" s="1025"/>
      <c r="AN66" s="1025"/>
      <c r="AO66" s="1026"/>
      <c r="AP66" s="1030" t="s">
        <v>432</v>
      </c>
      <c r="AQ66" s="1031"/>
      <c r="AR66" s="1031"/>
      <c r="AS66" s="1031"/>
      <c r="AT66" s="1032"/>
      <c r="AU66" s="1030" t="s">
        <v>433</v>
      </c>
      <c r="AV66" s="1031"/>
      <c r="AW66" s="1031"/>
      <c r="AX66" s="1031"/>
      <c r="AY66" s="1032"/>
      <c r="AZ66" s="1030" t="s">
        <v>378</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628</v>
      </c>
      <c r="C68" s="1015"/>
      <c r="D68" s="1015"/>
      <c r="E68" s="1015"/>
      <c r="F68" s="1015"/>
      <c r="G68" s="1015"/>
      <c r="H68" s="1015"/>
      <c r="I68" s="1015"/>
      <c r="J68" s="1015"/>
      <c r="K68" s="1015"/>
      <c r="L68" s="1015"/>
      <c r="M68" s="1015"/>
      <c r="N68" s="1015"/>
      <c r="O68" s="1015"/>
      <c r="P68" s="1016"/>
      <c r="Q68" s="1017">
        <v>332</v>
      </c>
      <c r="R68" s="1011"/>
      <c r="S68" s="1011"/>
      <c r="T68" s="1011"/>
      <c r="U68" s="1011"/>
      <c r="V68" s="1011">
        <v>324</v>
      </c>
      <c r="W68" s="1011"/>
      <c r="X68" s="1011"/>
      <c r="Y68" s="1011"/>
      <c r="Z68" s="1011"/>
      <c r="AA68" s="1011">
        <v>8</v>
      </c>
      <c r="AB68" s="1011"/>
      <c r="AC68" s="1011"/>
      <c r="AD68" s="1011"/>
      <c r="AE68" s="1011"/>
      <c r="AF68" s="1011">
        <v>8</v>
      </c>
      <c r="AG68" s="1011"/>
      <c r="AH68" s="1011"/>
      <c r="AI68" s="1011"/>
      <c r="AJ68" s="1011"/>
      <c r="AK68" s="1011">
        <v>0</v>
      </c>
      <c r="AL68" s="1011"/>
      <c r="AM68" s="1011"/>
      <c r="AN68" s="1011"/>
      <c r="AO68" s="1011"/>
      <c r="AP68" s="1011" t="s">
        <v>639</v>
      </c>
      <c r="AQ68" s="1011"/>
      <c r="AR68" s="1011"/>
      <c r="AS68" s="1011"/>
      <c r="AT68" s="1011"/>
      <c r="AU68" s="1011" t="s">
        <v>639</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629</v>
      </c>
      <c r="C69" s="1004"/>
      <c r="D69" s="1004"/>
      <c r="E69" s="1004"/>
      <c r="F69" s="1004"/>
      <c r="G69" s="1004"/>
      <c r="H69" s="1004"/>
      <c r="I69" s="1004"/>
      <c r="J69" s="1004"/>
      <c r="K69" s="1004"/>
      <c r="L69" s="1004"/>
      <c r="M69" s="1004"/>
      <c r="N69" s="1004"/>
      <c r="O69" s="1004"/>
      <c r="P69" s="1005"/>
      <c r="Q69" s="1006">
        <v>71229</v>
      </c>
      <c r="R69" s="1000"/>
      <c r="S69" s="1000"/>
      <c r="T69" s="1000"/>
      <c r="U69" s="1000"/>
      <c r="V69" s="1000">
        <v>63965</v>
      </c>
      <c r="W69" s="1000"/>
      <c r="X69" s="1000"/>
      <c r="Y69" s="1000"/>
      <c r="Z69" s="1000"/>
      <c r="AA69" s="1000">
        <v>7264</v>
      </c>
      <c r="AB69" s="1000"/>
      <c r="AC69" s="1000"/>
      <c r="AD69" s="1000"/>
      <c r="AE69" s="1000"/>
      <c r="AF69" s="1000">
        <v>7264</v>
      </c>
      <c r="AG69" s="1000"/>
      <c r="AH69" s="1000"/>
      <c r="AI69" s="1000"/>
      <c r="AJ69" s="1000"/>
      <c r="AK69" s="1000">
        <v>0</v>
      </c>
      <c r="AL69" s="1000"/>
      <c r="AM69" s="1000"/>
      <c r="AN69" s="1000"/>
      <c r="AO69" s="1000"/>
      <c r="AP69" s="1000" t="s">
        <v>639</v>
      </c>
      <c r="AQ69" s="1000"/>
      <c r="AR69" s="1000"/>
      <c r="AS69" s="1000"/>
      <c r="AT69" s="1000"/>
      <c r="AU69" s="1000" t="s">
        <v>639</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630</v>
      </c>
      <c r="C70" s="1004"/>
      <c r="D70" s="1004"/>
      <c r="E70" s="1004"/>
      <c r="F70" s="1004"/>
      <c r="G70" s="1004"/>
      <c r="H70" s="1004"/>
      <c r="I70" s="1004"/>
      <c r="J70" s="1004"/>
      <c r="K70" s="1004"/>
      <c r="L70" s="1004"/>
      <c r="M70" s="1004"/>
      <c r="N70" s="1004"/>
      <c r="O70" s="1004"/>
      <c r="P70" s="1005"/>
      <c r="Q70" s="1006">
        <v>74435</v>
      </c>
      <c r="R70" s="1000"/>
      <c r="S70" s="1000"/>
      <c r="T70" s="1000"/>
      <c r="U70" s="1000"/>
      <c r="V70" s="1000">
        <v>72777</v>
      </c>
      <c r="W70" s="1000"/>
      <c r="X70" s="1000"/>
      <c r="Y70" s="1000"/>
      <c r="Z70" s="1000"/>
      <c r="AA70" s="1000">
        <v>1658</v>
      </c>
      <c r="AB70" s="1000"/>
      <c r="AC70" s="1000"/>
      <c r="AD70" s="1000"/>
      <c r="AE70" s="1000"/>
      <c r="AF70" s="1000">
        <v>152</v>
      </c>
      <c r="AG70" s="1000"/>
      <c r="AH70" s="1000"/>
      <c r="AI70" s="1000"/>
      <c r="AJ70" s="1000"/>
      <c r="AK70" s="1000">
        <v>1</v>
      </c>
      <c r="AL70" s="1000"/>
      <c r="AM70" s="1000"/>
      <c r="AN70" s="1000"/>
      <c r="AO70" s="1000"/>
      <c r="AP70" s="1000" t="s">
        <v>639</v>
      </c>
      <c r="AQ70" s="1000"/>
      <c r="AR70" s="1000"/>
      <c r="AS70" s="1000"/>
      <c r="AT70" s="1000"/>
      <c r="AU70" s="1000" t="s">
        <v>639</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631</v>
      </c>
      <c r="C71" s="1004"/>
      <c r="D71" s="1004"/>
      <c r="E71" s="1004"/>
      <c r="F71" s="1004"/>
      <c r="G71" s="1004"/>
      <c r="H71" s="1004"/>
      <c r="I71" s="1004"/>
      <c r="J71" s="1004"/>
      <c r="K71" s="1004"/>
      <c r="L71" s="1004"/>
      <c r="M71" s="1004"/>
      <c r="N71" s="1004"/>
      <c r="O71" s="1004"/>
      <c r="P71" s="1005"/>
      <c r="Q71" s="1006">
        <v>1730</v>
      </c>
      <c r="R71" s="1000"/>
      <c r="S71" s="1000"/>
      <c r="T71" s="1000"/>
      <c r="U71" s="1000"/>
      <c r="V71" s="1000">
        <v>1694</v>
      </c>
      <c r="W71" s="1000"/>
      <c r="X71" s="1000"/>
      <c r="Y71" s="1000"/>
      <c r="Z71" s="1000"/>
      <c r="AA71" s="1000">
        <v>36</v>
      </c>
      <c r="AB71" s="1000"/>
      <c r="AC71" s="1000"/>
      <c r="AD71" s="1000"/>
      <c r="AE71" s="1000"/>
      <c r="AF71" s="1000">
        <v>36</v>
      </c>
      <c r="AG71" s="1000"/>
      <c r="AH71" s="1000"/>
      <c r="AI71" s="1000"/>
      <c r="AJ71" s="1000"/>
      <c r="AK71" s="1000">
        <v>0</v>
      </c>
      <c r="AL71" s="1000"/>
      <c r="AM71" s="1000"/>
      <c r="AN71" s="1000"/>
      <c r="AO71" s="1000"/>
      <c r="AP71" s="1000" t="s">
        <v>639</v>
      </c>
      <c r="AQ71" s="1000"/>
      <c r="AR71" s="1000"/>
      <c r="AS71" s="1000"/>
      <c r="AT71" s="1000"/>
      <c r="AU71" s="1000" t="s">
        <v>534</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632</v>
      </c>
      <c r="C72" s="1004"/>
      <c r="D72" s="1004"/>
      <c r="E72" s="1004"/>
      <c r="F72" s="1004"/>
      <c r="G72" s="1004"/>
      <c r="H72" s="1004"/>
      <c r="I72" s="1004"/>
      <c r="J72" s="1004"/>
      <c r="K72" s="1004"/>
      <c r="L72" s="1004"/>
      <c r="M72" s="1004"/>
      <c r="N72" s="1004"/>
      <c r="O72" s="1004"/>
      <c r="P72" s="1005"/>
      <c r="Q72" s="1006">
        <v>824275</v>
      </c>
      <c r="R72" s="1000"/>
      <c r="S72" s="1000"/>
      <c r="T72" s="1000"/>
      <c r="U72" s="1000"/>
      <c r="V72" s="1000">
        <v>793576</v>
      </c>
      <c r="W72" s="1000"/>
      <c r="X72" s="1000"/>
      <c r="Y72" s="1000"/>
      <c r="Z72" s="1000"/>
      <c r="AA72" s="1000">
        <v>30699</v>
      </c>
      <c r="AB72" s="1000"/>
      <c r="AC72" s="1000"/>
      <c r="AD72" s="1000"/>
      <c r="AE72" s="1000"/>
      <c r="AF72" s="1000">
        <v>30699</v>
      </c>
      <c r="AG72" s="1000"/>
      <c r="AH72" s="1000"/>
      <c r="AI72" s="1000"/>
      <c r="AJ72" s="1000"/>
      <c r="AK72" s="1000">
        <v>1344</v>
      </c>
      <c r="AL72" s="1000"/>
      <c r="AM72" s="1000"/>
      <c r="AN72" s="1000"/>
      <c r="AO72" s="1000"/>
      <c r="AP72" s="1000" t="s">
        <v>639</v>
      </c>
      <c r="AQ72" s="1000"/>
      <c r="AR72" s="1000"/>
      <c r="AS72" s="1000"/>
      <c r="AT72" s="1000"/>
      <c r="AU72" s="1000" t="s">
        <v>534</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397</v>
      </c>
      <c r="B88" s="966" t="s">
        <v>434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38159</v>
      </c>
      <c r="AG88" s="988"/>
      <c r="AH88" s="988"/>
      <c r="AI88" s="988"/>
      <c r="AJ88" s="988"/>
      <c r="AK88" s="992"/>
      <c r="AL88" s="992"/>
      <c r="AM88" s="992"/>
      <c r="AN88" s="992"/>
      <c r="AO88" s="992"/>
      <c r="AP88" s="988" t="s">
        <v>640</v>
      </c>
      <c r="AQ88" s="988"/>
      <c r="AR88" s="988"/>
      <c r="AS88" s="988"/>
      <c r="AT88" s="988"/>
      <c r="AU88" s="988" t="s">
        <v>640</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966" t="s">
        <v>435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10220</v>
      </c>
      <c r="CS102" s="982"/>
      <c r="CT102" s="982"/>
      <c r="CU102" s="982"/>
      <c r="CV102" s="983"/>
      <c r="CW102" s="981">
        <v>5074</v>
      </c>
      <c r="CX102" s="982"/>
      <c r="CY102" s="982"/>
      <c r="CZ102" s="982"/>
      <c r="DA102" s="983"/>
      <c r="DB102" s="981">
        <v>2377</v>
      </c>
      <c r="DC102" s="982"/>
      <c r="DD102" s="982"/>
      <c r="DE102" s="982"/>
      <c r="DF102" s="983"/>
      <c r="DG102" s="981">
        <v>0</v>
      </c>
      <c r="DH102" s="982"/>
      <c r="DI102" s="982"/>
      <c r="DJ102" s="982"/>
      <c r="DK102" s="983"/>
      <c r="DL102" s="981">
        <v>4072</v>
      </c>
      <c r="DM102" s="982"/>
      <c r="DN102" s="982"/>
      <c r="DO102" s="982"/>
      <c r="DP102" s="983"/>
      <c r="DQ102" s="981">
        <v>407</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440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442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443</v>
      </c>
      <c r="AB109" s="925"/>
      <c r="AC109" s="925"/>
      <c r="AD109" s="925"/>
      <c r="AE109" s="926"/>
      <c r="AF109" s="927" t="s">
        <v>444</v>
      </c>
      <c r="AG109" s="925"/>
      <c r="AH109" s="925"/>
      <c r="AI109" s="925"/>
      <c r="AJ109" s="926"/>
      <c r="AK109" s="927" t="s">
        <v>305</v>
      </c>
      <c r="AL109" s="925"/>
      <c r="AM109" s="925"/>
      <c r="AN109" s="925"/>
      <c r="AO109" s="926"/>
      <c r="AP109" s="927" t="s">
        <v>445</v>
      </c>
      <c r="AQ109" s="925"/>
      <c r="AR109" s="925"/>
      <c r="AS109" s="925"/>
      <c r="AT109" s="958"/>
      <c r="AU109" s="924" t="s">
        <v>442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443</v>
      </c>
      <c r="BR109" s="925"/>
      <c r="BS109" s="925"/>
      <c r="BT109" s="925"/>
      <c r="BU109" s="926"/>
      <c r="BV109" s="927" t="s">
        <v>444</v>
      </c>
      <c r="BW109" s="925"/>
      <c r="BX109" s="925"/>
      <c r="BY109" s="925"/>
      <c r="BZ109" s="926"/>
      <c r="CA109" s="927" t="s">
        <v>305</v>
      </c>
      <c r="CB109" s="925"/>
      <c r="CC109" s="925"/>
      <c r="CD109" s="925"/>
      <c r="CE109" s="926"/>
      <c r="CF109" s="965" t="s">
        <v>445</v>
      </c>
      <c r="CG109" s="965"/>
      <c r="CH109" s="965"/>
      <c r="CI109" s="965"/>
      <c r="CJ109" s="965"/>
      <c r="CK109" s="927" t="s">
        <v>446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443</v>
      </c>
      <c r="DH109" s="925"/>
      <c r="DI109" s="925"/>
      <c r="DJ109" s="925"/>
      <c r="DK109" s="926"/>
      <c r="DL109" s="927" t="s">
        <v>444</v>
      </c>
      <c r="DM109" s="925"/>
      <c r="DN109" s="925"/>
      <c r="DO109" s="925"/>
      <c r="DP109" s="926"/>
      <c r="DQ109" s="927" t="s">
        <v>305</v>
      </c>
      <c r="DR109" s="925"/>
      <c r="DS109" s="925"/>
      <c r="DT109" s="925"/>
      <c r="DU109" s="926"/>
      <c r="DV109" s="927" t="s">
        <v>445</v>
      </c>
      <c r="DW109" s="925"/>
      <c r="DX109" s="925"/>
      <c r="DY109" s="925"/>
      <c r="DZ109" s="958"/>
    </row>
    <row r="110" spans="1:131" s="233" customFormat="1" ht="26.25" customHeight="1" x14ac:dyDescent="0.2">
      <c r="A110" s="836" t="s">
        <v>447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49396509</v>
      </c>
      <c r="AB110" s="918"/>
      <c r="AC110" s="918"/>
      <c r="AD110" s="918"/>
      <c r="AE110" s="919"/>
      <c r="AF110" s="920">
        <v>51259605</v>
      </c>
      <c r="AG110" s="918"/>
      <c r="AH110" s="918"/>
      <c r="AI110" s="918"/>
      <c r="AJ110" s="919"/>
      <c r="AK110" s="920">
        <v>51303008</v>
      </c>
      <c r="AL110" s="918"/>
      <c r="AM110" s="918"/>
      <c r="AN110" s="918"/>
      <c r="AO110" s="919"/>
      <c r="AP110" s="921">
        <v>17.100000000000001</v>
      </c>
      <c r="AQ110" s="922"/>
      <c r="AR110" s="922"/>
      <c r="AS110" s="922"/>
      <c r="AT110" s="923"/>
      <c r="AU110" s="959" t="s">
        <v>72</v>
      </c>
      <c r="AV110" s="960"/>
      <c r="AW110" s="960"/>
      <c r="AX110" s="960"/>
      <c r="AY110" s="960"/>
      <c r="AZ110" s="889" t="s">
        <v>448</v>
      </c>
      <c r="BA110" s="837"/>
      <c r="BB110" s="837"/>
      <c r="BC110" s="837"/>
      <c r="BD110" s="837"/>
      <c r="BE110" s="837"/>
      <c r="BF110" s="837"/>
      <c r="BG110" s="837"/>
      <c r="BH110" s="837"/>
      <c r="BI110" s="837"/>
      <c r="BJ110" s="837"/>
      <c r="BK110" s="837"/>
      <c r="BL110" s="837"/>
      <c r="BM110" s="837"/>
      <c r="BN110" s="837"/>
      <c r="BO110" s="837"/>
      <c r="BP110" s="838"/>
      <c r="BQ110" s="890">
        <v>471043211</v>
      </c>
      <c r="BR110" s="871"/>
      <c r="BS110" s="871"/>
      <c r="BT110" s="871"/>
      <c r="BU110" s="871"/>
      <c r="BV110" s="871">
        <v>466541651</v>
      </c>
      <c r="BW110" s="871"/>
      <c r="BX110" s="871"/>
      <c r="BY110" s="871"/>
      <c r="BZ110" s="871"/>
      <c r="CA110" s="871">
        <v>468334749</v>
      </c>
      <c r="CB110" s="871"/>
      <c r="CC110" s="871"/>
      <c r="CD110" s="871"/>
      <c r="CE110" s="871"/>
      <c r="CF110" s="895">
        <v>156.4</v>
      </c>
      <c r="CG110" s="896"/>
      <c r="CH110" s="896"/>
      <c r="CI110" s="896"/>
      <c r="CJ110" s="896"/>
      <c r="CK110" s="955" t="s">
        <v>449</v>
      </c>
      <c r="CL110" s="848"/>
      <c r="CM110" s="889" t="s">
        <v>450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4599043</v>
      </c>
      <c r="DH110" s="871"/>
      <c r="DI110" s="871"/>
      <c r="DJ110" s="871"/>
      <c r="DK110" s="871"/>
      <c r="DL110" s="871">
        <v>4077900</v>
      </c>
      <c r="DM110" s="871"/>
      <c r="DN110" s="871"/>
      <c r="DO110" s="871"/>
      <c r="DP110" s="871"/>
      <c r="DQ110" s="871">
        <v>4277293</v>
      </c>
      <c r="DR110" s="871"/>
      <c r="DS110" s="871"/>
      <c r="DT110" s="871"/>
      <c r="DU110" s="871"/>
      <c r="DV110" s="872">
        <v>1.4</v>
      </c>
      <c r="DW110" s="872"/>
      <c r="DX110" s="872"/>
      <c r="DY110" s="872"/>
      <c r="DZ110" s="873"/>
    </row>
    <row r="111" spans="1:131" s="233" customFormat="1" ht="26.25" customHeight="1" x14ac:dyDescent="0.2">
      <c r="A111" s="803" t="s">
        <v>451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452</v>
      </c>
      <c r="AB111" s="948"/>
      <c r="AC111" s="948"/>
      <c r="AD111" s="948"/>
      <c r="AE111" s="949"/>
      <c r="AF111" s="950" t="s">
        <v>453</v>
      </c>
      <c r="AG111" s="948"/>
      <c r="AH111" s="948"/>
      <c r="AI111" s="948"/>
      <c r="AJ111" s="949"/>
      <c r="AK111" s="950" t="s">
        <v>454</v>
      </c>
      <c r="AL111" s="948"/>
      <c r="AM111" s="948"/>
      <c r="AN111" s="948"/>
      <c r="AO111" s="949"/>
      <c r="AP111" s="951" t="s">
        <v>454</v>
      </c>
      <c r="AQ111" s="952"/>
      <c r="AR111" s="952"/>
      <c r="AS111" s="952"/>
      <c r="AT111" s="953"/>
      <c r="AU111" s="961"/>
      <c r="AV111" s="962"/>
      <c r="AW111" s="962"/>
      <c r="AX111" s="962"/>
      <c r="AY111" s="962"/>
      <c r="AZ111" s="844" t="s">
        <v>455</v>
      </c>
      <c r="BA111" s="781"/>
      <c r="BB111" s="781"/>
      <c r="BC111" s="781"/>
      <c r="BD111" s="781"/>
      <c r="BE111" s="781"/>
      <c r="BF111" s="781"/>
      <c r="BG111" s="781"/>
      <c r="BH111" s="781"/>
      <c r="BI111" s="781"/>
      <c r="BJ111" s="781"/>
      <c r="BK111" s="781"/>
      <c r="BL111" s="781"/>
      <c r="BM111" s="781"/>
      <c r="BN111" s="781"/>
      <c r="BO111" s="781"/>
      <c r="BP111" s="782"/>
      <c r="BQ111" s="845">
        <v>4599043</v>
      </c>
      <c r="BR111" s="846"/>
      <c r="BS111" s="846"/>
      <c r="BT111" s="846"/>
      <c r="BU111" s="846"/>
      <c r="BV111" s="846">
        <v>4077900</v>
      </c>
      <c r="BW111" s="846"/>
      <c r="BX111" s="846"/>
      <c r="BY111" s="846"/>
      <c r="BZ111" s="846"/>
      <c r="CA111" s="846">
        <v>4277293</v>
      </c>
      <c r="CB111" s="846"/>
      <c r="CC111" s="846"/>
      <c r="CD111" s="846"/>
      <c r="CE111" s="846"/>
      <c r="CF111" s="904">
        <v>1.4</v>
      </c>
      <c r="CG111" s="905"/>
      <c r="CH111" s="905"/>
      <c r="CI111" s="905"/>
      <c r="CJ111" s="905"/>
      <c r="CK111" s="956"/>
      <c r="CL111" s="850"/>
      <c r="CM111" s="844" t="s">
        <v>456</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454</v>
      </c>
      <c r="DH111" s="846"/>
      <c r="DI111" s="846"/>
      <c r="DJ111" s="846"/>
      <c r="DK111" s="846"/>
      <c r="DL111" s="846" t="s">
        <v>454</v>
      </c>
      <c r="DM111" s="846"/>
      <c r="DN111" s="846"/>
      <c r="DO111" s="846"/>
      <c r="DP111" s="846"/>
      <c r="DQ111" s="846" t="s">
        <v>454</v>
      </c>
      <c r="DR111" s="846"/>
      <c r="DS111" s="846"/>
      <c r="DT111" s="846"/>
      <c r="DU111" s="846"/>
      <c r="DV111" s="823" t="s">
        <v>454</v>
      </c>
      <c r="DW111" s="823"/>
      <c r="DX111" s="823"/>
      <c r="DY111" s="823"/>
      <c r="DZ111" s="824"/>
    </row>
    <row r="112" spans="1:131" s="233" customFormat="1" ht="26.25" customHeight="1" x14ac:dyDescent="0.2">
      <c r="A112" s="941" t="s">
        <v>457</v>
      </c>
      <c r="B112" s="942"/>
      <c r="C112" s="781" t="s">
        <v>458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3333333</v>
      </c>
      <c r="AB112" s="809"/>
      <c r="AC112" s="809"/>
      <c r="AD112" s="809"/>
      <c r="AE112" s="810"/>
      <c r="AF112" s="811">
        <v>3333333</v>
      </c>
      <c r="AG112" s="809"/>
      <c r="AH112" s="809"/>
      <c r="AI112" s="809"/>
      <c r="AJ112" s="810"/>
      <c r="AK112" s="811">
        <v>3333333</v>
      </c>
      <c r="AL112" s="809"/>
      <c r="AM112" s="809"/>
      <c r="AN112" s="809"/>
      <c r="AO112" s="810"/>
      <c r="AP112" s="853">
        <v>1.1000000000000001</v>
      </c>
      <c r="AQ112" s="854"/>
      <c r="AR112" s="854"/>
      <c r="AS112" s="854"/>
      <c r="AT112" s="855"/>
      <c r="AU112" s="961"/>
      <c r="AV112" s="962"/>
      <c r="AW112" s="962"/>
      <c r="AX112" s="962"/>
      <c r="AY112" s="962"/>
      <c r="AZ112" s="844" t="s">
        <v>459</v>
      </c>
      <c r="BA112" s="781"/>
      <c r="BB112" s="781"/>
      <c r="BC112" s="781"/>
      <c r="BD112" s="781"/>
      <c r="BE112" s="781"/>
      <c r="BF112" s="781"/>
      <c r="BG112" s="781"/>
      <c r="BH112" s="781"/>
      <c r="BI112" s="781"/>
      <c r="BJ112" s="781"/>
      <c r="BK112" s="781"/>
      <c r="BL112" s="781"/>
      <c r="BM112" s="781"/>
      <c r="BN112" s="781"/>
      <c r="BO112" s="781"/>
      <c r="BP112" s="782"/>
      <c r="BQ112" s="845">
        <v>75693441</v>
      </c>
      <c r="BR112" s="846"/>
      <c r="BS112" s="846"/>
      <c r="BT112" s="846"/>
      <c r="BU112" s="846"/>
      <c r="BV112" s="846">
        <v>73022749</v>
      </c>
      <c r="BW112" s="846"/>
      <c r="BX112" s="846"/>
      <c r="BY112" s="846"/>
      <c r="BZ112" s="846"/>
      <c r="CA112" s="846">
        <v>70512358</v>
      </c>
      <c r="CB112" s="846"/>
      <c r="CC112" s="846"/>
      <c r="CD112" s="846"/>
      <c r="CE112" s="846"/>
      <c r="CF112" s="904">
        <v>23.6</v>
      </c>
      <c r="CG112" s="905"/>
      <c r="CH112" s="905"/>
      <c r="CI112" s="905"/>
      <c r="CJ112" s="905"/>
      <c r="CK112" s="956"/>
      <c r="CL112" s="850"/>
      <c r="CM112" s="844" t="s">
        <v>460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454</v>
      </c>
      <c r="DH112" s="846"/>
      <c r="DI112" s="846"/>
      <c r="DJ112" s="846"/>
      <c r="DK112" s="846"/>
      <c r="DL112" s="846" t="s">
        <v>453</v>
      </c>
      <c r="DM112" s="846"/>
      <c r="DN112" s="846"/>
      <c r="DO112" s="846"/>
      <c r="DP112" s="846"/>
      <c r="DQ112" s="846" t="s">
        <v>452</v>
      </c>
      <c r="DR112" s="846"/>
      <c r="DS112" s="846"/>
      <c r="DT112" s="846"/>
      <c r="DU112" s="846"/>
      <c r="DV112" s="823" t="s">
        <v>453</v>
      </c>
      <c r="DW112" s="823"/>
      <c r="DX112" s="823"/>
      <c r="DY112" s="823"/>
      <c r="DZ112" s="824"/>
    </row>
    <row r="113" spans="1:130" s="233" customFormat="1" ht="26.25" customHeight="1" x14ac:dyDescent="0.2">
      <c r="A113" s="943"/>
      <c r="B113" s="944"/>
      <c r="C113" s="781" t="s">
        <v>461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4435244</v>
      </c>
      <c r="AB113" s="948"/>
      <c r="AC113" s="948"/>
      <c r="AD113" s="948"/>
      <c r="AE113" s="949"/>
      <c r="AF113" s="950">
        <v>5143458</v>
      </c>
      <c r="AG113" s="948"/>
      <c r="AH113" s="948"/>
      <c r="AI113" s="948"/>
      <c r="AJ113" s="949"/>
      <c r="AK113" s="950">
        <v>5416967</v>
      </c>
      <c r="AL113" s="948"/>
      <c r="AM113" s="948"/>
      <c r="AN113" s="948"/>
      <c r="AO113" s="949"/>
      <c r="AP113" s="951">
        <v>1.8</v>
      </c>
      <c r="AQ113" s="952"/>
      <c r="AR113" s="952"/>
      <c r="AS113" s="952"/>
      <c r="AT113" s="953"/>
      <c r="AU113" s="961"/>
      <c r="AV113" s="962"/>
      <c r="AW113" s="962"/>
      <c r="AX113" s="962"/>
      <c r="AY113" s="962"/>
      <c r="AZ113" s="844" t="s">
        <v>462</v>
      </c>
      <c r="BA113" s="781"/>
      <c r="BB113" s="781"/>
      <c r="BC113" s="781"/>
      <c r="BD113" s="781"/>
      <c r="BE113" s="781"/>
      <c r="BF113" s="781"/>
      <c r="BG113" s="781"/>
      <c r="BH113" s="781"/>
      <c r="BI113" s="781"/>
      <c r="BJ113" s="781"/>
      <c r="BK113" s="781"/>
      <c r="BL113" s="781"/>
      <c r="BM113" s="781"/>
      <c r="BN113" s="781"/>
      <c r="BO113" s="781"/>
      <c r="BP113" s="782"/>
      <c r="BQ113" s="845" t="s">
        <v>453</v>
      </c>
      <c r="BR113" s="846"/>
      <c r="BS113" s="846"/>
      <c r="BT113" s="846"/>
      <c r="BU113" s="846"/>
      <c r="BV113" s="846" t="s">
        <v>422</v>
      </c>
      <c r="BW113" s="846"/>
      <c r="BX113" s="846"/>
      <c r="BY113" s="846"/>
      <c r="BZ113" s="846"/>
      <c r="CA113" s="846" t="s">
        <v>422</v>
      </c>
      <c r="CB113" s="846"/>
      <c r="CC113" s="846"/>
      <c r="CD113" s="846"/>
      <c r="CE113" s="846"/>
      <c r="CF113" s="904" t="s">
        <v>422</v>
      </c>
      <c r="CG113" s="905"/>
      <c r="CH113" s="905"/>
      <c r="CI113" s="905"/>
      <c r="CJ113" s="905"/>
      <c r="CK113" s="956"/>
      <c r="CL113" s="850"/>
      <c r="CM113" s="844" t="s">
        <v>463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422</v>
      </c>
      <c r="DH113" s="809"/>
      <c r="DI113" s="809"/>
      <c r="DJ113" s="809"/>
      <c r="DK113" s="810"/>
      <c r="DL113" s="811" t="s">
        <v>422</v>
      </c>
      <c r="DM113" s="809"/>
      <c r="DN113" s="809"/>
      <c r="DO113" s="809"/>
      <c r="DP113" s="810"/>
      <c r="DQ113" s="811" t="s">
        <v>464</v>
      </c>
      <c r="DR113" s="809"/>
      <c r="DS113" s="809"/>
      <c r="DT113" s="809"/>
      <c r="DU113" s="810"/>
      <c r="DV113" s="853" t="s">
        <v>464</v>
      </c>
      <c r="DW113" s="854"/>
      <c r="DX113" s="854"/>
      <c r="DY113" s="854"/>
      <c r="DZ113" s="855"/>
    </row>
    <row r="114" spans="1:130" s="233" customFormat="1" ht="26.25" customHeight="1" x14ac:dyDescent="0.2">
      <c r="A114" s="943"/>
      <c r="B114" s="944"/>
      <c r="C114" s="781" t="s">
        <v>465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422</v>
      </c>
      <c r="AB114" s="809"/>
      <c r="AC114" s="809"/>
      <c r="AD114" s="809"/>
      <c r="AE114" s="810"/>
      <c r="AF114" s="811" t="s">
        <v>454</v>
      </c>
      <c r="AG114" s="809"/>
      <c r="AH114" s="809"/>
      <c r="AI114" s="809"/>
      <c r="AJ114" s="810"/>
      <c r="AK114" s="811" t="s">
        <v>454</v>
      </c>
      <c r="AL114" s="809"/>
      <c r="AM114" s="809"/>
      <c r="AN114" s="809"/>
      <c r="AO114" s="810"/>
      <c r="AP114" s="853" t="s">
        <v>454</v>
      </c>
      <c r="AQ114" s="854"/>
      <c r="AR114" s="854"/>
      <c r="AS114" s="854"/>
      <c r="AT114" s="855"/>
      <c r="AU114" s="961"/>
      <c r="AV114" s="962"/>
      <c r="AW114" s="962"/>
      <c r="AX114" s="962"/>
      <c r="AY114" s="962"/>
      <c r="AZ114" s="844" t="s">
        <v>466</v>
      </c>
      <c r="BA114" s="781"/>
      <c r="BB114" s="781"/>
      <c r="BC114" s="781"/>
      <c r="BD114" s="781"/>
      <c r="BE114" s="781"/>
      <c r="BF114" s="781"/>
      <c r="BG114" s="781"/>
      <c r="BH114" s="781"/>
      <c r="BI114" s="781"/>
      <c r="BJ114" s="781"/>
      <c r="BK114" s="781"/>
      <c r="BL114" s="781"/>
      <c r="BM114" s="781"/>
      <c r="BN114" s="781"/>
      <c r="BO114" s="781"/>
      <c r="BP114" s="782"/>
      <c r="BQ114" s="845">
        <v>74154157</v>
      </c>
      <c r="BR114" s="846"/>
      <c r="BS114" s="846"/>
      <c r="BT114" s="846"/>
      <c r="BU114" s="846"/>
      <c r="BV114" s="846">
        <v>75223746</v>
      </c>
      <c r="BW114" s="846"/>
      <c r="BX114" s="846"/>
      <c r="BY114" s="846"/>
      <c r="BZ114" s="846"/>
      <c r="CA114" s="846">
        <v>74603304</v>
      </c>
      <c r="CB114" s="846"/>
      <c r="CC114" s="846"/>
      <c r="CD114" s="846"/>
      <c r="CE114" s="846"/>
      <c r="CF114" s="904">
        <v>24.9</v>
      </c>
      <c r="CG114" s="905"/>
      <c r="CH114" s="905"/>
      <c r="CI114" s="905"/>
      <c r="CJ114" s="905"/>
      <c r="CK114" s="956"/>
      <c r="CL114" s="850"/>
      <c r="CM114" s="844" t="s">
        <v>467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422</v>
      </c>
      <c r="DH114" s="809"/>
      <c r="DI114" s="809"/>
      <c r="DJ114" s="809"/>
      <c r="DK114" s="810"/>
      <c r="DL114" s="811" t="s">
        <v>422</v>
      </c>
      <c r="DM114" s="809"/>
      <c r="DN114" s="809"/>
      <c r="DO114" s="809"/>
      <c r="DP114" s="810"/>
      <c r="DQ114" s="811" t="s">
        <v>422</v>
      </c>
      <c r="DR114" s="809"/>
      <c r="DS114" s="809"/>
      <c r="DT114" s="809"/>
      <c r="DU114" s="810"/>
      <c r="DV114" s="853" t="s">
        <v>422</v>
      </c>
      <c r="DW114" s="854"/>
      <c r="DX114" s="854"/>
      <c r="DY114" s="854"/>
      <c r="DZ114" s="855"/>
    </row>
    <row r="115" spans="1:130" s="233" customFormat="1" ht="26.25" customHeight="1" x14ac:dyDescent="0.2">
      <c r="A115" s="943"/>
      <c r="B115" s="944"/>
      <c r="C115" s="781" t="s">
        <v>468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581436</v>
      </c>
      <c r="AB115" s="948"/>
      <c r="AC115" s="948"/>
      <c r="AD115" s="948"/>
      <c r="AE115" s="949"/>
      <c r="AF115" s="950">
        <v>577204</v>
      </c>
      <c r="AG115" s="948"/>
      <c r="AH115" s="948"/>
      <c r="AI115" s="948"/>
      <c r="AJ115" s="949"/>
      <c r="AK115" s="950">
        <v>569811</v>
      </c>
      <c r="AL115" s="948"/>
      <c r="AM115" s="948"/>
      <c r="AN115" s="948"/>
      <c r="AO115" s="949"/>
      <c r="AP115" s="951">
        <v>0.2</v>
      </c>
      <c r="AQ115" s="952"/>
      <c r="AR115" s="952"/>
      <c r="AS115" s="952"/>
      <c r="AT115" s="953"/>
      <c r="AU115" s="961"/>
      <c r="AV115" s="962"/>
      <c r="AW115" s="962"/>
      <c r="AX115" s="962"/>
      <c r="AY115" s="962"/>
      <c r="AZ115" s="844" t="s">
        <v>469</v>
      </c>
      <c r="BA115" s="781"/>
      <c r="BB115" s="781"/>
      <c r="BC115" s="781"/>
      <c r="BD115" s="781"/>
      <c r="BE115" s="781"/>
      <c r="BF115" s="781"/>
      <c r="BG115" s="781"/>
      <c r="BH115" s="781"/>
      <c r="BI115" s="781"/>
      <c r="BJ115" s="781"/>
      <c r="BK115" s="781"/>
      <c r="BL115" s="781"/>
      <c r="BM115" s="781"/>
      <c r="BN115" s="781"/>
      <c r="BO115" s="781"/>
      <c r="BP115" s="782"/>
      <c r="BQ115" s="845">
        <v>435384</v>
      </c>
      <c r="BR115" s="846"/>
      <c r="BS115" s="846"/>
      <c r="BT115" s="846"/>
      <c r="BU115" s="846"/>
      <c r="BV115" s="846">
        <v>406884</v>
      </c>
      <c r="BW115" s="846"/>
      <c r="BX115" s="846"/>
      <c r="BY115" s="846"/>
      <c r="BZ115" s="846"/>
      <c r="CA115" s="846">
        <v>407174</v>
      </c>
      <c r="CB115" s="846"/>
      <c r="CC115" s="846"/>
      <c r="CD115" s="846"/>
      <c r="CE115" s="846"/>
      <c r="CF115" s="904">
        <v>0.1</v>
      </c>
      <c r="CG115" s="905"/>
      <c r="CH115" s="905"/>
      <c r="CI115" s="905"/>
      <c r="CJ115" s="905"/>
      <c r="CK115" s="956"/>
      <c r="CL115" s="850"/>
      <c r="CM115" s="844" t="s">
        <v>470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422</v>
      </c>
      <c r="DH115" s="809"/>
      <c r="DI115" s="809"/>
      <c r="DJ115" s="809"/>
      <c r="DK115" s="810"/>
      <c r="DL115" s="811" t="s">
        <v>422</v>
      </c>
      <c r="DM115" s="809"/>
      <c r="DN115" s="809"/>
      <c r="DO115" s="809"/>
      <c r="DP115" s="810"/>
      <c r="DQ115" s="811" t="s">
        <v>454</v>
      </c>
      <c r="DR115" s="809"/>
      <c r="DS115" s="809"/>
      <c r="DT115" s="809"/>
      <c r="DU115" s="810"/>
      <c r="DV115" s="853" t="s">
        <v>454</v>
      </c>
      <c r="DW115" s="854"/>
      <c r="DX115" s="854"/>
      <c r="DY115" s="854"/>
      <c r="DZ115" s="855"/>
    </row>
    <row r="116" spans="1:130" s="233" customFormat="1" ht="26.25" customHeight="1" x14ac:dyDescent="0.2">
      <c r="A116" s="945"/>
      <c r="B116" s="946"/>
      <c r="C116" s="868" t="s">
        <v>471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454</v>
      </c>
      <c r="AB116" s="809"/>
      <c r="AC116" s="809"/>
      <c r="AD116" s="809"/>
      <c r="AE116" s="810"/>
      <c r="AF116" s="811" t="s">
        <v>422</v>
      </c>
      <c r="AG116" s="809"/>
      <c r="AH116" s="809"/>
      <c r="AI116" s="809"/>
      <c r="AJ116" s="810"/>
      <c r="AK116" s="811" t="s">
        <v>422</v>
      </c>
      <c r="AL116" s="809"/>
      <c r="AM116" s="809"/>
      <c r="AN116" s="809"/>
      <c r="AO116" s="810"/>
      <c r="AP116" s="853" t="s">
        <v>422</v>
      </c>
      <c r="AQ116" s="854"/>
      <c r="AR116" s="854"/>
      <c r="AS116" s="854"/>
      <c r="AT116" s="855"/>
      <c r="AU116" s="961"/>
      <c r="AV116" s="962"/>
      <c r="AW116" s="962"/>
      <c r="AX116" s="962"/>
      <c r="AY116" s="962"/>
      <c r="AZ116" s="938" t="s">
        <v>472</v>
      </c>
      <c r="BA116" s="939"/>
      <c r="BB116" s="939"/>
      <c r="BC116" s="939"/>
      <c r="BD116" s="939"/>
      <c r="BE116" s="939"/>
      <c r="BF116" s="939"/>
      <c r="BG116" s="939"/>
      <c r="BH116" s="939"/>
      <c r="BI116" s="939"/>
      <c r="BJ116" s="939"/>
      <c r="BK116" s="939"/>
      <c r="BL116" s="939"/>
      <c r="BM116" s="939"/>
      <c r="BN116" s="939"/>
      <c r="BO116" s="939"/>
      <c r="BP116" s="940"/>
      <c r="BQ116" s="845" t="s">
        <v>464</v>
      </c>
      <c r="BR116" s="846"/>
      <c r="BS116" s="846"/>
      <c r="BT116" s="846"/>
      <c r="BU116" s="846"/>
      <c r="BV116" s="846" t="s">
        <v>454</v>
      </c>
      <c r="BW116" s="846"/>
      <c r="BX116" s="846"/>
      <c r="BY116" s="846"/>
      <c r="BZ116" s="846"/>
      <c r="CA116" s="846" t="s">
        <v>454</v>
      </c>
      <c r="CB116" s="846"/>
      <c r="CC116" s="846"/>
      <c r="CD116" s="846"/>
      <c r="CE116" s="846"/>
      <c r="CF116" s="904" t="s">
        <v>422</v>
      </c>
      <c r="CG116" s="905"/>
      <c r="CH116" s="905"/>
      <c r="CI116" s="905"/>
      <c r="CJ116" s="905"/>
      <c r="CK116" s="956"/>
      <c r="CL116" s="850"/>
      <c r="CM116" s="844" t="s">
        <v>473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453</v>
      </c>
      <c r="DH116" s="809"/>
      <c r="DI116" s="809"/>
      <c r="DJ116" s="809"/>
      <c r="DK116" s="810"/>
      <c r="DL116" s="811" t="s">
        <v>454</v>
      </c>
      <c r="DM116" s="809"/>
      <c r="DN116" s="809"/>
      <c r="DO116" s="809"/>
      <c r="DP116" s="810"/>
      <c r="DQ116" s="811" t="s">
        <v>452</v>
      </c>
      <c r="DR116" s="809"/>
      <c r="DS116" s="809"/>
      <c r="DT116" s="809"/>
      <c r="DU116" s="810"/>
      <c r="DV116" s="853" t="s">
        <v>464</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474</v>
      </c>
      <c r="Z117" s="926"/>
      <c r="AA117" s="931">
        <v>57746522</v>
      </c>
      <c r="AB117" s="932"/>
      <c r="AC117" s="932"/>
      <c r="AD117" s="932"/>
      <c r="AE117" s="933"/>
      <c r="AF117" s="934">
        <v>60313600</v>
      </c>
      <c r="AG117" s="932"/>
      <c r="AH117" s="932"/>
      <c r="AI117" s="932"/>
      <c r="AJ117" s="933"/>
      <c r="AK117" s="934">
        <v>60623119</v>
      </c>
      <c r="AL117" s="932"/>
      <c r="AM117" s="932"/>
      <c r="AN117" s="932"/>
      <c r="AO117" s="933"/>
      <c r="AP117" s="935"/>
      <c r="AQ117" s="936"/>
      <c r="AR117" s="936"/>
      <c r="AS117" s="936"/>
      <c r="AT117" s="937"/>
      <c r="AU117" s="961"/>
      <c r="AV117" s="962"/>
      <c r="AW117" s="962"/>
      <c r="AX117" s="962"/>
      <c r="AY117" s="962"/>
      <c r="AZ117" s="892" t="s">
        <v>475</v>
      </c>
      <c r="BA117" s="893"/>
      <c r="BB117" s="893"/>
      <c r="BC117" s="893"/>
      <c r="BD117" s="893"/>
      <c r="BE117" s="893"/>
      <c r="BF117" s="893"/>
      <c r="BG117" s="893"/>
      <c r="BH117" s="893"/>
      <c r="BI117" s="893"/>
      <c r="BJ117" s="893"/>
      <c r="BK117" s="893"/>
      <c r="BL117" s="893"/>
      <c r="BM117" s="893"/>
      <c r="BN117" s="893"/>
      <c r="BO117" s="893"/>
      <c r="BP117" s="894"/>
      <c r="BQ117" s="845" t="s">
        <v>422</v>
      </c>
      <c r="BR117" s="846"/>
      <c r="BS117" s="846"/>
      <c r="BT117" s="846"/>
      <c r="BU117" s="846"/>
      <c r="BV117" s="846" t="s">
        <v>464</v>
      </c>
      <c r="BW117" s="846"/>
      <c r="BX117" s="846"/>
      <c r="BY117" s="846"/>
      <c r="BZ117" s="846"/>
      <c r="CA117" s="846" t="s">
        <v>422</v>
      </c>
      <c r="CB117" s="846"/>
      <c r="CC117" s="846"/>
      <c r="CD117" s="846"/>
      <c r="CE117" s="846"/>
      <c r="CF117" s="904" t="s">
        <v>454</v>
      </c>
      <c r="CG117" s="905"/>
      <c r="CH117" s="905"/>
      <c r="CI117" s="905"/>
      <c r="CJ117" s="905"/>
      <c r="CK117" s="956"/>
      <c r="CL117" s="850"/>
      <c r="CM117" s="844" t="s">
        <v>476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464</v>
      </c>
      <c r="DH117" s="809"/>
      <c r="DI117" s="809"/>
      <c r="DJ117" s="809"/>
      <c r="DK117" s="810"/>
      <c r="DL117" s="811" t="s">
        <v>454</v>
      </c>
      <c r="DM117" s="809"/>
      <c r="DN117" s="809"/>
      <c r="DO117" s="809"/>
      <c r="DP117" s="810"/>
      <c r="DQ117" s="811" t="s">
        <v>464</v>
      </c>
      <c r="DR117" s="809"/>
      <c r="DS117" s="809"/>
      <c r="DT117" s="809"/>
      <c r="DU117" s="810"/>
      <c r="DV117" s="853" t="s">
        <v>454</v>
      </c>
      <c r="DW117" s="854"/>
      <c r="DX117" s="854"/>
      <c r="DY117" s="854"/>
      <c r="DZ117" s="855"/>
    </row>
    <row r="118" spans="1:130" s="233" customFormat="1" ht="26.25" customHeight="1" x14ac:dyDescent="0.2">
      <c r="A118" s="924" t="s">
        <v>446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443</v>
      </c>
      <c r="AB118" s="925"/>
      <c r="AC118" s="925"/>
      <c r="AD118" s="925"/>
      <c r="AE118" s="926"/>
      <c r="AF118" s="927" t="s">
        <v>444</v>
      </c>
      <c r="AG118" s="925"/>
      <c r="AH118" s="925"/>
      <c r="AI118" s="925"/>
      <c r="AJ118" s="926"/>
      <c r="AK118" s="927" t="s">
        <v>305</v>
      </c>
      <c r="AL118" s="925"/>
      <c r="AM118" s="925"/>
      <c r="AN118" s="925"/>
      <c r="AO118" s="926"/>
      <c r="AP118" s="928" t="s">
        <v>445</v>
      </c>
      <c r="AQ118" s="929"/>
      <c r="AR118" s="929"/>
      <c r="AS118" s="929"/>
      <c r="AT118" s="930"/>
      <c r="AU118" s="961"/>
      <c r="AV118" s="962"/>
      <c r="AW118" s="962"/>
      <c r="AX118" s="962"/>
      <c r="AY118" s="962"/>
      <c r="AZ118" s="867" t="s">
        <v>477</v>
      </c>
      <c r="BA118" s="868"/>
      <c r="BB118" s="868"/>
      <c r="BC118" s="868"/>
      <c r="BD118" s="868"/>
      <c r="BE118" s="868"/>
      <c r="BF118" s="868"/>
      <c r="BG118" s="868"/>
      <c r="BH118" s="868"/>
      <c r="BI118" s="868"/>
      <c r="BJ118" s="868"/>
      <c r="BK118" s="868"/>
      <c r="BL118" s="868"/>
      <c r="BM118" s="868"/>
      <c r="BN118" s="868"/>
      <c r="BO118" s="868"/>
      <c r="BP118" s="869"/>
      <c r="BQ118" s="908" t="s">
        <v>454</v>
      </c>
      <c r="BR118" s="874"/>
      <c r="BS118" s="874"/>
      <c r="BT118" s="874"/>
      <c r="BU118" s="874"/>
      <c r="BV118" s="874" t="s">
        <v>454</v>
      </c>
      <c r="BW118" s="874"/>
      <c r="BX118" s="874"/>
      <c r="BY118" s="874"/>
      <c r="BZ118" s="874"/>
      <c r="CA118" s="874" t="s">
        <v>464</v>
      </c>
      <c r="CB118" s="874"/>
      <c r="CC118" s="874"/>
      <c r="CD118" s="874"/>
      <c r="CE118" s="874"/>
      <c r="CF118" s="904" t="s">
        <v>454</v>
      </c>
      <c r="CG118" s="905"/>
      <c r="CH118" s="905"/>
      <c r="CI118" s="905"/>
      <c r="CJ118" s="905"/>
      <c r="CK118" s="956"/>
      <c r="CL118" s="850"/>
      <c r="CM118" s="844" t="s">
        <v>478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464</v>
      </c>
      <c r="DH118" s="809"/>
      <c r="DI118" s="809"/>
      <c r="DJ118" s="809"/>
      <c r="DK118" s="810"/>
      <c r="DL118" s="811" t="s">
        <v>454</v>
      </c>
      <c r="DM118" s="809"/>
      <c r="DN118" s="809"/>
      <c r="DO118" s="809"/>
      <c r="DP118" s="810"/>
      <c r="DQ118" s="811" t="s">
        <v>454</v>
      </c>
      <c r="DR118" s="809"/>
      <c r="DS118" s="809"/>
      <c r="DT118" s="809"/>
      <c r="DU118" s="810"/>
      <c r="DV118" s="853" t="s">
        <v>454</v>
      </c>
      <c r="DW118" s="854"/>
      <c r="DX118" s="854"/>
      <c r="DY118" s="854"/>
      <c r="DZ118" s="855"/>
    </row>
    <row r="119" spans="1:130" s="233" customFormat="1" ht="26.25" customHeight="1" x14ac:dyDescent="0.2">
      <c r="A119" s="847" t="s">
        <v>449</v>
      </c>
      <c r="B119" s="848"/>
      <c r="C119" s="889" t="s">
        <v>450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561393</v>
      </c>
      <c r="AB119" s="918"/>
      <c r="AC119" s="918"/>
      <c r="AD119" s="918"/>
      <c r="AE119" s="919"/>
      <c r="AF119" s="920">
        <v>558355</v>
      </c>
      <c r="AG119" s="918"/>
      <c r="AH119" s="918"/>
      <c r="AI119" s="918"/>
      <c r="AJ119" s="919"/>
      <c r="AK119" s="920">
        <v>558781</v>
      </c>
      <c r="AL119" s="918"/>
      <c r="AM119" s="918"/>
      <c r="AN119" s="918"/>
      <c r="AO119" s="919"/>
      <c r="AP119" s="921">
        <v>0.2</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479</v>
      </c>
      <c r="BP119" s="907"/>
      <c r="BQ119" s="908">
        <v>625925236</v>
      </c>
      <c r="BR119" s="874"/>
      <c r="BS119" s="874"/>
      <c r="BT119" s="874"/>
      <c r="BU119" s="874"/>
      <c r="BV119" s="874">
        <v>619272930</v>
      </c>
      <c r="BW119" s="874"/>
      <c r="BX119" s="874"/>
      <c r="BY119" s="874"/>
      <c r="BZ119" s="874"/>
      <c r="CA119" s="874">
        <v>618134878</v>
      </c>
      <c r="CB119" s="874"/>
      <c r="CC119" s="874"/>
      <c r="CD119" s="874"/>
      <c r="CE119" s="874"/>
      <c r="CF119" s="777"/>
      <c r="CG119" s="778"/>
      <c r="CH119" s="778"/>
      <c r="CI119" s="778"/>
      <c r="CJ119" s="863"/>
      <c r="CK119" s="957"/>
      <c r="CL119" s="852"/>
      <c r="CM119" s="867" t="s">
        <v>480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422</v>
      </c>
      <c r="DH119" s="793"/>
      <c r="DI119" s="793"/>
      <c r="DJ119" s="793"/>
      <c r="DK119" s="794"/>
      <c r="DL119" s="795" t="s">
        <v>464</v>
      </c>
      <c r="DM119" s="793"/>
      <c r="DN119" s="793"/>
      <c r="DO119" s="793"/>
      <c r="DP119" s="794"/>
      <c r="DQ119" s="795" t="s">
        <v>464</v>
      </c>
      <c r="DR119" s="793"/>
      <c r="DS119" s="793"/>
      <c r="DT119" s="793"/>
      <c r="DU119" s="794"/>
      <c r="DV119" s="877" t="s">
        <v>454</v>
      </c>
      <c r="DW119" s="878"/>
      <c r="DX119" s="878"/>
      <c r="DY119" s="878"/>
      <c r="DZ119" s="879"/>
    </row>
    <row r="120" spans="1:130" s="233" customFormat="1" ht="26.25" customHeight="1" x14ac:dyDescent="0.2">
      <c r="A120" s="849"/>
      <c r="B120" s="850"/>
      <c r="C120" s="844" t="s">
        <v>456</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464</v>
      </c>
      <c r="AB120" s="809"/>
      <c r="AC120" s="809"/>
      <c r="AD120" s="809"/>
      <c r="AE120" s="810"/>
      <c r="AF120" s="811" t="s">
        <v>464</v>
      </c>
      <c r="AG120" s="809"/>
      <c r="AH120" s="809"/>
      <c r="AI120" s="809"/>
      <c r="AJ120" s="810"/>
      <c r="AK120" s="811" t="s">
        <v>464</v>
      </c>
      <c r="AL120" s="809"/>
      <c r="AM120" s="809"/>
      <c r="AN120" s="809"/>
      <c r="AO120" s="810"/>
      <c r="AP120" s="853" t="s">
        <v>452</v>
      </c>
      <c r="AQ120" s="854"/>
      <c r="AR120" s="854"/>
      <c r="AS120" s="854"/>
      <c r="AT120" s="855"/>
      <c r="AU120" s="909" t="s">
        <v>481</v>
      </c>
      <c r="AV120" s="910"/>
      <c r="AW120" s="910"/>
      <c r="AX120" s="910"/>
      <c r="AY120" s="911"/>
      <c r="AZ120" s="889" t="s">
        <v>482</v>
      </c>
      <c r="BA120" s="837"/>
      <c r="BB120" s="837"/>
      <c r="BC120" s="837"/>
      <c r="BD120" s="837"/>
      <c r="BE120" s="837"/>
      <c r="BF120" s="837"/>
      <c r="BG120" s="837"/>
      <c r="BH120" s="837"/>
      <c r="BI120" s="837"/>
      <c r="BJ120" s="837"/>
      <c r="BK120" s="837"/>
      <c r="BL120" s="837"/>
      <c r="BM120" s="837"/>
      <c r="BN120" s="837"/>
      <c r="BO120" s="837"/>
      <c r="BP120" s="838"/>
      <c r="BQ120" s="890">
        <v>61314967</v>
      </c>
      <c r="BR120" s="871"/>
      <c r="BS120" s="871"/>
      <c r="BT120" s="871"/>
      <c r="BU120" s="871"/>
      <c r="BV120" s="871">
        <v>59776161</v>
      </c>
      <c r="BW120" s="871"/>
      <c r="BX120" s="871"/>
      <c r="BY120" s="871"/>
      <c r="BZ120" s="871"/>
      <c r="CA120" s="871">
        <v>74211070</v>
      </c>
      <c r="CB120" s="871"/>
      <c r="CC120" s="871"/>
      <c r="CD120" s="871"/>
      <c r="CE120" s="871"/>
      <c r="CF120" s="895">
        <v>24.8</v>
      </c>
      <c r="CG120" s="896"/>
      <c r="CH120" s="896"/>
      <c r="CI120" s="896"/>
      <c r="CJ120" s="896"/>
      <c r="CK120" s="897" t="s">
        <v>483</v>
      </c>
      <c r="CL120" s="881"/>
      <c r="CM120" s="881"/>
      <c r="CN120" s="881"/>
      <c r="CO120" s="882"/>
      <c r="CP120" s="901" t="s">
        <v>484</v>
      </c>
      <c r="CQ120" s="902"/>
      <c r="CR120" s="902"/>
      <c r="CS120" s="902"/>
      <c r="CT120" s="902"/>
      <c r="CU120" s="902"/>
      <c r="CV120" s="902"/>
      <c r="CW120" s="902"/>
      <c r="CX120" s="902"/>
      <c r="CY120" s="902"/>
      <c r="CZ120" s="902"/>
      <c r="DA120" s="902"/>
      <c r="DB120" s="902"/>
      <c r="DC120" s="902"/>
      <c r="DD120" s="902"/>
      <c r="DE120" s="902"/>
      <c r="DF120" s="903"/>
      <c r="DG120" s="890">
        <v>50578604</v>
      </c>
      <c r="DH120" s="871"/>
      <c r="DI120" s="871"/>
      <c r="DJ120" s="871"/>
      <c r="DK120" s="871"/>
      <c r="DL120" s="871">
        <v>50258721</v>
      </c>
      <c r="DM120" s="871"/>
      <c r="DN120" s="871"/>
      <c r="DO120" s="871"/>
      <c r="DP120" s="871"/>
      <c r="DQ120" s="871">
        <v>49625542</v>
      </c>
      <c r="DR120" s="871"/>
      <c r="DS120" s="871"/>
      <c r="DT120" s="871"/>
      <c r="DU120" s="871"/>
      <c r="DV120" s="872">
        <v>16.600000000000001</v>
      </c>
      <c r="DW120" s="872"/>
      <c r="DX120" s="872"/>
      <c r="DY120" s="872"/>
      <c r="DZ120" s="873"/>
    </row>
    <row r="121" spans="1:130" s="233" customFormat="1" ht="26.25" customHeight="1" x14ac:dyDescent="0.2">
      <c r="A121" s="849"/>
      <c r="B121" s="850"/>
      <c r="C121" s="892" t="s">
        <v>485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464</v>
      </c>
      <c r="AB121" s="809"/>
      <c r="AC121" s="809"/>
      <c r="AD121" s="809"/>
      <c r="AE121" s="810"/>
      <c r="AF121" s="811" t="s">
        <v>422</v>
      </c>
      <c r="AG121" s="809"/>
      <c r="AH121" s="809"/>
      <c r="AI121" s="809"/>
      <c r="AJ121" s="810"/>
      <c r="AK121" s="811" t="s">
        <v>464</v>
      </c>
      <c r="AL121" s="809"/>
      <c r="AM121" s="809"/>
      <c r="AN121" s="809"/>
      <c r="AO121" s="810"/>
      <c r="AP121" s="853" t="s">
        <v>454</v>
      </c>
      <c r="AQ121" s="854"/>
      <c r="AR121" s="854"/>
      <c r="AS121" s="854"/>
      <c r="AT121" s="855"/>
      <c r="AU121" s="912"/>
      <c r="AV121" s="913"/>
      <c r="AW121" s="913"/>
      <c r="AX121" s="913"/>
      <c r="AY121" s="914"/>
      <c r="AZ121" s="844" t="s">
        <v>486</v>
      </c>
      <c r="BA121" s="781"/>
      <c r="BB121" s="781"/>
      <c r="BC121" s="781"/>
      <c r="BD121" s="781"/>
      <c r="BE121" s="781"/>
      <c r="BF121" s="781"/>
      <c r="BG121" s="781"/>
      <c r="BH121" s="781"/>
      <c r="BI121" s="781"/>
      <c r="BJ121" s="781"/>
      <c r="BK121" s="781"/>
      <c r="BL121" s="781"/>
      <c r="BM121" s="781"/>
      <c r="BN121" s="781"/>
      <c r="BO121" s="781"/>
      <c r="BP121" s="782"/>
      <c r="BQ121" s="845">
        <v>98808408</v>
      </c>
      <c r="BR121" s="846"/>
      <c r="BS121" s="846"/>
      <c r="BT121" s="846"/>
      <c r="BU121" s="846"/>
      <c r="BV121" s="846">
        <v>102480701</v>
      </c>
      <c r="BW121" s="846"/>
      <c r="BX121" s="846"/>
      <c r="BY121" s="846"/>
      <c r="BZ121" s="846"/>
      <c r="CA121" s="846">
        <v>99277427</v>
      </c>
      <c r="CB121" s="846"/>
      <c r="CC121" s="846"/>
      <c r="CD121" s="846"/>
      <c r="CE121" s="846"/>
      <c r="CF121" s="904">
        <v>33.200000000000003</v>
      </c>
      <c r="CG121" s="905"/>
      <c r="CH121" s="905"/>
      <c r="CI121" s="905"/>
      <c r="CJ121" s="905"/>
      <c r="CK121" s="898"/>
      <c r="CL121" s="884"/>
      <c r="CM121" s="884"/>
      <c r="CN121" s="884"/>
      <c r="CO121" s="885"/>
      <c r="CP121" s="864" t="s">
        <v>487</v>
      </c>
      <c r="CQ121" s="865"/>
      <c r="CR121" s="865"/>
      <c r="CS121" s="865"/>
      <c r="CT121" s="865"/>
      <c r="CU121" s="865"/>
      <c r="CV121" s="865"/>
      <c r="CW121" s="865"/>
      <c r="CX121" s="865"/>
      <c r="CY121" s="865"/>
      <c r="CZ121" s="865"/>
      <c r="DA121" s="865"/>
      <c r="DB121" s="865"/>
      <c r="DC121" s="865"/>
      <c r="DD121" s="865"/>
      <c r="DE121" s="865"/>
      <c r="DF121" s="866"/>
      <c r="DG121" s="845">
        <v>21086441</v>
      </c>
      <c r="DH121" s="846"/>
      <c r="DI121" s="846"/>
      <c r="DJ121" s="846"/>
      <c r="DK121" s="846"/>
      <c r="DL121" s="846">
        <v>19510224</v>
      </c>
      <c r="DM121" s="846"/>
      <c r="DN121" s="846"/>
      <c r="DO121" s="846"/>
      <c r="DP121" s="846"/>
      <c r="DQ121" s="846">
        <v>18228917</v>
      </c>
      <c r="DR121" s="846"/>
      <c r="DS121" s="846"/>
      <c r="DT121" s="846"/>
      <c r="DU121" s="846"/>
      <c r="DV121" s="823">
        <v>6.1</v>
      </c>
      <c r="DW121" s="823"/>
      <c r="DX121" s="823"/>
      <c r="DY121" s="823"/>
      <c r="DZ121" s="824"/>
    </row>
    <row r="122" spans="1:130" s="233" customFormat="1" ht="26.25" customHeight="1" x14ac:dyDescent="0.2">
      <c r="A122" s="849"/>
      <c r="B122" s="850"/>
      <c r="C122" s="844" t="s">
        <v>467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464</v>
      </c>
      <c r="AB122" s="809"/>
      <c r="AC122" s="809"/>
      <c r="AD122" s="809"/>
      <c r="AE122" s="810"/>
      <c r="AF122" s="811" t="s">
        <v>422</v>
      </c>
      <c r="AG122" s="809"/>
      <c r="AH122" s="809"/>
      <c r="AI122" s="809"/>
      <c r="AJ122" s="810"/>
      <c r="AK122" s="811" t="s">
        <v>464</v>
      </c>
      <c r="AL122" s="809"/>
      <c r="AM122" s="809"/>
      <c r="AN122" s="809"/>
      <c r="AO122" s="810"/>
      <c r="AP122" s="853" t="s">
        <v>422</v>
      </c>
      <c r="AQ122" s="854"/>
      <c r="AR122" s="854"/>
      <c r="AS122" s="854"/>
      <c r="AT122" s="855"/>
      <c r="AU122" s="912"/>
      <c r="AV122" s="913"/>
      <c r="AW122" s="913"/>
      <c r="AX122" s="913"/>
      <c r="AY122" s="914"/>
      <c r="AZ122" s="867" t="s">
        <v>488</v>
      </c>
      <c r="BA122" s="868"/>
      <c r="BB122" s="868"/>
      <c r="BC122" s="868"/>
      <c r="BD122" s="868"/>
      <c r="BE122" s="868"/>
      <c r="BF122" s="868"/>
      <c r="BG122" s="868"/>
      <c r="BH122" s="868"/>
      <c r="BI122" s="868"/>
      <c r="BJ122" s="868"/>
      <c r="BK122" s="868"/>
      <c r="BL122" s="868"/>
      <c r="BM122" s="868"/>
      <c r="BN122" s="868"/>
      <c r="BO122" s="868"/>
      <c r="BP122" s="869"/>
      <c r="BQ122" s="908">
        <v>378372356</v>
      </c>
      <c r="BR122" s="874"/>
      <c r="BS122" s="874"/>
      <c r="BT122" s="874"/>
      <c r="BU122" s="874"/>
      <c r="BV122" s="874">
        <v>377319392</v>
      </c>
      <c r="BW122" s="874"/>
      <c r="BX122" s="874"/>
      <c r="BY122" s="874"/>
      <c r="BZ122" s="874"/>
      <c r="CA122" s="874">
        <v>388043654</v>
      </c>
      <c r="CB122" s="874"/>
      <c r="CC122" s="874"/>
      <c r="CD122" s="874"/>
      <c r="CE122" s="874"/>
      <c r="CF122" s="875">
        <v>129.6</v>
      </c>
      <c r="CG122" s="876"/>
      <c r="CH122" s="876"/>
      <c r="CI122" s="876"/>
      <c r="CJ122" s="876"/>
      <c r="CK122" s="898"/>
      <c r="CL122" s="884"/>
      <c r="CM122" s="884"/>
      <c r="CN122" s="884"/>
      <c r="CO122" s="885"/>
      <c r="CP122" s="864" t="s">
        <v>489</v>
      </c>
      <c r="CQ122" s="865"/>
      <c r="CR122" s="865"/>
      <c r="CS122" s="865"/>
      <c r="CT122" s="865"/>
      <c r="CU122" s="865"/>
      <c r="CV122" s="865"/>
      <c r="CW122" s="865"/>
      <c r="CX122" s="865"/>
      <c r="CY122" s="865"/>
      <c r="CZ122" s="865"/>
      <c r="DA122" s="865"/>
      <c r="DB122" s="865"/>
      <c r="DC122" s="865"/>
      <c r="DD122" s="865"/>
      <c r="DE122" s="865"/>
      <c r="DF122" s="866"/>
      <c r="DG122" s="845">
        <v>1660759</v>
      </c>
      <c r="DH122" s="846"/>
      <c r="DI122" s="846"/>
      <c r="DJ122" s="846"/>
      <c r="DK122" s="846"/>
      <c r="DL122" s="846">
        <v>1229415</v>
      </c>
      <c r="DM122" s="846"/>
      <c r="DN122" s="846"/>
      <c r="DO122" s="846"/>
      <c r="DP122" s="846"/>
      <c r="DQ122" s="846">
        <v>898975</v>
      </c>
      <c r="DR122" s="846"/>
      <c r="DS122" s="846"/>
      <c r="DT122" s="846"/>
      <c r="DU122" s="846"/>
      <c r="DV122" s="823">
        <v>0.3</v>
      </c>
      <c r="DW122" s="823"/>
      <c r="DX122" s="823"/>
      <c r="DY122" s="823"/>
      <c r="DZ122" s="824"/>
    </row>
    <row r="123" spans="1:130" s="233" customFormat="1" ht="26.25" customHeight="1" x14ac:dyDescent="0.2">
      <c r="A123" s="849"/>
      <c r="B123" s="850"/>
      <c r="C123" s="844" t="s">
        <v>473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452</v>
      </c>
      <c r="AB123" s="809"/>
      <c r="AC123" s="809"/>
      <c r="AD123" s="809"/>
      <c r="AE123" s="810"/>
      <c r="AF123" s="811" t="s">
        <v>452</v>
      </c>
      <c r="AG123" s="809"/>
      <c r="AH123" s="809"/>
      <c r="AI123" s="809"/>
      <c r="AJ123" s="810"/>
      <c r="AK123" s="811" t="s">
        <v>452</v>
      </c>
      <c r="AL123" s="809"/>
      <c r="AM123" s="809"/>
      <c r="AN123" s="809"/>
      <c r="AO123" s="810"/>
      <c r="AP123" s="853" t="s">
        <v>452</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490</v>
      </c>
      <c r="BP123" s="907"/>
      <c r="BQ123" s="861">
        <v>538495731</v>
      </c>
      <c r="BR123" s="862"/>
      <c r="BS123" s="862"/>
      <c r="BT123" s="862"/>
      <c r="BU123" s="862"/>
      <c r="BV123" s="862">
        <v>539576254</v>
      </c>
      <c r="BW123" s="862"/>
      <c r="BX123" s="862"/>
      <c r="BY123" s="862"/>
      <c r="BZ123" s="862"/>
      <c r="CA123" s="862">
        <v>561532151</v>
      </c>
      <c r="CB123" s="862"/>
      <c r="CC123" s="862"/>
      <c r="CD123" s="862"/>
      <c r="CE123" s="862"/>
      <c r="CF123" s="777"/>
      <c r="CG123" s="778"/>
      <c r="CH123" s="778"/>
      <c r="CI123" s="778"/>
      <c r="CJ123" s="863"/>
      <c r="CK123" s="898"/>
      <c r="CL123" s="884"/>
      <c r="CM123" s="884"/>
      <c r="CN123" s="884"/>
      <c r="CO123" s="885"/>
      <c r="CP123" s="864" t="s">
        <v>491</v>
      </c>
      <c r="CQ123" s="865"/>
      <c r="CR123" s="865"/>
      <c r="CS123" s="865"/>
      <c r="CT123" s="865"/>
      <c r="CU123" s="865"/>
      <c r="CV123" s="865"/>
      <c r="CW123" s="865"/>
      <c r="CX123" s="865"/>
      <c r="CY123" s="865"/>
      <c r="CZ123" s="865"/>
      <c r="DA123" s="865"/>
      <c r="DB123" s="865"/>
      <c r="DC123" s="865"/>
      <c r="DD123" s="865"/>
      <c r="DE123" s="865"/>
      <c r="DF123" s="866"/>
      <c r="DG123" s="808">
        <v>547442</v>
      </c>
      <c r="DH123" s="809"/>
      <c r="DI123" s="809"/>
      <c r="DJ123" s="809"/>
      <c r="DK123" s="810"/>
      <c r="DL123" s="811">
        <v>688894</v>
      </c>
      <c r="DM123" s="809"/>
      <c r="DN123" s="809"/>
      <c r="DO123" s="809"/>
      <c r="DP123" s="810"/>
      <c r="DQ123" s="811">
        <v>786409</v>
      </c>
      <c r="DR123" s="809"/>
      <c r="DS123" s="809"/>
      <c r="DT123" s="809"/>
      <c r="DU123" s="810"/>
      <c r="DV123" s="853">
        <v>0.3</v>
      </c>
      <c r="DW123" s="854"/>
      <c r="DX123" s="854"/>
      <c r="DY123" s="854"/>
      <c r="DZ123" s="855"/>
    </row>
    <row r="124" spans="1:130" s="233" customFormat="1" ht="26.25" customHeight="1" thickBot="1" x14ac:dyDescent="0.25">
      <c r="A124" s="849"/>
      <c r="B124" s="850"/>
      <c r="C124" s="844" t="s">
        <v>476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v>11705</v>
      </c>
      <c r="AB124" s="809"/>
      <c r="AC124" s="809"/>
      <c r="AD124" s="809"/>
      <c r="AE124" s="810"/>
      <c r="AF124" s="811">
        <v>10910</v>
      </c>
      <c r="AG124" s="809"/>
      <c r="AH124" s="809"/>
      <c r="AI124" s="809"/>
      <c r="AJ124" s="810"/>
      <c r="AK124" s="811">
        <v>3252</v>
      </c>
      <c r="AL124" s="809"/>
      <c r="AM124" s="809"/>
      <c r="AN124" s="809"/>
      <c r="AO124" s="810"/>
      <c r="AP124" s="853">
        <v>0</v>
      </c>
      <c r="AQ124" s="854"/>
      <c r="AR124" s="854"/>
      <c r="AS124" s="854"/>
      <c r="AT124" s="855"/>
      <c r="AU124" s="856" t="s">
        <v>492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32</v>
      </c>
      <c r="BR124" s="860"/>
      <c r="BS124" s="860"/>
      <c r="BT124" s="860"/>
      <c r="BU124" s="860"/>
      <c r="BV124" s="860">
        <v>28.2</v>
      </c>
      <c r="BW124" s="860"/>
      <c r="BX124" s="860"/>
      <c r="BY124" s="860"/>
      <c r="BZ124" s="860"/>
      <c r="CA124" s="860">
        <v>18.899999999999999</v>
      </c>
      <c r="CB124" s="860"/>
      <c r="CC124" s="860"/>
      <c r="CD124" s="860"/>
      <c r="CE124" s="860"/>
      <c r="CF124" s="755"/>
      <c r="CG124" s="756"/>
      <c r="CH124" s="756"/>
      <c r="CI124" s="756"/>
      <c r="CJ124" s="891"/>
      <c r="CK124" s="899"/>
      <c r="CL124" s="899"/>
      <c r="CM124" s="899"/>
      <c r="CN124" s="899"/>
      <c r="CO124" s="900"/>
      <c r="CP124" s="864" t="s">
        <v>493</v>
      </c>
      <c r="CQ124" s="865"/>
      <c r="CR124" s="865"/>
      <c r="CS124" s="865"/>
      <c r="CT124" s="865"/>
      <c r="CU124" s="865"/>
      <c r="CV124" s="865"/>
      <c r="CW124" s="865"/>
      <c r="CX124" s="865"/>
      <c r="CY124" s="865"/>
      <c r="CZ124" s="865"/>
      <c r="DA124" s="865"/>
      <c r="DB124" s="865"/>
      <c r="DC124" s="865"/>
      <c r="DD124" s="865"/>
      <c r="DE124" s="865"/>
      <c r="DF124" s="866"/>
      <c r="DG124" s="792">
        <v>1820195</v>
      </c>
      <c r="DH124" s="793"/>
      <c r="DI124" s="793"/>
      <c r="DJ124" s="793"/>
      <c r="DK124" s="794"/>
      <c r="DL124" s="795">
        <v>1335495</v>
      </c>
      <c r="DM124" s="793"/>
      <c r="DN124" s="793"/>
      <c r="DO124" s="793"/>
      <c r="DP124" s="794"/>
      <c r="DQ124" s="795">
        <v>972515</v>
      </c>
      <c r="DR124" s="793"/>
      <c r="DS124" s="793"/>
      <c r="DT124" s="793"/>
      <c r="DU124" s="794"/>
      <c r="DV124" s="877">
        <v>0.3</v>
      </c>
      <c r="DW124" s="878"/>
      <c r="DX124" s="878"/>
      <c r="DY124" s="878"/>
      <c r="DZ124" s="879"/>
    </row>
    <row r="125" spans="1:130" s="233" customFormat="1" ht="26.25" customHeight="1" x14ac:dyDescent="0.2">
      <c r="A125" s="849"/>
      <c r="B125" s="850"/>
      <c r="C125" s="844" t="s">
        <v>478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422</v>
      </c>
      <c r="AB125" s="809"/>
      <c r="AC125" s="809"/>
      <c r="AD125" s="809"/>
      <c r="AE125" s="810"/>
      <c r="AF125" s="811" t="s">
        <v>494</v>
      </c>
      <c r="AG125" s="809"/>
      <c r="AH125" s="809"/>
      <c r="AI125" s="809"/>
      <c r="AJ125" s="810"/>
      <c r="AK125" s="811" t="s">
        <v>422</v>
      </c>
      <c r="AL125" s="809"/>
      <c r="AM125" s="809"/>
      <c r="AN125" s="809"/>
      <c r="AO125" s="810"/>
      <c r="AP125" s="853" t="s">
        <v>422</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495</v>
      </c>
      <c r="CL125" s="881"/>
      <c r="CM125" s="881"/>
      <c r="CN125" s="881"/>
      <c r="CO125" s="882"/>
      <c r="CP125" s="889" t="s">
        <v>496</v>
      </c>
      <c r="CQ125" s="837"/>
      <c r="CR125" s="837"/>
      <c r="CS125" s="837"/>
      <c r="CT125" s="837"/>
      <c r="CU125" s="837"/>
      <c r="CV125" s="837"/>
      <c r="CW125" s="837"/>
      <c r="CX125" s="837"/>
      <c r="CY125" s="837"/>
      <c r="CZ125" s="837"/>
      <c r="DA125" s="837"/>
      <c r="DB125" s="837"/>
      <c r="DC125" s="837"/>
      <c r="DD125" s="837"/>
      <c r="DE125" s="837"/>
      <c r="DF125" s="838"/>
      <c r="DG125" s="890" t="s">
        <v>422</v>
      </c>
      <c r="DH125" s="871"/>
      <c r="DI125" s="871"/>
      <c r="DJ125" s="871"/>
      <c r="DK125" s="871"/>
      <c r="DL125" s="871" t="s">
        <v>422</v>
      </c>
      <c r="DM125" s="871"/>
      <c r="DN125" s="871"/>
      <c r="DO125" s="871"/>
      <c r="DP125" s="871"/>
      <c r="DQ125" s="871" t="s">
        <v>494</v>
      </c>
      <c r="DR125" s="871"/>
      <c r="DS125" s="871"/>
      <c r="DT125" s="871"/>
      <c r="DU125" s="871"/>
      <c r="DV125" s="872" t="s">
        <v>497</v>
      </c>
      <c r="DW125" s="872"/>
      <c r="DX125" s="872"/>
      <c r="DY125" s="872"/>
      <c r="DZ125" s="873"/>
    </row>
    <row r="126" spans="1:130" s="233" customFormat="1" ht="26.25" customHeight="1" thickBot="1" x14ac:dyDescent="0.25">
      <c r="A126" s="849"/>
      <c r="B126" s="850"/>
      <c r="C126" s="844" t="s">
        <v>480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422</v>
      </c>
      <c r="AB126" s="809"/>
      <c r="AC126" s="809"/>
      <c r="AD126" s="809"/>
      <c r="AE126" s="810"/>
      <c r="AF126" s="811" t="s">
        <v>422</v>
      </c>
      <c r="AG126" s="809"/>
      <c r="AH126" s="809"/>
      <c r="AI126" s="809"/>
      <c r="AJ126" s="810"/>
      <c r="AK126" s="811" t="s">
        <v>498</v>
      </c>
      <c r="AL126" s="809"/>
      <c r="AM126" s="809"/>
      <c r="AN126" s="809"/>
      <c r="AO126" s="810"/>
      <c r="AP126" s="853" t="s">
        <v>499</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500</v>
      </c>
      <c r="CQ126" s="781"/>
      <c r="CR126" s="781"/>
      <c r="CS126" s="781"/>
      <c r="CT126" s="781"/>
      <c r="CU126" s="781"/>
      <c r="CV126" s="781"/>
      <c r="CW126" s="781"/>
      <c r="CX126" s="781"/>
      <c r="CY126" s="781"/>
      <c r="CZ126" s="781"/>
      <c r="DA126" s="781"/>
      <c r="DB126" s="781"/>
      <c r="DC126" s="781"/>
      <c r="DD126" s="781"/>
      <c r="DE126" s="781"/>
      <c r="DF126" s="782"/>
      <c r="DG126" s="845" t="s">
        <v>422</v>
      </c>
      <c r="DH126" s="846"/>
      <c r="DI126" s="846"/>
      <c r="DJ126" s="846"/>
      <c r="DK126" s="846"/>
      <c r="DL126" s="846" t="s">
        <v>422</v>
      </c>
      <c r="DM126" s="846"/>
      <c r="DN126" s="846"/>
      <c r="DO126" s="846"/>
      <c r="DP126" s="846"/>
      <c r="DQ126" s="846" t="s">
        <v>422</v>
      </c>
      <c r="DR126" s="846"/>
      <c r="DS126" s="846"/>
      <c r="DT126" s="846"/>
      <c r="DU126" s="846"/>
      <c r="DV126" s="823" t="s">
        <v>501</v>
      </c>
      <c r="DW126" s="823"/>
      <c r="DX126" s="823"/>
      <c r="DY126" s="823"/>
      <c r="DZ126" s="824"/>
    </row>
    <row r="127" spans="1:130" s="233" customFormat="1" ht="26.25" customHeight="1" x14ac:dyDescent="0.2">
      <c r="A127" s="851"/>
      <c r="B127" s="852"/>
      <c r="C127" s="867" t="s">
        <v>502</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8338</v>
      </c>
      <c r="AB127" s="809"/>
      <c r="AC127" s="809"/>
      <c r="AD127" s="809"/>
      <c r="AE127" s="810"/>
      <c r="AF127" s="811">
        <v>7939</v>
      </c>
      <c r="AG127" s="809"/>
      <c r="AH127" s="809"/>
      <c r="AI127" s="809"/>
      <c r="AJ127" s="810"/>
      <c r="AK127" s="811">
        <v>7778</v>
      </c>
      <c r="AL127" s="809"/>
      <c r="AM127" s="809"/>
      <c r="AN127" s="809"/>
      <c r="AO127" s="810"/>
      <c r="AP127" s="853">
        <v>0</v>
      </c>
      <c r="AQ127" s="854"/>
      <c r="AR127" s="854"/>
      <c r="AS127" s="854"/>
      <c r="AT127" s="855"/>
      <c r="AU127" s="235"/>
      <c r="AV127" s="235"/>
      <c r="AW127" s="235"/>
      <c r="AX127" s="870" t="s">
        <v>503</v>
      </c>
      <c r="AY127" s="841"/>
      <c r="AZ127" s="841"/>
      <c r="BA127" s="841"/>
      <c r="BB127" s="841"/>
      <c r="BC127" s="841"/>
      <c r="BD127" s="841"/>
      <c r="BE127" s="842"/>
      <c r="BF127" s="840" t="s">
        <v>504</v>
      </c>
      <c r="BG127" s="841"/>
      <c r="BH127" s="841"/>
      <c r="BI127" s="841"/>
      <c r="BJ127" s="841"/>
      <c r="BK127" s="841"/>
      <c r="BL127" s="842"/>
      <c r="BM127" s="840" t="s">
        <v>505</v>
      </c>
      <c r="BN127" s="841"/>
      <c r="BO127" s="841"/>
      <c r="BP127" s="841"/>
      <c r="BQ127" s="841"/>
      <c r="BR127" s="841"/>
      <c r="BS127" s="842"/>
      <c r="BT127" s="840" t="s">
        <v>506</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507</v>
      </c>
      <c r="CQ127" s="781"/>
      <c r="CR127" s="781"/>
      <c r="CS127" s="781"/>
      <c r="CT127" s="781"/>
      <c r="CU127" s="781"/>
      <c r="CV127" s="781"/>
      <c r="CW127" s="781"/>
      <c r="CX127" s="781"/>
      <c r="CY127" s="781"/>
      <c r="CZ127" s="781"/>
      <c r="DA127" s="781"/>
      <c r="DB127" s="781"/>
      <c r="DC127" s="781"/>
      <c r="DD127" s="781"/>
      <c r="DE127" s="781"/>
      <c r="DF127" s="782"/>
      <c r="DG127" s="845" t="s">
        <v>501</v>
      </c>
      <c r="DH127" s="846"/>
      <c r="DI127" s="846"/>
      <c r="DJ127" s="846"/>
      <c r="DK127" s="846"/>
      <c r="DL127" s="846" t="s">
        <v>499</v>
      </c>
      <c r="DM127" s="846"/>
      <c r="DN127" s="846"/>
      <c r="DO127" s="846"/>
      <c r="DP127" s="846"/>
      <c r="DQ127" s="846" t="s">
        <v>494</v>
      </c>
      <c r="DR127" s="846"/>
      <c r="DS127" s="846"/>
      <c r="DT127" s="846"/>
      <c r="DU127" s="846"/>
      <c r="DV127" s="823" t="s">
        <v>508</v>
      </c>
      <c r="DW127" s="823"/>
      <c r="DX127" s="823"/>
      <c r="DY127" s="823"/>
      <c r="DZ127" s="824"/>
    </row>
    <row r="128" spans="1:130" s="233" customFormat="1" ht="26.25" customHeight="1" thickBot="1" x14ac:dyDescent="0.25">
      <c r="A128" s="825" t="s">
        <v>509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510</v>
      </c>
      <c r="X128" s="827"/>
      <c r="Y128" s="827"/>
      <c r="Z128" s="828"/>
      <c r="AA128" s="829">
        <v>13290307</v>
      </c>
      <c r="AB128" s="830"/>
      <c r="AC128" s="830"/>
      <c r="AD128" s="830"/>
      <c r="AE128" s="831"/>
      <c r="AF128" s="832">
        <v>13791295</v>
      </c>
      <c r="AG128" s="830"/>
      <c r="AH128" s="830"/>
      <c r="AI128" s="830"/>
      <c r="AJ128" s="831"/>
      <c r="AK128" s="832">
        <v>12633317</v>
      </c>
      <c r="AL128" s="830"/>
      <c r="AM128" s="830"/>
      <c r="AN128" s="830"/>
      <c r="AO128" s="831"/>
      <c r="AP128" s="833"/>
      <c r="AQ128" s="834"/>
      <c r="AR128" s="834"/>
      <c r="AS128" s="834"/>
      <c r="AT128" s="835"/>
      <c r="AU128" s="235"/>
      <c r="AV128" s="235"/>
      <c r="AW128" s="235"/>
      <c r="AX128" s="836" t="s">
        <v>511</v>
      </c>
      <c r="AY128" s="837"/>
      <c r="AZ128" s="837"/>
      <c r="BA128" s="837"/>
      <c r="BB128" s="837"/>
      <c r="BC128" s="837"/>
      <c r="BD128" s="837"/>
      <c r="BE128" s="838"/>
      <c r="BF128" s="815" t="s">
        <v>422</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512</v>
      </c>
      <c r="CQ128" s="759"/>
      <c r="CR128" s="759"/>
      <c r="CS128" s="759"/>
      <c r="CT128" s="759"/>
      <c r="CU128" s="759"/>
      <c r="CV128" s="759"/>
      <c r="CW128" s="759"/>
      <c r="CX128" s="759"/>
      <c r="CY128" s="759"/>
      <c r="CZ128" s="759"/>
      <c r="DA128" s="759"/>
      <c r="DB128" s="759"/>
      <c r="DC128" s="759"/>
      <c r="DD128" s="759"/>
      <c r="DE128" s="759"/>
      <c r="DF128" s="760"/>
      <c r="DG128" s="819">
        <v>435384</v>
      </c>
      <c r="DH128" s="820"/>
      <c r="DI128" s="820"/>
      <c r="DJ128" s="820"/>
      <c r="DK128" s="820"/>
      <c r="DL128" s="820">
        <v>406884</v>
      </c>
      <c r="DM128" s="820"/>
      <c r="DN128" s="820"/>
      <c r="DO128" s="820"/>
      <c r="DP128" s="820"/>
      <c r="DQ128" s="820">
        <v>407174</v>
      </c>
      <c r="DR128" s="820"/>
      <c r="DS128" s="820"/>
      <c r="DT128" s="820"/>
      <c r="DU128" s="820"/>
      <c r="DV128" s="821">
        <v>0.1</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513</v>
      </c>
      <c r="X129" s="806"/>
      <c r="Y129" s="806"/>
      <c r="Z129" s="807"/>
      <c r="AA129" s="808">
        <v>301289416</v>
      </c>
      <c r="AB129" s="809"/>
      <c r="AC129" s="809"/>
      <c r="AD129" s="809"/>
      <c r="AE129" s="810"/>
      <c r="AF129" s="811">
        <v>309502012</v>
      </c>
      <c r="AG129" s="809"/>
      <c r="AH129" s="809"/>
      <c r="AI129" s="809"/>
      <c r="AJ129" s="810"/>
      <c r="AK129" s="811">
        <v>326717230</v>
      </c>
      <c r="AL129" s="809"/>
      <c r="AM129" s="809"/>
      <c r="AN129" s="809"/>
      <c r="AO129" s="810"/>
      <c r="AP129" s="812"/>
      <c r="AQ129" s="813"/>
      <c r="AR129" s="813"/>
      <c r="AS129" s="813"/>
      <c r="AT129" s="814"/>
      <c r="AU129" s="236"/>
      <c r="AV129" s="236"/>
      <c r="AW129" s="236"/>
      <c r="AX129" s="780" t="s">
        <v>514</v>
      </c>
      <c r="AY129" s="781"/>
      <c r="AZ129" s="781"/>
      <c r="BA129" s="781"/>
      <c r="BB129" s="781"/>
      <c r="BC129" s="781"/>
      <c r="BD129" s="781"/>
      <c r="BE129" s="782"/>
      <c r="BF129" s="799" t="s">
        <v>515</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516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517</v>
      </c>
      <c r="X130" s="806"/>
      <c r="Y130" s="806"/>
      <c r="Z130" s="807"/>
      <c r="AA130" s="808">
        <v>28331273</v>
      </c>
      <c r="AB130" s="809"/>
      <c r="AC130" s="809"/>
      <c r="AD130" s="809"/>
      <c r="AE130" s="810"/>
      <c r="AF130" s="811">
        <v>27524921</v>
      </c>
      <c r="AG130" s="809"/>
      <c r="AH130" s="809"/>
      <c r="AI130" s="809"/>
      <c r="AJ130" s="810"/>
      <c r="AK130" s="811">
        <v>27323304</v>
      </c>
      <c r="AL130" s="809"/>
      <c r="AM130" s="809"/>
      <c r="AN130" s="809"/>
      <c r="AO130" s="810"/>
      <c r="AP130" s="812"/>
      <c r="AQ130" s="813"/>
      <c r="AR130" s="813"/>
      <c r="AS130" s="813"/>
      <c r="AT130" s="814"/>
      <c r="AU130" s="236"/>
      <c r="AV130" s="236"/>
      <c r="AW130" s="236"/>
      <c r="AX130" s="780" t="s">
        <v>518</v>
      </c>
      <c r="AY130" s="781"/>
      <c r="AZ130" s="781"/>
      <c r="BA130" s="781"/>
      <c r="BB130" s="781"/>
      <c r="BC130" s="781"/>
      <c r="BD130" s="781"/>
      <c r="BE130" s="782"/>
      <c r="BF130" s="783">
        <v>6.5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519</v>
      </c>
      <c r="X131" s="790"/>
      <c r="Y131" s="790"/>
      <c r="Z131" s="791"/>
      <c r="AA131" s="792">
        <v>272958143</v>
      </c>
      <c r="AB131" s="793"/>
      <c r="AC131" s="793"/>
      <c r="AD131" s="793"/>
      <c r="AE131" s="794"/>
      <c r="AF131" s="795">
        <v>281977091</v>
      </c>
      <c r="AG131" s="793"/>
      <c r="AH131" s="793"/>
      <c r="AI131" s="793"/>
      <c r="AJ131" s="794"/>
      <c r="AK131" s="795">
        <v>299393926</v>
      </c>
      <c r="AL131" s="793"/>
      <c r="AM131" s="793"/>
      <c r="AN131" s="793"/>
      <c r="AO131" s="794"/>
      <c r="AP131" s="796"/>
      <c r="AQ131" s="797"/>
      <c r="AR131" s="797"/>
      <c r="AS131" s="797"/>
      <c r="AT131" s="798"/>
      <c r="AU131" s="236"/>
      <c r="AV131" s="236"/>
      <c r="AW131" s="236"/>
      <c r="AX131" s="758" t="s">
        <v>520</v>
      </c>
      <c r="AY131" s="759"/>
      <c r="AZ131" s="759"/>
      <c r="BA131" s="759"/>
      <c r="BB131" s="759"/>
      <c r="BC131" s="759"/>
      <c r="BD131" s="759"/>
      <c r="BE131" s="760"/>
      <c r="BF131" s="761">
        <v>18.899999999999999</v>
      </c>
      <c r="BG131" s="762"/>
      <c r="BH131" s="762"/>
      <c r="BI131" s="762"/>
      <c r="BJ131" s="762"/>
      <c r="BK131" s="762"/>
      <c r="BL131" s="763"/>
      <c r="BM131" s="761">
        <v>400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521</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522</v>
      </c>
      <c r="W132" s="771"/>
      <c r="X132" s="771"/>
      <c r="Y132" s="771"/>
      <c r="Z132" s="772"/>
      <c r="AA132" s="773">
        <v>5.9074779099999999</v>
      </c>
      <c r="AB132" s="774"/>
      <c r="AC132" s="774"/>
      <c r="AD132" s="774"/>
      <c r="AE132" s="775"/>
      <c r="AF132" s="776">
        <v>6.7372083070000004</v>
      </c>
      <c r="AG132" s="774"/>
      <c r="AH132" s="774"/>
      <c r="AI132" s="774"/>
      <c r="AJ132" s="775"/>
      <c r="AK132" s="776">
        <v>6.9027779809999998</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523</v>
      </c>
      <c r="W133" s="750"/>
      <c r="X133" s="750"/>
      <c r="Y133" s="750"/>
      <c r="Z133" s="751"/>
      <c r="AA133" s="752">
        <v>5.3</v>
      </c>
      <c r="AB133" s="753"/>
      <c r="AC133" s="753"/>
      <c r="AD133" s="753"/>
      <c r="AE133" s="754"/>
      <c r="AF133" s="752">
        <v>5.8</v>
      </c>
      <c r="AG133" s="753"/>
      <c r="AH133" s="753"/>
      <c r="AI133" s="753"/>
      <c r="AJ133" s="754"/>
      <c r="AK133" s="752">
        <v>6.5</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SOHtLgMOYL+Ki3M9iWNSRA5oEQc0qSlO/VgPJrMDzy/Ksz3UjnkhIzQdZ1A6kV322bxk/I4U9+lEw2rCzSWQ8A==" saltValue="TD5NYiA/N0CvwafXVgpQ2g==" spinCount="100000" sheet="1" objects="1" scenarios="1" formatRows="0"/>
  <customSheetViews>
    <customSheetView guid="{CABDA31F-BA93-45C6-84AE-3BD72D95DD2C}" scale="70" fitToPage="1" hiddenRows="1" hiddenColumns="1" topLeftCell="AB110">
      <selection activeCell="EA124" sqref="EA124"/>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81640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customSheetViews>
    <customSheetView guid="{CABDA31F-BA93-45C6-84AE-3BD72D95DD2C}" showPageBreaks="1" showGridLines="0" fitToPage="1" hiddenRows="1" hiddenColumns="1" view="pageBreakPreview">
      <selection activeCell="BB25" sqref="BB25"/>
      <pageMargins left="0" right="0" top="0" bottom="0" header="0" footer="0"/>
      <printOptions horizontalCentered="1" verticalCentered="1"/>
      <pageSetup paperSize="9" scale="44" orientation="landscape"/>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aRhRcnPQfFhgdW6kS/JrEysB9k5bZIMyirjDIBaW0ZZlPO96pZL5ZgcQtsP6R4WWts2GIHjD94qje2Y7AtHAg==" saltValue="TPW8KAkhNaHwaP3nYP9fhA==" spinCount="100000" sheet="1" objects="1" scenarios="1"/>
  <dataConsolidate/>
  <customSheetViews>
    <customSheetView guid="{CABDA31F-BA93-45C6-84AE-3BD72D95DD2C}" showGridLines="0" fitToPage="1" hiddenRows="1" hiddenColumns="1" topLeftCell="A31">
      <pageMargins left="0" right="0" top="0" bottom="0" header="0" footer="0"/>
      <printOptions horizontalCentered="1" verticalCentered="1"/>
      <pageSetup paperSize="9" scale="48"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527</v>
      </c>
      <c r="AP7" s="275"/>
      <c r="AQ7" s="276" t="s">
        <v>528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529</v>
      </c>
      <c r="AQ8" s="282" t="s">
        <v>530</v>
      </c>
      <c r="AR8" s="283" t="s">
        <v>531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532</v>
      </c>
      <c r="AL9" s="1160"/>
      <c r="AM9" s="1160"/>
      <c r="AN9" s="1161"/>
      <c r="AO9" s="284">
        <v>127858586</v>
      </c>
      <c r="AP9" s="284">
        <v>95974</v>
      </c>
      <c r="AQ9" s="285">
        <v>105428</v>
      </c>
      <c r="AR9" s="286">
        <v>-9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533</v>
      </c>
      <c r="AL10" s="1160"/>
      <c r="AM10" s="1160"/>
      <c r="AN10" s="1161"/>
      <c r="AO10" s="287" t="s">
        <v>534</v>
      </c>
      <c r="AP10" s="287" t="s">
        <v>534</v>
      </c>
      <c r="AQ10" s="288">
        <v>108</v>
      </c>
      <c r="AR10" s="289" t="s">
        <v>534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535</v>
      </c>
      <c r="AL11" s="1160"/>
      <c r="AM11" s="1160"/>
      <c r="AN11" s="1161"/>
      <c r="AO11" s="287">
        <v>1887499</v>
      </c>
      <c r="AP11" s="287">
        <v>1417</v>
      </c>
      <c r="AQ11" s="288">
        <v>1092</v>
      </c>
      <c r="AR11" s="289">
        <v>29.8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536</v>
      </c>
      <c r="AL12" s="1160"/>
      <c r="AM12" s="1160"/>
      <c r="AN12" s="1161"/>
      <c r="AO12" s="287" t="s">
        <v>534</v>
      </c>
      <c r="AP12" s="287" t="s">
        <v>534</v>
      </c>
      <c r="AQ12" s="288">
        <v>5</v>
      </c>
      <c r="AR12" s="289" t="s">
        <v>534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537</v>
      </c>
      <c r="AL13" s="1160"/>
      <c r="AM13" s="1160"/>
      <c r="AN13" s="1161"/>
      <c r="AO13" s="287">
        <v>2220368</v>
      </c>
      <c r="AP13" s="287">
        <v>1667</v>
      </c>
      <c r="AQ13" s="288">
        <v>1959</v>
      </c>
      <c r="AR13" s="289">
        <v>-14.9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538</v>
      </c>
      <c r="AL14" s="1160"/>
      <c r="AM14" s="1160"/>
      <c r="AN14" s="1161"/>
      <c r="AO14" s="287">
        <v>940714</v>
      </c>
      <c r="AP14" s="287">
        <v>706</v>
      </c>
      <c r="AQ14" s="288">
        <v>1267</v>
      </c>
      <c r="AR14" s="289">
        <v>-44.3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539</v>
      </c>
      <c r="AL15" s="1163"/>
      <c r="AM15" s="1163"/>
      <c r="AN15" s="1164"/>
      <c r="AO15" s="287">
        <v>-7259867</v>
      </c>
      <c r="AP15" s="287">
        <v>-5449</v>
      </c>
      <c r="AQ15" s="288">
        <v>-7422</v>
      </c>
      <c r="AR15" s="289">
        <v>-26.6</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125647300</v>
      </c>
      <c r="AP16" s="287">
        <v>94314</v>
      </c>
      <c r="AQ16" s="288">
        <v>102438</v>
      </c>
      <c r="AR16" s="289">
        <v>-7.9</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541</v>
      </c>
      <c r="AP20" s="296" t="s">
        <v>542</v>
      </c>
      <c r="AQ20" s="297" t="s">
        <v>543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544</v>
      </c>
      <c r="AL21" s="1166"/>
      <c r="AM21" s="1166"/>
      <c r="AN21" s="1167"/>
      <c r="AO21" s="300">
        <v>10.27</v>
      </c>
      <c r="AP21" s="301">
        <v>11.31</v>
      </c>
      <c r="AQ21" s="302">
        <v>-1.04</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545</v>
      </c>
      <c r="AL22" s="1166"/>
      <c r="AM22" s="1166"/>
      <c r="AN22" s="1167"/>
      <c r="AO22" s="305">
        <v>101.8</v>
      </c>
      <c r="AP22" s="306">
        <v>99.7</v>
      </c>
      <c r="AQ22" s="307">
        <v>2.1</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8" t="s">
        <v>546</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 x14ac:dyDescent="0.2">
      <c r="A27" s="312"/>
      <c r="AO27" s="265"/>
      <c r="AP27" s="265"/>
      <c r="AQ27" s="265"/>
      <c r="AR27" s="265"/>
      <c r="AS27" s="265"/>
      <c r="AT27" s="265"/>
    </row>
    <row r="28" spans="1:46" ht="16.5" x14ac:dyDescent="0.2">
      <c r="A28" s="266" t="s">
        <v>547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527</v>
      </c>
      <c r="AP30" s="275"/>
      <c r="AQ30" s="276" t="s">
        <v>528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529</v>
      </c>
      <c r="AQ31" s="282" t="s">
        <v>530</v>
      </c>
      <c r="AR31" s="283" t="s">
        <v>531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549</v>
      </c>
      <c r="AL32" s="1150"/>
      <c r="AM32" s="1150"/>
      <c r="AN32" s="1151"/>
      <c r="AO32" s="315">
        <v>51303008</v>
      </c>
      <c r="AP32" s="315">
        <v>38509</v>
      </c>
      <c r="AQ32" s="316">
        <v>31345</v>
      </c>
      <c r="AR32" s="317">
        <v>22.9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550</v>
      </c>
      <c r="AL33" s="1150"/>
      <c r="AM33" s="1150"/>
      <c r="AN33" s="1151"/>
      <c r="AO33" s="315" t="s">
        <v>534</v>
      </c>
      <c r="AP33" s="315" t="s">
        <v>534</v>
      </c>
      <c r="AQ33" s="316">
        <v>2339</v>
      </c>
      <c r="AR33" s="317" t="s">
        <v>534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551</v>
      </c>
      <c r="AL34" s="1150"/>
      <c r="AM34" s="1150"/>
      <c r="AN34" s="1151"/>
      <c r="AO34" s="315">
        <v>3333333</v>
      </c>
      <c r="AP34" s="315">
        <v>2502</v>
      </c>
      <c r="AQ34" s="316">
        <v>20945</v>
      </c>
      <c r="AR34" s="317">
        <v>-88.1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552</v>
      </c>
      <c r="AL35" s="1150"/>
      <c r="AM35" s="1150"/>
      <c r="AN35" s="1151"/>
      <c r="AO35" s="315">
        <v>5416967</v>
      </c>
      <c r="AP35" s="315">
        <v>4066</v>
      </c>
      <c r="AQ35" s="316">
        <v>9788</v>
      </c>
      <c r="AR35" s="317">
        <v>-58.5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553</v>
      </c>
      <c r="AL36" s="1150"/>
      <c r="AM36" s="1150"/>
      <c r="AN36" s="1151"/>
      <c r="AO36" s="315" t="s">
        <v>534</v>
      </c>
      <c r="AP36" s="315" t="s">
        <v>534</v>
      </c>
      <c r="AQ36" s="316">
        <v>145</v>
      </c>
      <c r="AR36" s="317" t="s">
        <v>534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554</v>
      </c>
      <c r="AL37" s="1150"/>
      <c r="AM37" s="1150"/>
      <c r="AN37" s="1151"/>
      <c r="AO37" s="315">
        <v>569811</v>
      </c>
      <c r="AP37" s="315">
        <v>428</v>
      </c>
      <c r="AQ37" s="316">
        <v>1430</v>
      </c>
      <c r="AR37" s="317">
        <v>-70.099999999999994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555</v>
      </c>
      <c r="AL38" s="1153"/>
      <c r="AM38" s="1153"/>
      <c r="AN38" s="1154"/>
      <c r="AO38" s="318" t="s">
        <v>534</v>
      </c>
      <c r="AP38" s="318" t="s">
        <v>534</v>
      </c>
      <c r="AQ38" s="319">
        <v>1</v>
      </c>
      <c r="AR38" s="307" t="s">
        <v>534</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556</v>
      </c>
      <c r="AL39" s="1153"/>
      <c r="AM39" s="1153"/>
      <c r="AN39" s="1154"/>
      <c r="AO39" s="315">
        <v>-12633317</v>
      </c>
      <c r="AP39" s="315">
        <v>-9483</v>
      </c>
      <c r="AQ39" s="316">
        <v>-16549</v>
      </c>
      <c r="AR39" s="317">
        <v>-42.7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557</v>
      </c>
      <c r="AL40" s="1150"/>
      <c r="AM40" s="1150"/>
      <c r="AN40" s="1151"/>
      <c r="AO40" s="315">
        <v>-27323304</v>
      </c>
      <c r="AP40" s="315">
        <v>-20510</v>
      </c>
      <c r="AQ40" s="316">
        <v>-31989</v>
      </c>
      <c r="AR40" s="317">
        <v>-35.9</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298</v>
      </c>
      <c r="AL41" s="1156"/>
      <c r="AM41" s="1156"/>
      <c r="AN41" s="1157"/>
      <c r="AO41" s="315">
        <v>20666498</v>
      </c>
      <c r="AP41" s="315">
        <v>15513</v>
      </c>
      <c r="AQ41" s="316">
        <v>17454</v>
      </c>
      <c r="AR41" s="317">
        <v>-11.1</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527</v>
      </c>
      <c r="AN49" s="1144" t="s">
        <v>561</v>
      </c>
      <c r="AO49" s="1145"/>
      <c r="AP49" s="1145"/>
      <c r="AQ49" s="1145"/>
      <c r="AR49" s="1146"/>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562</v>
      </c>
      <c r="AO50" s="332" t="s">
        <v>563</v>
      </c>
      <c r="AP50" s="333" t="s">
        <v>564</v>
      </c>
      <c r="AQ50" s="334" t="s">
        <v>565</v>
      </c>
      <c r="AR50" s="335" t="s">
        <v>566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567</v>
      </c>
      <c r="AL51" s="328"/>
      <c r="AM51" s="336">
        <v>78913628</v>
      </c>
      <c r="AN51" s="337">
        <v>61078</v>
      </c>
      <c r="AO51" s="338">
        <v>29.8</v>
      </c>
      <c r="AP51" s="339">
        <v>52897</v>
      </c>
      <c r="AQ51" s="340">
        <v>2.2999999999999998</v>
      </c>
      <c r="AR51" s="341">
        <v>27.5</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568</v>
      </c>
      <c r="AM52" s="344">
        <v>62018160</v>
      </c>
      <c r="AN52" s="345">
        <v>48001</v>
      </c>
      <c r="AO52" s="346">
        <v>42.8</v>
      </c>
      <c r="AP52" s="347">
        <v>27013</v>
      </c>
      <c r="AQ52" s="348">
        <v>1.3</v>
      </c>
      <c r="AR52" s="349">
        <v>41.5</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569</v>
      </c>
      <c r="AL53" s="328"/>
      <c r="AM53" s="336">
        <v>81713124</v>
      </c>
      <c r="AN53" s="337">
        <v>62747</v>
      </c>
      <c r="AO53" s="338">
        <v>2.7</v>
      </c>
      <c r="AP53" s="339">
        <v>54945</v>
      </c>
      <c r="AQ53" s="340">
        <v>3.9</v>
      </c>
      <c r="AR53" s="341">
        <v>-1.2</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568</v>
      </c>
      <c r="AM54" s="344">
        <v>48334789</v>
      </c>
      <c r="AN54" s="345">
        <v>37116</v>
      </c>
      <c r="AO54" s="346">
        <v>-22.7</v>
      </c>
      <c r="AP54" s="347">
        <v>29293</v>
      </c>
      <c r="AQ54" s="348">
        <v>8.4</v>
      </c>
      <c r="AR54" s="349">
        <v>-31.1</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570</v>
      </c>
      <c r="AL55" s="328"/>
      <c r="AM55" s="336">
        <v>73161531</v>
      </c>
      <c r="AN55" s="337">
        <v>55672</v>
      </c>
      <c r="AO55" s="338">
        <v>-11.3</v>
      </c>
      <c r="AP55" s="339">
        <v>57132</v>
      </c>
      <c r="AQ55" s="340">
        <v>4</v>
      </c>
      <c r="AR55" s="341">
        <v>-15.3</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568</v>
      </c>
      <c r="AM56" s="344">
        <v>52929780</v>
      </c>
      <c r="AN56" s="345">
        <v>40277</v>
      </c>
      <c r="AO56" s="346">
        <v>8.5</v>
      </c>
      <c r="AP56" s="347">
        <v>30126</v>
      </c>
      <c r="AQ56" s="348">
        <v>2.8</v>
      </c>
      <c r="AR56" s="349">
        <v>5.7</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571</v>
      </c>
      <c r="AL57" s="328"/>
      <c r="AM57" s="336">
        <v>68599419</v>
      </c>
      <c r="AN57" s="337">
        <v>51789</v>
      </c>
      <c r="AO57" s="338">
        <v>-7</v>
      </c>
      <c r="AP57" s="339">
        <v>58766</v>
      </c>
      <c r="AQ57" s="340">
        <v>2.9</v>
      </c>
      <c r="AR57" s="341">
        <v>-9.9</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568</v>
      </c>
      <c r="AM58" s="344">
        <v>41854263</v>
      </c>
      <c r="AN58" s="345">
        <v>31598</v>
      </c>
      <c r="AO58" s="346">
        <v>-21.5</v>
      </c>
      <c r="AP58" s="347">
        <v>29363</v>
      </c>
      <c r="AQ58" s="348">
        <v>-2.5</v>
      </c>
      <c r="AR58" s="349">
        <v>-19</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572</v>
      </c>
      <c r="AL59" s="328"/>
      <c r="AM59" s="336">
        <v>71658587</v>
      </c>
      <c r="AN59" s="337">
        <v>53789</v>
      </c>
      <c r="AO59" s="338">
        <v>3.9</v>
      </c>
      <c r="AP59" s="339">
        <v>62482</v>
      </c>
      <c r="AQ59" s="340">
        <v>6.3</v>
      </c>
      <c r="AR59" s="341">
        <v>-2.4</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568</v>
      </c>
      <c r="AM60" s="344">
        <v>46055890</v>
      </c>
      <c r="AN60" s="345">
        <v>34571</v>
      </c>
      <c r="AO60" s="346">
        <v>9.4</v>
      </c>
      <c r="AP60" s="347">
        <v>34626</v>
      </c>
      <c r="AQ60" s="348">
        <v>17.899999999999999</v>
      </c>
      <c r="AR60" s="349">
        <v>-8.5</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573</v>
      </c>
      <c r="AL61" s="350"/>
      <c r="AM61" s="351">
        <v>74809258</v>
      </c>
      <c r="AN61" s="352">
        <v>57015</v>
      </c>
      <c r="AO61" s="353">
        <v>3.6</v>
      </c>
      <c r="AP61" s="354">
        <v>57244</v>
      </c>
      <c r="AQ61" s="355">
        <v>3.9</v>
      </c>
      <c r="AR61" s="341">
        <v>-0.3</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568</v>
      </c>
      <c r="AM62" s="344">
        <v>50238576</v>
      </c>
      <c r="AN62" s="345">
        <v>38313</v>
      </c>
      <c r="AO62" s="346">
        <v>3.3</v>
      </c>
      <c r="AP62" s="347">
        <v>30084</v>
      </c>
      <c r="AQ62" s="348">
        <v>5.6</v>
      </c>
      <c r="AR62" s="349">
        <v>-2.2999999999999998</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gbMiv9JhCWNgGjwzQMszPwkkM5+87HNErgL4RcJFX4zV6lCV9s2WRJhZueQkR1loUYn/KOwqXnYkNB7m4F5MiA==" saltValue="1Npi0SNr7ZO8iFEQ3CWEag==" spinCount="100000" sheet="1" objects="1" scenarios="1"/>
  <customSheetViews>
    <customSheetView guid="{CABDA31F-BA93-45C6-84AE-3BD72D95DD2C}"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59" orientation="landscape"/>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575</v>
      </c>
    </row>
    <row r="120" spans="125:125" ht="13.5" hidden="1" customHeight="1" x14ac:dyDescent="0.2"/>
    <row r="121" spans="125:125" ht="13.5" hidden="1" customHeight="1" x14ac:dyDescent="0.2">
      <c r="DU121" s="262"/>
    </row>
  </sheetData>
  <sheetProtection algorithmName="SHA-512" hashValue="Bj7giyA67GYliNpyQS4Q70h5WUcbJGCf0cVGnwqEuUCuzp2Qghco8oGL88wF3VzattVWCz7JfdigemJ6wVBNSg==" saltValue="fX6h/vL64EwxiYFnsvdH/A==" spinCount="100000" sheet="1" objects="1" scenarios="1"/>
  <dataConsolidate/>
  <customSheetViews>
    <customSheetView guid="{CABDA31F-BA93-45C6-84AE-3BD72D95DD2C}" showGridLines="0" fitToPage="1" hiddenRows="1" hiddenColumns="1" topLeftCell="A82">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576</v>
      </c>
    </row>
  </sheetData>
  <sheetProtection algorithmName="SHA-512" hashValue="bqb9Ljsmglw2GpqbWPxURxVMf2nDFPieSq18qMKooyftJDCL8s/GzlhDsxehZU1Gjx2jciMCnZW0veBHL5yYoA==" saltValue="qpYQR0umjjIcdpmWYU4GIw==" spinCount="100000" sheet="1" objects="1" scenarios="1"/>
  <dataConsolidate/>
  <customSheetViews>
    <customSheetView guid="{CABDA31F-BA93-45C6-84AE-3BD72D95DD2C}" showGridLines="0" fitToPage="1" hiddenRows="1" hiddenColumns="1" topLeftCell="A43">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577</v>
      </c>
      <c r="G46" s="8" t="s">
        <v>578</v>
      </c>
      <c r="H46" s="8" t="s">
        <v>579</v>
      </c>
      <c r="I46" s="8" t="s">
        <v>580</v>
      </c>
      <c r="J46" s="9" t="s">
        <v>581</v>
      </c>
    </row>
    <row r="47" spans="2:10" ht="57.75" customHeight="1" x14ac:dyDescent="0.2">
      <c r="B47" s="10"/>
      <c r="C47" s="1168" t="s">
        <v>3</v>
      </c>
      <c r="D47" s="1168"/>
      <c r="E47" s="1169"/>
      <c r="F47" s="11">
        <v>6.42</v>
      </c>
      <c r="G47" s="12">
        <v>7.61</v>
      </c>
      <c r="H47" s="12">
        <v>7.55</v>
      </c>
      <c r="I47" s="12">
        <v>7.27</v>
      </c>
      <c r="J47" s="13">
        <v>9.27</v>
      </c>
    </row>
    <row r="48" spans="2:10" ht="57.75" customHeight="1" x14ac:dyDescent="0.2">
      <c r="B48" s="14"/>
      <c r="C48" s="1170" t="s">
        <v>4</v>
      </c>
      <c r="D48" s="1170"/>
      <c r="E48" s="1171"/>
      <c r="F48" s="15">
        <v>1.28</v>
      </c>
      <c r="G48" s="16">
        <v>0.49</v>
      </c>
      <c r="H48" s="16">
        <v>0.57999999999999996</v>
      </c>
      <c r="I48" s="16">
        <v>2.52</v>
      </c>
      <c r="J48" s="17">
        <v>2.2400000000000002</v>
      </c>
    </row>
    <row r="49" spans="2:10" ht="57.75" customHeight="1" thickBot="1" x14ac:dyDescent="0.25">
      <c r="B49" s="18"/>
      <c r="C49" s="1172" t="s">
        <v>5</v>
      </c>
      <c r="D49" s="1172"/>
      <c r="E49" s="1173"/>
      <c r="F49" s="19">
        <v>0.47</v>
      </c>
      <c r="G49" s="20">
        <v>0.49</v>
      </c>
      <c r="H49" s="20">
        <v>0.08</v>
      </c>
      <c r="I49" s="20">
        <v>1.87</v>
      </c>
      <c r="J49" s="21">
        <v>2.2400000000000002</v>
      </c>
    </row>
    <row r="50" spans="2:10" ht="13" x14ac:dyDescent="0.2"/>
  </sheetData>
  <sheetProtection algorithmName="SHA-512" hashValue="xwxVLGEcukB5XJldargdFoEC6QcDLx8WNp2BZ9+QSmQNYyi1KA9IbELPHEAz+nMKPPLmgRdNr7aRu4qnerI6HA==" saltValue="Fjtiq+CvHnN0xQ1HipvfDw==" spinCount="100000" sheet="1" objects="1" scenarios="1"/>
  <customSheetViews>
    <customSheetView guid="{CABDA31F-BA93-45C6-84AE-3BD72D95DD2C}" scale="70" showGridLines="0" fitToPage="1" hiddenRows="1" hiddenColumns="1" topLeftCell="A25">
      <selection activeCell="C47" sqref="C47:E47"/>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蛭田　哲也</cp:lastModifiedBy>
  <dcterms:modified xsi:type="dcterms:W3CDTF">2023-09-29T08:42:06Z</dcterms:modified>
</cp:coreProperties>
</file>