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A7197935-EFA0-45FE-9E7F-9A90A714F555}" xr6:coauthVersionLast="36" xr6:coauthVersionMax="36" xr10:uidLastSave="{00000000-0000-0000-0000-000000000000}"/>
  <bookViews>
    <workbookView xWindow="0" yWindow="0" windowWidth="28800" windowHeight="1214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3" i="12" l="1"/>
  <c r="AA73" i="12"/>
  <c r="AF72" i="12"/>
  <c r="AA72" i="12"/>
  <c r="AF71" i="12"/>
  <c r="AA71" i="12"/>
  <c r="AF70" i="12"/>
  <c r="AA70" i="12"/>
  <c r="AF69" i="12"/>
  <c r="AA69" i="12"/>
  <c r="AF68" i="12"/>
  <c r="AA68" i="12"/>
  <c r="AA37" i="12"/>
  <c r="AA36" i="12"/>
  <c r="AA35" i="12"/>
  <c r="AA34" i="12"/>
  <c r="AA33" i="12"/>
  <c r="AA32" i="12"/>
  <c r="AA31" i="12"/>
  <c r="AA30" i="12"/>
  <c r="AA29" i="12"/>
  <c r="AA28" i="12"/>
  <c r="AA14" i="12"/>
  <c r="AA13" i="12"/>
  <c r="AA12" i="12"/>
  <c r="AA11" i="12"/>
  <c r="AA10" i="12"/>
  <c r="AA9" i="12"/>
  <c r="AA8" i="12"/>
  <c r="AA7" i="12"/>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BW40" i="10"/>
  <c r="BE40" i="10"/>
  <c r="AM40" i="10"/>
  <c r="U40" i="10"/>
  <c r="BE39" i="10"/>
  <c r="AM39" i="10"/>
  <c r="U39" i="10"/>
  <c r="BE38" i="10"/>
  <c r="AM38" i="10"/>
  <c r="U38" i="10"/>
  <c r="BE37" i="10"/>
  <c r="AM37" i="10"/>
  <c r="C35" i="10"/>
  <c r="C36" i="10" s="1"/>
  <c r="BW34" i="10"/>
  <c r="BW35" i="10" s="1"/>
  <c r="BW36" i="10" s="1"/>
  <c r="BW37" i="10" s="1"/>
  <c r="BW38" i="10" s="1"/>
  <c r="BW39" i="10" s="1"/>
  <c r="C34" i="10"/>
  <c r="C37" i="10" l="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BE34" i="10" l="1"/>
  <c r="BE35" i="10" s="1"/>
  <c r="BE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<sst xmlns="http://schemas.openxmlformats.org/spreadsheetml/2006/main" count="1107" uniqueCount="624">
  <si>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</si>
  <si>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</si>
  <si>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</si>
  <si>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</si>
  <si>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</si>
  <si>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</si>
  <si>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</si>
  <si>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</si>
  <si>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</si>
  <si>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</si>
  <si>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</si>
  <si>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</si>
  <si>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</si>
  <si>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</si>
  <si>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</si>
  <si>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</si>
  <si>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</si>
  <si>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</si>
  <si>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</si>
  <si>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</si>
  <si>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</si>
  <si>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</si>
  <si>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</si>
  <si>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</si>
  <si>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</si>
  <si>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</si>
  <si>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</si>
  <si>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</si>
  <si>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</si>
  <si>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</si>
  <si>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</si>
  <si>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</si>
  <si>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</si>
  <si>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</si>
  <si>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</si>
  <si>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</si>
  <si>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</si>
  <si>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</si>
  <si>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</si>
  <si>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</si>
  <si>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</si>
  <si>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</si>
  <si>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</si>
  <si>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</si>
  <si>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</si>
  <si>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</si>
  <si>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</si>
  <si>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</si>
  <si>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</si>
  <si>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</si>
  <si>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</si>
  <si>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</si>
  <si>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</si>
  <si>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</si>
  <si>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</si>
  <si>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</si>
  <si>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</si>
  <si>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</si>
  <si>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</si>
  <si>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</si>
  <si>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</si>
  <si>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</si>
  <si>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</si>
  <si>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</si>
  <si>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</si>
  <si>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</si>
  <si>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</si>
  <si>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</si>
  <si>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</si>
  <si>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</si>
  <si>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</si>
  <si>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</si>
  <si>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</si>
  <si>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</si>
  <si>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</si>
  <si>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</si>
  <si>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</si>
  <si>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</si>
  <si>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</si>
  <si>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</si>
  <si>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</si>
  <si>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</si>
  <si>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</si>
  <si>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</si>
  <si>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</si>
  <si>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</si>
  <si>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</si>
  <si>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</si>
  <si>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</si>
  <si>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</si>
  <si>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</si>
  <si>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</si>
  <si>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</si>
  <si>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</si>
  <si>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</si>
  <si>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</si>
  <si>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</si>
  <si>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</si>
  <si>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</si>
  <si>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</si>
  <si>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</si>
  <si>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</si>
  <si>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</si>
  <si>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</si>
  <si>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</si>
  <si>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</si>
  <si>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</si>
  <si>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</si>
  <si>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</si>
  <si>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</si>
  <si>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</si>
  <si>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</si>
  <si>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</si>
  <si>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</si>
  <si>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</si>
  <si>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</si>
  <si>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</si>
  <si>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</si>
  <si>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</si>
  <si>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</si>
  <si>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</si>
  <si>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</si>
  <si>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</si>
  <si>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</si>
  <si>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</si>
  <si>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</si>
  <si>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</si>
  <si>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</si>
  <si>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</si>
  <si>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</si>
  <si>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</si>
  <si>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</si>
  <si>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</si>
  <si>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</si>
  <si>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</si>
  <si>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</si>
  <si>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</si>
  <si>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</si>
  <si>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</si>
  <si>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</si>
  <si>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</si>
  <si>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</si>
  <si>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</si>
  <si>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</si>
  <si>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</si>
  <si>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</si>
  <si>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</si>
  <si>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</si>
  <si>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</si>
  <si>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</si>
  <si>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</si>
  <si>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</si>
  <si>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</si>
  <si>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</si>
  <si>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</si>
  <si>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</si>
  <si>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</si>
  <si>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</si>
  <si>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</si>
  <si>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</si>
  <si>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</si>
  <si>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</si>
  <si>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</si>
  <si>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</si>
  <si>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</si>
  <si>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</si>
  <si>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</si>
  <si>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</si>
  <si>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</si>
  <si>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</si>
  <si>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</si>
  <si>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</si>
  <si>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</si>
  <si>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</si>
  <si>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</si>
  <si>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</si>
  <si>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</si>
  <si>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</si>
  <si>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</si>
  <si>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</si>
  <si>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</si>
  <si>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</si>
  <si>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</si>
  <si>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</si>
  <si>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</si>
  <si>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</si>
  <si>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</si>
  <si>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</si>
  <si>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</si>
  <si>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</si>
  <si>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</si>
  <si>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</si>
  <si>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</si>
  <si>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</si>
  <si>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</si>
  <si>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</si>
  <si>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</si>
  <si>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</si>
  <si>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</si>
  <si>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</si>
  <si>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</si>
  <si>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</si>
  <si>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</si>
  <si>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</si>
  <si>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</si>
  <si>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</si>
  <si>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</si>
  <si>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</si>
  <si>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</si>
  <si>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</si>
  <si>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千葉県千葉市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</si>
  <si>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</si>
  <si>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</si>
  <si>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</si>
  <si>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</si>
  <si>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</si>
  <si>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</si>
  <si>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</si>
  <si>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</si>
  <si>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</si>
  <si>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</si>
  <si>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</si>
  <si>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</si>
  <si>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</si>
  <si>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</si>
  <si>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</si>
  <si>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</si>
  <si>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</si>
  <si>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</si>
  <si>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</si>
  <si>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</si>
  <si>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</si>
  <si>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</si>
  <si>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</si>
  <si>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</si>
  <si>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</si>
  <si>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</si>
  <si>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</si>
  <si>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</si>
  <si>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</si>
  <si>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</si>
  <si>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</si>
  <si>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</si>
  <si>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</si>
  <si>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</si>
  <si>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</si>
  <si>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</si>
  <si>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</si>
  <si>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</si>
  <si>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</si>
  <si>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</si>
  <si>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</si>
  <si>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</si>
  <si>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</si>
  <si>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</si>
  <si>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</si>
  <si>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</si>
  <si>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</si>
  <si>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</si>
  <si>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</si>
  <si>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</si>
  <si>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</si>
  <si>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</si>
  <si>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</si>
  <si>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</si>
  <si>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</si>
  <si>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</si>
  <si>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</si>
  <si>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</si>
  <si>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</si>
  <si>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</si>
  <si>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</si>
  <si>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</si>
  <si>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</si>
  <si>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</si>
  <si>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</si>
  <si>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</si>
  <si>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</si>
  <si>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</si>
  <si>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</si>
  <si>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</si>
  <si>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</si>
  <si>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</si>
  <si>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</si>
  <si>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</si>
  <si>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</si>
  <si>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</si>
  <si>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</si>
  <si>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</si>
  <si>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</si>
  <si>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</si>
  <si>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</si>
  <si>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</si>
  <si>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</si>
  <si>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</si>
  <si>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</si>
  <si>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</si>
  <si>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</si>
  <si>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</si>
  <si>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</si>
  <si>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</si>
  <si>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</si>
  <si>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</si>
  <si>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</si>
  <si>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</si>
  <si>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</si>
  <si>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</si>
  <si>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</si>
  <si>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</si>
  <si>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</si>
  <si>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</si>
  <si>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</si>
  <si>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</si>
  <si>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</si>
  <si>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</si>
  <si>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</si>
  <si>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</si>
  <si>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</si>
  <si>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</si>
  <si>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</si>
  <si>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</si>
  <si>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</si>
  <si>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</si>
  <si>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</si>
  <si>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</si>
  <si>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</si>
  <si>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</si>
  <si>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</si>
  <si>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</si>
  <si>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</si>
  <si>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</si>
  <si>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</si>
  <si>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</si>
  <si>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</si>
  <si>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</si>
  <si>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</si>
  <si>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</si>
  <si>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</si>
  <si>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</si>
  <si>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</si>
  <si>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</si>
  <si>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</si>
  <si>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</si>
  <si>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</si>
  <si>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</si>
  <si>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</si>
  <si>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</si>
  <si>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</si>
  <si>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</si>
  <si>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</si>
  <si>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</si>
  <si>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</si>
  <si>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</si>
  <si>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</si>
  <si>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</si>
  <si>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</si>
  <si>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</si>
  <si>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</si>
  <si>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</si>
  <si>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</si>
  <si>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</si>
  <si>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</si>
  <si>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</si>
  <si>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</si>
  <si>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</si>
  <si>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千葉県千葉市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</si>
  <si>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</si>
  <si>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</si>
  <si>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</si>
  <si>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</si>
  <si>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</si>
  <si>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</si>
  <si>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</si>
  <si>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</si>
  <si>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</si>
  <si>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</si>
  <si>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</si>
  <si>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</si>
  <si>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</si>
  <si>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</si>
  <si>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</si>
  <si>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</si>
  <si>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</si>
  <si>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</si>
  <si>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</si>
  <si>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</si>
  <si>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</si>
  <si>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</si>
  <si>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霊園事業特別会計</t>
    <phoneticPr fontId="5"/>
  </si>
  <si>
    <t>都市計画土地区画整理事業特別会計</t>
    <phoneticPr fontId="5"/>
  </si>
  <si>
    <t>市街地再開発事業特別会計</t>
    <phoneticPr fontId="5"/>
  </si>
  <si>
    <t>公共用地取得事業特別会計</t>
    <phoneticPr fontId="5"/>
  </si>
  <si>
    <t>学校給食事業特別会計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</si>
  <si>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</si>
  <si>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</si>
  <si>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</si>
  <si>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</si>
  <si>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</si>
  <si>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</si>
  <si>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</si>
  <si>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</si>
  <si>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</si>
  <si>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</si>
  <si>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</si>
  <si>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</si>
  <si>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</si>
  <si>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</si>
  <si>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</si>
  <si>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</si>
  <si>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</si>
  <si>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</si>
  <si>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</si>
  <si>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下水道事業会計</t>
    <phoneticPr fontId="5"/>
  </si>
  <si>
    <t>水道事業会計</t>
    <phoneticPr fontId="5"/>
  </si>
  <si>
    <t>農業集落排水事業特別会計</t>
    <phoneticPr fontId="5"/>
  </si>
  <si>
    <t>地方卸売市場事業特別会計</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</si>
  <si>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</si>
  <si>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</si>
  <si>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</si>
  <si>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</si>
  <si>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</si>
  <si>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</si>
  <si>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</si>
  <si>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</si>
  <si>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</si>
  <si>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</si>
  <si>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</si>
  <si>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</si>
  <si>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</si>
  <si>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</si>
  <si>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</si>
  <si>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</si>
  <si>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</si>
  <si>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</si>
  <si>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</si>
  <si>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</si>
  <si>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</si>
  <si>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</si>
  <si>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</si>
  <si>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</si>
  <si>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</si>
  <si>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</si>
  <si>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</si>
  <si>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</si>
  <si>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</si>
  <si>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</si>
  <si>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</si>
  <si>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</si>
  <si>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</si>
  <si>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</si>
  <si>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</si>
  <si>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</si>
  <si>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</si>
  <si>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</si>
  <si>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</si>
  <si>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</si>
  <si>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</si>
  <si>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</si>
  <si>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</si>
  <si>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</si>
  <si>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</si>
  <si>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</si>
  <si>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</si>
  <si>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</si>
  <si>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</si>
  <si>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</si>
  <si>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</si>
  <si>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</si>
  <si>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</si>
  <si>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</si>
  <si>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</si>
  <si>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</si>
  <si>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</si>
  <si>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</si>
  <si>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</si>
  <si>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</si>
  <si>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</si>
  <si>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</si>
  <si>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</si>
  <si>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</si>
  <si>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</si>
  <si>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</si>
  <si>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</si>
  <si>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</si>
  <si>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</si>
  <si>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</si>
  <si>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</si>
  <si>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</si>
  <si>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</si>
  <si>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</si>
  <si>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</si>
  <si>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</si>
  <si>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</si>
  <si>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</si>
  <si>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</si>
  <si>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</si>
  <si>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</si>
  <si>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</si>
  <si>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</si>
  <si>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</si>
  <si>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</si>
  <si>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</si>
  <si>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</si>
  <si>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</si>
  <si>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</si>
  <si>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</si>
  <si>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</si>
  <si>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</si>
  <si>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</si>
  <si>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</si>
  <si>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</si>
  <si>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</si>
  <si>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</si>
  <si>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</si>
  <si>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</si>
  <si>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</si>
  <si>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</si>
  <si>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</si>
  <si>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</si>
  <si>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</si>
  <si>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</si>
  <si>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</si>
  <si>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</si>
  <si>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</si>
  <si>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</si>
  <si>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</si>
  <si>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</si>
  <si>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</si>
  <si>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</si>
  <si>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</si>
  <si>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</si>
  <si>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</si>
  <si>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</si>
  <si>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</si>
  <si>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</si>
  <si>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</si>
  <si>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</si>
  <si>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</si>
  <si>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</si>
  <si>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</si>
  <si>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</si>
  <si>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</si>
  <si>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</si>
  <si>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</si>
  <si>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</si>
  <si>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</si>
  <si>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</si>
  <si>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</si>
  <si>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</si>
  <si>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</si>
  <si>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</si>
  <si>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</si>
  <si>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</si>
  <si>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</si>
  <si>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</si>
  <si>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</si>
  <si>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</si>
  <si>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</si>
  <si>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</si>
  <si>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</si>
  <si>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</si>
  <si>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</si>
  <si>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</si>
  <si>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</si>
  <si>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</si>
  <si>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0.50</t>
  </si>
  <si>
    <t>▲ 0.26</t>
  </si>
  <si>
    <t>病院事業会計</t>
  </si>
  <si>
    <t>▲ 0.05</t>
  </si>
  <si>
    <t>一般会計</t>
  </si>
  <si>
    <t>下水道事業会計</t>
  </si>
  <si>
    <t>国民健康保険事業特別会計</t>
  </si>
  <si>
    <t>水道事業会計</t>
  </si>
  <si>
    <t>後期高齢者医療事業特別会計</t>
  </si>
  <si>
    <t>介護保険事業特別会計</t>
  </si>
  <si>
    <t>母子父子寡婦福祉資金貸付事業特別会計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</si>
  <si>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</si>
  <si>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</si>
  <si>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</si>
  <si>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</si>
  <si>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</si>
  <si>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</si>
  <si>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</si>
  <si>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</si>
  <si>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</si>
  <si>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千葉市国際交流協会</t>
    <rPh sb="0" eb="3">
      <t>チバシ</t>
    </rPh>
    <rPh sb="3" eb="5">
      <t>コクサイ</t>
    </rPh>
    <rPh sb="5" eb="7">
      <t>コウリュウ</t>
    </rPh>
    <rPh sb="7" eb="9">
      <t>キョウカイ</t>
    </rPh>
    <phoneticPr fontId="5"/>
  </si>
  <si>
    <t>千葉市文化振興財団</t>
    <rPh sb="0" eb="3">
      <t>チバシ</t>
    </rPh>
    <rPh sb="3" eb="5">
      <t>ブンカ</t>
    </rPh>
    <rPh sb="5" eb="7">
      <t>シンコウ</t>
    </rPh>
    <rPh sb="7" eb="9">
      <t>ザイダン</t>
    </rPh>
    <phoneticPr fontId="5"/>
  </si>
  <si>
    <t>千葉市スポーツ協会</t>
    <rPh sb="0" eb="3">
      <t>チバシ</t>
    </rPh>
    <rPh sb="7" eb="9">
      <t>キョウカイ</t>
    </rPh>
    <phoneticPr fontId="5"/>
  </si>
  <si>
    <t>千葉市保健医療事業団</t>
    <rPh sb="0" eb="3">
      <t>チバシ</t>
    </rPh>
    <rPh sb="3" eb="5">
      <t>ホケン</t>
    </rPh>
    <rPh sb="5" eb="7">
      <t>イリョウ</t>
    </rPh>
    <rPh sb="7" eb="10">
      <t>ジギョウダン</t>
    </rPh>
    <phoneticPr fontId="5"/>
  </si>
  <si>
    <t>千葉市産業振興財団</t>
    <rPh sb="0" eb="3">
      <t>チバシ</t>
    </rPh>
    <rPh sb="3" eb="5">
      <t>サンギョウ</t>
    </rPh>
    <rPh sb="5" eb="7">
      <t>シンコウ</t>
    </rPh>
    <rPh sb="7" eb="9">
      <t>ザイダン</t>
    </rPh>
    <phoneticPr fontId="5"/>
  </si>
  <si>
    <t>千葉市防災普及公社</t>
    <rPh sb="0" eb="3">
      <t>チバシ</t>
    </rPh>
    <rPh sb="3" eb="5">
      <t>ボウサイ</t>
    </rPh>
    <rPh sb="5" eb="7">
      <t>フキュウ</t>
    </rPh>
    <rPh sb="7" eb="9">
      <t>コウシャ</t>
    </rPh>
    <phoneticPr fontId="5"/>
  </si>
  <si>
    <t>千葉市教育振興財団</t>
    <rPh sb="0" eb="3">
      <t>チバシ</t>
    </rPh>
    <rPh sb="3" eb="5">
      <t>キョウイク</t>
    </rPh>
    <rPh sb="5" eb="7">
      <t>シンコウ</t>
    </rPh>
    <rPh sb="7" eb="9">
      <t>ザイダン</t>
    </rPh>
    <phoneticPr fontId="5"/>
  </si>
  <si>
    <t>千葉市シルバー人材センター</t>
    <rPh sb="0" eb="3">
      <t>チバシ</t>
    </rPh>
    <rPh sb="7" eb="9">
      <t>ジンザイ</t>
    </rPh>
    <phoneticPr fontId="5"/>
  </si>
  <si>
    <t>千葉市観光協会</t>
    <rPh sb="0" eb="3">
      <t>チバシ</t>
    </rPh>
    <rPh sb="3" eb="5">
      <t>カンコウ</t>
    </rPh>
    <rPh sb="5" eb="7">
      <t>キョウカイ</t>
    </rPh>
    <phoneticPr fontId="5"/>
  </si>
  <si>
    <t>千葉市住宅供給公社</t>
    <rPh sb="0" eb="3">
      <t>チバシ</t>
    </rPh>
    <rPh sb="3" eb="5">
      <t>ジュウタク</t>
    </rPh>
    <rPh sb="5" eb="7">
      <t>キョウキュウ</t>
    </rPh>
    <rPh sb="7" eb="9">
      <t>コウシャ</t>
    </rPh>
    <phoneticPr fontId="5"/>
  </si>
  <si>
    <t>千葉ショッピングセンター</t>
    <rPh sb="0" eb="2">
      <t>チバ</t>
    </rPh>
    <phoneticPr fontId="5"/>
  </si>
  <si>
    <t>千葉経済開発公社</t>
    <rPh sb="0" eb="2">
      <t>チバ</t>
    </rPh>
    <rPh sb="2" eb="4">
      <t>ケイザイ</t>
    </rPh>
    <rPh sb="4" eb="6">
      <t>カイハツ</t>
    </rPh>
    <rPh sb="6" eb="8">
      <t>コウシャ</t>
    </rPh>
    <phoneticPr fontId="5"/>
  </si>
  <si>
    <t>千葉都市モノレール</t>
    <rPh sb="0" eb="2">
      <t>チバ</t>
    </rPh>
    <rPh sb="2" eb="4">
      <t>トシ</t>
    </rPh>
    <phoneticPr fontId="5"/>
  </si>
  <si>
    <t>千葉マリンスタジアム</t>
    <rPh sb="0" eb="2">
      <t>チバ</t>
    </rPh>
    <phoneticPr fontId="5"/>
  </si>
  <si>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</si>
  <si>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</si>
  <si>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</si>
  <si>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千葉県市町村総合事務組合（一般会計）</t>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</si>
  <si>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</si>
  <si>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</si>
  <si>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</si>
  <si>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</si>
  <si>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</si>
  <si>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リサイクル等推進基金</t>
    <rPh sb="5" eb="6">
      <t>トウ</t>
    </rPh>
    <rPh sb="6" eb="8">
      <t>スイシン</t>
    </rPh>
    <rPh sb="8" eb="10">
      <t>キキン</t>
    </rPh>
    <phoneticPr fontId="5"/>
  </si>
  <si>
    <t>緑と水辺の基金</t>
    <rPh sb="0" eb="1">
      <t>ミドリ</t>
    </rPh>
    <rPh sb="2" eb="4">
      <t>ミズベ</t>
    </rPh>
    <rPh sb="5" eb="7">
      <t>キキン</t>
    </rPh>
    <phoneticPr fontId="5"/>
  </si>
  <si>
    <t>市庁舎整備基金</t>
    <rPh sb="0" eb="3">
      <t>シチョウシャ</t>
    </rPh>
    <rPh sb="3" eb="5">
      <t>セイビ</t>
    </rPh>
    <rPh sb="5" eb="7">
      <t>キキン</t>
    </rPh>
    <phoneticPr fontId="5"/>
  </si>
  <si>
    <t>都市モノレール基金</t>
    <rPh sb="0" eb="2">
      <t>トシ</t>
    </rPh>
    <rPh sb="7" eb="9">
      <t>キキン</t>
    </rPh>
    <phoneticPr fontId="5"/>
  </si>
  <si>
    <t>社会福祉基金</t>
    <rPh sb="0" eb="2">
      <t>シャカイ</t>
    </rPh>
    <rPh sb="2" eb="4">
      <t>フクシ</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</si>
  <si>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</si>
  <si>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</si>
  <si>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</si>
  <si>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</si>
  <si>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</si>
  <si>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将来負担比率、実質公債費比率ともに、減少傾向ですが、類似団体と比較すると高い水準です。
　これは、政令市移行（平成4年）に伴い、市債発行などによる都市基盤整備を積極的に進めたことなどによるものです。
　今後は、中期財政運営方針に基づき、将来負担に配慮した計画的な市債活用を行い、両比率の低減に努めていきます。</t>
    <rPh sb="137" eb="138">
      <t>オコナ</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</si>
  <si>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</si>
  <si>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</si>
  <si>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</si>
  <si>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のいずれも類似団体と比較して高い水準となっています。将来負担比率については、政令市移行（平成4年）に伴い、市債発行などによる都市基盤整備を積極的に進めたことなどによるもの、有形固定資産減価償却率は高度成長期に整備した資産などが多くあるためです。
　類似団体と比較すると高い水準であるものの、将来負担比率については減少傾向となっています。　
　今後は、中期財政運営方針や資産経営基本方針に基づき、将来負担に配慮した計画的な市債活用のほか、資産の効率的な利用や総量の縮減、長寿命化に努めていきます。</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5" eb="27">
      <t>ルイジ</t>
    </rPh>
    <rPh sb="27" eb="29">
      <t>ダンタイ</t>
    </rPh>
    <rPh sb="30" eb="32">
      <t>ヒカク</t>
    </rPh>
    <rPh sb="217" eb="219">
      <t>ショウライ</t>
    </rPh>
    <rPh sb="219" eb="221">
      <t>フタン</t>
    </rPh>
    <rPh sb="222" eb="224">
      <t>ハイリョ</t>
    </rPh>
    <rPh sb="226" eb="229">
      <t>ケイカクテキ</t>
    </rPh>
    <rPh sb="230" eb="232">
      <t>シサイ</t>
    </rPh>
    <rPh sb="232" eb="234">
      <t>カツヨウ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</si>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</sst>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88"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7B2EE86-5B10-4070-81A4-C278B1BC746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0CF2-493A-90D3-F4E13AC114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34859</c:v>
                </c:pt>
                <c:pt idx="1">
                  <c:v>33492</c:v>
                </c:pt>
                <c:pt idx="2">
                  <c:v>43415</c:v>
                </c:pt>
                <c:pt idx="3">
                  <c:v>49117</c:v>
                </c:pt>
                <c:pt idx="4">
                  <c:v>45730</c:v>
                </c:pt>
              </c:numCache>
            </c:numRef>
          </c:val>
          <c:smooth val="0"/>
          <c:extLst>
            <c:ext xmlns:c16="http://schemas.microsoft.com/office/drawing/2014/chart" uri="{C3380CC4-5D6E-409C-BE32-E72D297353CC}">
              <c16:uniqueId val="{00000001-0CF2-493A-90D3-F4E13AC114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c:v>
                </c:pt>
                <c:pt idx="1">
                  <c:v>0.99</c:v>
                </c:pt>
                <c:pt idx="2">
                  <c:v>2.36</c:v>
                </c:pt>
                <c:pt idx="3">
                  <c:v>2.2400000000000002</c:v>
                </c:pt>
                <c:pt idx="4">
                  <c:v>1.1200000000000001</c:v>
                </c:pt>
              </c:numCache>
            </c:numRef>
          </c:val>
          <c:extLst>
            <c:ext xmlns:c16="http://schemas.microsoft.com/office/drawing/2014/chart" uri="{C3380CC4-5D6E-409C-BE32-E72D297353CC}">
              <c16:uniqueId val="{00000000-D932-4EEE-91C3-9EF006B45A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3.07</c:v>
                </c:pt>
                <c:pt idx="1">
                  <c:v>3.07</c:v>
                </c:pt>
                <c:pt idx="2">
                  <c:v>3.61</c:v>
                </c:pt>
                <c:pt idx="3">
                  <c:v>5.0199999999999996</c:v>
                </c:pt>
                <c:pt idx="4">
                  <c:v>7.12</c:v>
                </c:pt>
              </c:numCache>
            </c:numRef>
          </c:val>
          <c:extLst>
            <c:ext xmlns:c16="http://schemas.microsoft.com/office/drawing/2014/chart" uri="{C3380CC4-5D6E-409C-BE32-E72D297353CC}">
              <c16:uniqueId val="{00000001-D932-4EEE-91C3-9EF006B45A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c:v>
                </c:pt>
                <c:pt idx="1">
                  <c:v>-0.26</c:v>
                </c:pt>
                <c:pt idx="2">
                  <c:v>1.9</c:v>
                </c:pt>
                <c:pt idx="3">
                  <c:v>1.48</c:v>
                </c:pt>
                <c:pt idx="4">
                  <c:v>1.28</c:v>
                </c:pt>
              </c:numCache>
            </c:numRef>
          </c:val>
          <c:smooth val="0"/>
          <c:extLst>
            <c:ext xmlns:c16="http://schemas.microsoft.com/office/drawing/2014/chart" uri="{C3380CC4-5D6E-409C-BE32-E72D297353CC}">
              <c16:uniqueId val="{00000002-D932-4EEE-91C3-9EF006B45A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0.35</c:v>
                </c:pt>
                <c:pt idx="2">
                  <c:v>#N/A</c:v>
                </c:pt>
                <c:pt idx="3">
                  <c:v>0.37</c:v>
                </c:pt>
                <c:pt idx="4">
                  <c:v>#N/A</c:v>
                </c:pt>
                <c:pt idx="5">
                  <c:v>0.05</c:v>
                </c:pt>
                <c:pt idx="6">
                  <c:v>#N/A</c:v>
                </c:pt>
                <c:pt idx="7">
                  <c:v>0.04</c:v>
                </c:pt>
                <c:pt idx="8">
                  <c:v>#N/A</c:v>
                </c:pt>
                <c:pt idx="9">
                  <c:v>0</c:v>
                </c:pt>
              </c:numCache>
            </c:numRef>
          </c:val>
          <c:extLst>
            <c:ext xmlns:c16="http://schemas.microsoft.com/office/drawing/2014/chart" uri="{C3380CC4-5D6E-409C-BE32-E72D297353CC}">
              <c16:uniqueId val="{00000000-7A02-4607-87BB-25FDE5E4F8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02-4607-87BB-25FDE5E4F8DC}"/>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A02-4607-87BB-25FDE5E4F8DC}"/>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0.82</c:v>
                </c:pt>
                <c:pt idx="2">
                  <c:v>#N/A</c:v>
                </c:pt>
                <c:pt idx="3">
                  <c:v>0.17</c:v>
                </c:pt>
                <c:pt idx="4">
                  <c:v>#N/A</c:v>
                </c:pt>
                <c:pt idx="5">
                  <c:v>0.33</c:v>
                </c:pt>
                <c:pt idx="6">
                  <c:v>#N/A</c:v>
                </c:pt>
                <c:pt idx="7">
                  <c:v>0.2</c:v>
                </c:pt>
                <c:pt idx="8">
                  <c:v>#N/A</c:v>
                </c:pt>
                <c:pt idx="9">
                  <c:v>0</c:v>
                </c:pt>
              </c:numCache>
            </c:numRef>
          </c:val>
          <c:extLst>
            <c:ext xmlns:c16="http://schemas.microsoft.com/office/drawing/2014/chart" uri="{C3380CC4-5D6E-409C-BE32-E72D297353CC}">
              <c16:uniqueId val="{00000003-7A02-4607-87BB-25FDE5E4F8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7A02-4607-87BB-25FDE5E4F8D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0.05</c:v>
                </c:pt>
                <c:pt idx="8">
                  <c:v>#N/A</c:v>
                </c:pt>
                <c:pt idx="9">
                  <c:v>0.08</c:v>
                </c:pt>
              </c:numCache>
            </c:numRef>
          </c:val>
          <c:extLst>
            <c:ext xmlns:c16="http://schemas.microsoft.com/office/drawing/2014/chart" uri="{C3380CC4-5D6E-409C-BE32-E72D297353CC}">
              <c16:uniqueId val="{00000005-7A02-4607-87BB-25FDE5E4F8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0.25</c:v>
                </c:pt>
                <c:pt idx="4">
                  <c:v>#N/A</c:v>
                </c:pt>
                <c:pt idx="5">
                  <c:v>0.3</c:v>
                </c:pt>
                <c:pt idx="6">
                  <c:v>#N/A</c:v>
                </c:pt>
                <c:pt idx="7">
                  <c:v>0.39</c:v>
                </c:pt>
                <c:pt idx="8">
                  <c:v>#N/A</c:v>
                </c:pt>
                <c:pt idx="9">
                  <c:v>0.15</c:v>
                </c:pt>
              </c:numCache>
            </c:numRef>
          </c:val>
          <c:extLst>
            <c:ext xmlns:c16="http://schemas.microsoft.com/office/drawing/2014/chart" uri="{C3380CC4-5D6E-409C-BE32-E72D297353CC}">
              <c16:uniqueId val="{00000006-7A02-4607-87BB-25FDE5E4F8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c:v>
                </c:pt>
                <c:pt idx="2">
                  <c:v>#N/A</c:v>
                </c:pt>
                <c:pt idx="3">
                  <c:v>0.93</c:v>
                </c:pt>
                <c:pt idx="4">
                  <c:v>#N/A</c:v>
                </c:pt>
                <c:pt idx="5">
                  <c:v>0.72</c:v>
                </c:pt>
                <c:pt idx="6">
                  <c:v>#N/A</c:v>
                </c:pt>
                <c:pt idx="7">
                  <c:v>0.37</c:v>
                </c:pt>
                <c:pt idx="8">
                  <c:v>#N/A</c:v>
                </c:pt>
                <c:pt idx="9">
                  <c:v>0.51</c:v>
                </c:pt>
              </c:numCache>
            </c:numRef>
          </c:val>
          <c:extLst>
            <c:ext xmlns:c16="http://schemas.microsoft.com/office/drawing/2014/chart" uri="{C3380CC4-5D6E-409C-BE32-E72D297353CC}">
              <c16:uniqueId val="{00000007-7A02-4607-87BB-25FDE5E4F8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c:v>
                </c:pt>
                <c:pt idx="2">
                  <c:v>#N/A</c:v>
                </c:pt>
                <c:pt idx="3">
                  <c:v>0.98</c:v>
                </c:pt>
                <c:pt idx="4">
                  <c:v>#N/A</c:v>
                </c:pt>
                <c:pt idx="5">
                  <c:v>2.36</c:v>
                </c:pt>
                <c:pt idx="6">
                  <c:v>#N/A</c:v>
                </c:pt>
                <c:pt idx="7">
                  <c:v>2.2400000000000002</c:v>
                </c:pt>
                <c:pt idx="8">
                  <c:v>#N/A</c:v>
                </c:pt>
                <c:pt idx="9">
                  <c:v>1.1100000000000001</c:v>
                </c:pt>
              </c:numCache>
            </c:numRef>
          </c:val>
          <c:extLst>
            <c:ext xmlns:c16="http://schemas.microsoft.com/office/drawing/2014/chart" uri="{C3380CC4-5D6E-409C-BE32-E72D297353CC}">
              <c16:uniqueId val="{00000008-7A02-4607-87BB-25FDE5E4F8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0.05</c:v>
                </c:pt>
                <c:pt idx="1">
                  <c:v>#N/A</c:v>
                </c:pt>
                <c:pt idx="2">
                  <c:v>#N/A</c:v>
                </c:pt>
                <c:pt idx="3">
                  <c:v>0.34</c:v>
                </c:pt>
                <c:pt idx="4">
                  <c:v>#N/A</c:v>
                </c:pt>
                <c:pt idx="5">
                  <c:v>0.63</c:v>
                </c:pt>
                <c:pt idx="6">
                  <c:v>#N/A</c:v>
                </c:pt>
                <c:pt idx="7">
                  <c:v>1.1399999999999999</c:v>
                </c:pt>
                <c:pt idx="8">
                  <c:v>#N/A</c:v>
                </c:pt>
                <c:pt idx="9">
                  <c:v>2.0099999999999998</c:v>
                </c:pt>
              </c:numCache>
            </c:numRef>
          </c:val>
          <c:extLst>
            <c:ext xmlns:c16="http://schemas.microsoft.com/office/drawing/2014/chart" uri="{C3380CC4-5D6E-409C-BE32-E72D297353CC}">
              <c16:uniqueId val="{00000009-7A02-4607-87BB-25FDE5E4F8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41718</c:v>
                </c:pt>
                <c:pt idx="5">
                  <c:v>41731</c:v>
                </c:pt>
                <c:pt idx="8">
                  <c:v>41432</c:v>
                </c:pt>
                <c:pt idx="11">
                  <c:v>40782</c:v>
                </c:pt>
                <c:pt idx="14">
                  <c:v>40461</c:v>
                </c:pt>
              </c:numCache>
            </c:numRef>
          </c:val>
          <c:extLst>
            <c:ext xmlns:c16="http://schemas.microsoft.com/office/drawing/2014/chart" uri="{C3380CC4-5D6E-409C-BE32-E72D297353CC}">
              <c16:uniqueId val="{00000000-21BF-47E7-BD22-0ECE6D601E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BF-47E7-BD22-0ECE6D601E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3626</c:v>
                </c:pt>
                <c:pt idx="3">
                  <c:v>2623</c:v>
                </c:pt>
                <c:pt idx="6">
                  <c:v>2791</c:v>
                </c:pt>
                <c:pt idx="9">
                  <c:v>1697</c:v>
                </c:pt>
                <c:pt idx="12">
                  <c:v>1319</c:v>
                </c:pt>
              </c:numCache>
            </c:numRef>
          </c:val>
          <c:extLst>
            <c:ext xmlns:c16="http://schemas.microsoft.com/office/drawing/2014/chart" uri="{C3380CC4-5D6E-409C-BE32-E72D297353CC}">
              <c16:uniqueId val="{00000002-21BF-47E7-BD22-0ECE6D601E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BF-47E7-BD22-0ECE6D601E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9149</c:v>
                </c:pt>
                <c:pt idx="3">
                  <c:v>9325</c:v>
                </c:pt>
                <c:pt idx="6">
                  <c:v>9273</c:v>
                </c:pt>
                <c:pt idx="9">
                  <c:v>9263</c:v>
                </c:pt>
                <c:pt idx="12">
                  <c:v>9545</c:v>
                </c:pt>
              </c:numCache>
            </c:numRef>
          </c:val>
          <c:extLst>
            <c:ext xmlns:c16="http://schemas.microsoft.com/office/drawing/2014/chart" uri="{C3380CC4-5D6E-409C-BE32-E72D297353CC}">
              <c16:uniqueId val="{00000004-21BF-47E7-BD22-0ECE6D601E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26038</c:v>
                </c:pt>
                <c:pt idx="3">
                  <c:v>26669</c:v>
                </c:pt>
                <c:pt idx="6">
                  <c:v>27031</c:v>
                </c:pt>
                <c:pt idx="9">
                  <c:v>27187</c:v>
                </c:pt>
                <c:pt idx="12">
                  <c:v>27652</c:v>
                </c:pt>
              </c:numCache>
            </c:numRef>
          </c:val>
          <c:extLst>
            <c:ext xmlns:c16="http://schemas.microsoft.com/office/drawing/2014/chart" uri="{C3380CC4-5D6E-409C-BE32-E72D297353CC}">
              <c16:uniqueId val="{00000005-21BF-47E7-BD22-0ECE6D601E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4430</c:v>
                </c:pt>
                <c:pt idx="3">
                  <c:v>4726</c:v>
                </c:pt>
                <c:pt idx="6">
                  <c:v>5129</c:v>
                </c:pt>
                <c:pt idx="9">
                  <c:v>3267</c:v>
                </c:pt>
                <c:pt idx="12">
                  <c:v>3218</c:v>
                </c:pt>
              </c:numCache>
            </c:numRef>
          </c:val>
          <c:extLst>
            <c:ext xmlns:c16="http://schemas.microsoft.com/office/drawing/2014/chart" uri="{C3380CC4-5D6E-409C-BE32-E72D297353CC}">
              <c16:uniqueId val="{00000006-21BF-47E7-BD22-0ECE6D601E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28316</c:v>
                </c:pt>
                <c:pt idx="3">
                  <c:v>25494</c:v>
                </c:pt>
                <c:pt idx="6">
                  <c:v>24519</c:v>
                </c:pt>
                <c:pt idx="9">
                  <c:v>22983</c:v>
                </c:pt>
                <c:pt idx="12">
                  <c:v>24351</c:v>
                </c:pt>
              </c:numCache>
            </c:numRef>
          </c:val>
          <c:extLst>
            <c:ext xmlns:c16="http://schemas.microsoft.com/office/drawing/2014/chart" uri="{C3380CC4-5D6E-409C-BE32-E72D297353CC}">
              <c16:uniqueId val="{00000007-21BF-47E7-BD22-0ECE6D601E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29841</c:v>
                </c:pt>
                <c:pt idx="2">
                  <c:v>#N/A</c:v>
                </c:pt>
                <c:pt idx="3">
                  <c:v>#N/A</c:v>
                </c:pt>
                <c:pt idx="4">
                  <c:v>27106</c:v>
                </c:pt>
                <c:pt idx="5">
                  <c:v>#N/A</c:v>
                </c:pt>
                <c:pt idx="6">
                  <c:v>#N/A</c:v>
                </c:pt>
                <c:pt idx="7">
                  <c:v>27311</c:v>
                </c:pt>
                <c:pt idx="8">
                  <c:v>#N/A</c:v>
                </c:pt>
                <c:pt idx="9">
                  <c:v>#N/A</c:v>
                </c:pt>
                <c:pt idx="10">
                  <c:v>23615</c:v>
                </c:pt>
                <c:pt idx="11">
                  <c:v>#N/A</c:v>
                </c:pt>
                <c:pt idx="12">
                  <c:v>#N/A</c:v>
                </c:pt>
                <c:pt idx="13">
                  <c:v>25624</c:v>
                </c:pt>
                <c:pt idx="14">
                  <c:v>#N/A</c:v>
                </c:pt>
              </c:numCache>
            </c:numRef>
          </c:val>
          <c:smooth val="0"/>
          <c:extLst>
            <c:ext xmlns:c16="http://schemas.microsoft.com/office/drawing/2014/chart" uri="{C3380CC4-5D6E-409C-BE32-E72D297353CC}">
              <c16:uniqueId val="{00000008-21BF-47E7-BD22-0ECE6D601E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425937</c:v>
                </c:pt>
                <c:pt idx="5">
                  <c:v>429858</c:v>
                </c:pt>
                <c:pt idx="8">
                  <c:v>436150</c:v>
                </c:pt>
                <c:pt idx="11">
                  <c:v>440093</c:v>
                </c:pt>
                <c:pt idx="14">
                  <c:v>447675</c:v>
                </c:pt>
              </c:numCache>
            </c:numRef>
          </c:val>
          <c:extLst>
            <c:ext xmlns:c16="http://schemas.microsoft.com/office/drawing/2014/chart" uri="{C3380CC4-5D6E-409C-BE32-E72D297353CC}">
              <c16:uniqueId val="{00000000-9D0C-465C-8306-F525D66A58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171382</c:v>
                </c:pt>
                <c:pt idx="5">
                  <c:v>167936</c:v>
                </c:pt>
                <c:pt idx="8">
                  <c:v>159820</c:v>
                </c:pt>
                <c:pt idx="11">
                  <c:v>160232</c:v>
                </c:pt>
                <c:pt idx="14">
                  <c:v>154906</c:v>
                </c:pt>
              </c:numCache>
            </c:numRef>
          </c:val>
          <c:extLst>
            <c:ext xmlns:c16="http://schemas.microsoft.com/office/drawing/2014/chart" uri="{C3380CC4-5D6E-409C-BE32-E72D297353CC}">
              <c16:uniqueId val="{00000001-9D0C-465C-8306-F525D66A58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116111</c:v>
                </c:pt>
                <c:pt idx="5">
                  <c:v>114620</c:v>
                </c:pt>
                <c:pt idx="8">
                  <c:v>110760</c:v>
                </c:pt>
                <c:pt idx="11">
                  <c:v>122649</c:v>
                </c:pt>
                <c:pt idx="14">
                  <c:v>138842</c:v>
                </c:pt>
              </c:numCache>
            </c:numRef>
          </c:val>
          <c:extLst>
            <c:ext xmlns:c16="http://schemas.microsoft.com/office/drawing/2014/chart" uri="{C3380CC4-5D6E-409C-BE32-E72D297353CC}">
              <c16:uniqueId val="{00000002-9D0C-465C-8306-F525D66A58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0C-465C-8306-F525D66A58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0C-465C-8306-F525D66A58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2284</c:v>
                </c:pt>
                <c:pt idx="3">
                  <c:v>1513</c:v>
                </c:pt>
                <c:pt idx="6">
                  <c:v>435</c:v>
                </c:pt>
                <c:pt idx="9">
                  <c:v>393</c:v>
                </c:pt>
                <c:pt idx="12">
                  <c:v>140</c:v>
                </c:pt>
              </c:numCache>
            </c:numRef>
          </c:val>
          <c:extLst>
            <c:ext xmlns:c16="http://schemas.microsoft.com/office/drawing/2014/chart" uri="{C3380CC4-5D6E-409C-BE32-E72D297353CC}">
              <c16:uniqueId val="{00000005-9D0C-465C-8306-F525D66A58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65454</c:v>
                </c:pt>
                <c:pt idx="3">
                  <c:v>61001</c:v>
                </c:pt>
                <c:pt idx="6">
                  <c:v>58361</c:v>
                </c:pt>
                <c:pt idx="9">
                  <c:v>56520</c:v>
                </c:pt>
                <c:pt idx="12">
                  <c:v>59685</c:v>
                </c:pt>
              </c:numCache>
            </c:numRef>
          </c:val>
          <c:extLst>
            <c:ext xmlns:c16="http://schemas.microsoft.com/office/drawing/2014/chart" uri="{C3380CC4-5D6E-409C-BE32-E72D297353CC}">
              <c16:uniqueId val="{00000006-9D0C-465C-8306-F525D66A58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D0C-465C-8306-F525D66A58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146125</c:v>
                </c:pt>
                <c:pt idx="3">
                  <c:v>136846</c:v>
                </c:pt>
                <c:pt idx="6">
                  <c:v>128625</c:v>
                </c:pt>
                <c:pt idx="9">
                  <c:v>124930</c:v>
                </c:pt>
                <c:pt idx="12">
                  <c:v>123166</c:v>
                </c:pt>
              </c:numCache>
            </c:numRef>
          </c:val>
          <c:extLst>
            <c:ext xmlns:c16="http://schemas.microsoft.com/office/drawing/2014/chart" uri="{C3380CC4-5D6E-409C-BE32-E72D297353CC}">
              <c16:uniqueId val="{00000008-9D0C-465C-8306-F525D66A58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15420</c:v>
                </c:pt>
                <c:pt idx="3">
                  <c:v>13005</c:v>
                </c:pt>
                <c:pt idx="6">
                  <c:v>9777</c:v>
                </c:pt>
                <c:pt idx="9">
                  <c:v>12515</c:v>
                </c:pt>
                <c:pt idx="12">
                  <c:v>11306</c:v>
                </c:pt>
              </c:numCache>
            </c:numRef>
          </c:val>
          <c:extLst>
            <c:ext xmlns:c16="http://schemas.microsoft.com/office/drawing/2014/chart" uri="{C3380CC4-5D6E-409C-BE32-E72D297353CC}">
              <c16:uniqueId val="{00000009-9D0C-465C-8306-F525D66A58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828541</c:v>
                </c:pt>
                <c:pt idx="3">
                  <c:v>817315</c:v>
                </c:pt>
                <c:pt idx="6">
                  <c:v>809825</c:v>
                </c:pt>
                <c:pt idx="9">
                  <c:v>819026</c:v>
                </c:pt>
                <c:pt idx="12">
                  <c:v>821679</c:v>
                </c:pt>
              </c:numCache>
            </c:numRef>
          </c:val>
          <c:extLst>
            <c:ext xmlns:c16="http://schemas.microsoft.com/office/drawing/2014/chart" uri="{C3380CC4-5D6E-409C-BE32-E72D297353CC}">
              <c16:uniqueId val="{0000000A-9D0C-465C-8306-F525D66A58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344394</c:v>
                </c:pt>
                <c:pt idx="2">
                  <c:v>#N/A</c:v>
                </c:pt>
                <c:pt idx="3">
                  <c:v>#N/A</c:v>
                </c:pt>
                <c:pt idx="4">
                  <c:v>317267</c:v>
                </c:pt>
                <c:pt idx="5">
                  <c:v>#N/A</c:v>
                </c:pt>
                <c:pt idx="6">
                  <c:v>#N/A</c:v>
                </c:pt>
                <c:pt idx="7">
                  <c:v>300294</c:v>
                </c:pt>
                <c:pt idx="8">
                  <c:v>#N/A</c:v>
                </c:pt>
                <c:pt idx="9">
                  <c:v>#N/A</c:v>
                </c:pt>
                <c:pt idx="10">
                  <c:v>290408</c:v>
                </c:pt>
                <c:pt idx="11">
                  <c:v>#N/A</c:v>
                </c:pt>
                <c:pt idx="12">
                  <c:v>#N/A</c:v>
                </c:pt>
                <c:pt idx="13">
                  <c:v>274553</c:v>
                </c:pt>
                <c:pt idx="14">
                  <c:v>#N/A</c:v>
                </c:pt>
              </c:numCache>
            </c:numRef>
          </c:val>
          <c:smooth val="0"/>
          <c:extLst>
            <c:ext xmlns:c16="http://schemas.microsoft.com/office/drawing/2014/chart" uri="{C3380CC4-5D6E-409C-BE32-E72D297353CC}">
              <c16:uniqueId val="{0000000B-9D0C-465C-8306-F525D66A58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8929</c:v>
                </c:pt>
                <c:pt idx="1">
                  <c:v>12811</c:v>
                </c:pt>
                <c:pt idx="2">
                  <c:v>18959</c:v>
                </c:pt>
              </c:numCache>
            </c:numRef>
          </c:val>
          <c:extLst>
            <c:ext xmlns:c16="http://schemas.microsoft.com/office/drawing/2014/chart" uri="{C3380CC4-5D6E-409C-BE32-E72D297353CC}">
              <c16:uniqueId val="{00000000-361C-40E2-B149-3B7A9B7B81B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361C-40E2-B149-3B7A9B7B81B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12573</c:v>
                </c:pt>
                <c:pt idx="1">
                  <c:v>11475</c:v>
                </c:pt>
                <c:pt idx="2">
                  <c:v>10991</c:v>
                </c:pt>
              </c:numCache>
            </c:numRef>
          </c:val>
          <c:extLst>
            <c:ext xmlns:c16="http://schemas.microsoft.com/office/drawing/2014/chart" uri="{C3380CC4-5D6E-409C-BE32-E72D297353CC}">
              <c16:uniqueId val="{00000002-361C-40E2-B149-3B7A9B7B81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{91070D21-4C9E-401D-97C0-A7F153594002}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508-4E81-9BDB-44F16A25D4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{42579BF7-A224-4D80-AD87-4C88DC803A2B}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08-4E81-9BDB-44F16A25D4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{BF992F7F-4AA2-4C4F-A200-E3BA4E675913}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08-4E81-9BDB-44F16A25D4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{6E25A6ED-3FCB-4AEF-9091-F15C0CCE0E0F}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08-4E81-9BDB-44F16A25D4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{6B64A529-2DAC-49FE-B57C-CA42023006EE}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08-4E81-9BDB-44F16A25D4E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{E1C63FB4-CB19-4C80-BE5B-D9BB5200BB98}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508-4E81-9BDB-44F16A25D4E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{5348FE34-F090-4EEE-9820-8D0E6F0C9025}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508-4E81-9BDB-44F16A25D4E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{552D0247-D5CA-4FC5-803A-BDAD29E863E8}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508-4E81-9BDB-44F16A25D4E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{253A18D7-0F93-49E9-8D2E-49F8B1434596}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508-4E81-9BDB-44F16A25D4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67.8</c:v>
                </c:pt>
                <c:pt idx="8">
                  <c:v>68.2</c:v>
                </c:pt>
                <c:pt idx="16">
                  <c:v>69.8</c:v>
                </c:pt>
                <c:pt idx="24">
                  <c:v>71.2</c:v>
                </c:pt>
                <c:pt idx="32">
                  <c:v>73.099999999999994</c:v>
                </c:pt>
              </c:numCache>
            </c:numRef>
          </c:xVal>
          <c:yVal>
            <c:numRef>
              <c:f>公会計指標分析・財政指標組合せ分析表!$BP$51:$DC$51</c:f>
              <c:numCache>
                <c:formatCode>#,##0.0;"▲ "#,##0.0</c:formatCode>
                <c:ptCount val="40"/>
                <c:pt idx="0">
                  <c:v>159.4</c:v>
                </c:pt>
                <c:pt idx="8">
                  <c:v>145.5</c:v>
                </c:pt>
                <c:pt idx="16">
                  <c:v>138.30000000000001</c:v>
                </c:pt>
                <c:pt idx="24">
                  <c:v>128.80000000000001</c:v>
                </c:pt>
                <c:pt idx="32">
                  <c:v>116</c:v>
                </c:pt>
              </c:numCache>
            </c:numRef>
          </c:yVal>
          <c:smooth val="0"/>
          <c:extLst>
            <c:ext xmlns:c16="http://schemas.microsoft.com/office/drawing/2014/chart" uri="{C3380CC4-5D6E-409C-BE32-E72D297353CC}">
              <c16:uniqueId val="{00000009-E508-4E81-9BDB-44F16A25D4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{8FE0E004-E87E-4931-BE38-1E5913737582}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508-4E81-9BDB-44F16A25D4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{40018A9C-40AA-401B-A7CA-3ADEF1A1D2DE}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08-4E81-9BDB-44F16A25D4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{E9CC69EB-99C9-4E13-A50C-C5686763B2B7}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08-4E81-9BDB-44F16A25D4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{AFBBA87A-720B-4520-8488-99FB1BE16FFD}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08-4E81-9BDB-44F16A25D4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{1088EA8F-7302-41C6-BCF7-00F231891C2F}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08-4E81-9BDB-44F16A25D4E7}"/>
                </c:ext>
              </c:extLst>
            </c:dLbl>
            <c:dLbl>
              <c:idx val="8"/>
              <c:layout>
                <c:manualLayout>
                  <c:x val="-2.915016266410945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{27BD387D-5703-4B3F-859B-41456CB1E368}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508-4E81-9BDB-44F16A25D4E7}"/>
                </c:ext>
              </c:extLst>
            </c:dLbl>
            <c:dLbl>
              <c:idx val="16"/>
              <c:layout>
                <c:manualLayout>
                  <c:x val="-3.50107884556972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{541A3793-8847-4703-B72F-2F81271A181E}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508-4E81-9BDB-44F16A25D4E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{80EAE90C-6D5F-4E7B-BA84-0E561B3BEFD2}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508-4E81-9BDB-44F16A25D4E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{6AC19E8A-7E9D-4324-B36B-E5949179FB90}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508-4E81-9BDB-44F16A25D4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E508-4E81-9BDB-44F16A25D4E7}"/>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{F832CD16-11D8-4DA1-9262-737B1740DDCA}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B17-4C22-8E56-0436F447BB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{BF669A46-F97A-463B-B64C-799ABB5A3674}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17-4C22-8E56-0436F447BB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{7A83D0CA-2D4A-49C9-AA9C-AD521A768EEB}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17-4C22-8E56-0436F447BB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{2E23411D-450D-4CD4-AE1B-BB10BB4B57F1}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17-4C22-8E56-0436F447BB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{09792F0B-2D3A-47E9-9587-8D8D007DB55C}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17-4C22-8E56-0436F447BB8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{09B1DC75-C4CF-4E7F-B859-4E19580ABF81}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B17-4C22-8E56-0436F447BB8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{368E270F-3B55-4E3D-B660-7BAEFB7F246F}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B17-4C22-8E56-0436F447BB8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{878BFE05-EAD8-49A4-9288-34BCCC9A105F}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B17-4C22-8E56-0436F447BB8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{A3785264-D3D3-46EE-A1DC-4FDA82E436E2}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B17-4C22-8E56-0436F447BB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13.8</c:v>
                </c:pt>
                <c:pt idx="16">
                  <c:v>12.9</c:v>
                </c:pt>
                <c:pt idx="24">
                  <c:v>11.8</c:v>
                </c:pt>
                <c:pt idx="32">
                  <c:v>11.2</c:v>
                </c:pt>
              </c:numCache>
            </c:numRef>
          </c:xVal>
          <c:yVal>
            <c:numRef>
              <c:f>公会計指標分析・財政指標組合せ分析表!$BP$73:$DC$73</c:f>
              <c:numCache>
                <c:formatCode>#,##0.0;"▲ "#,##0.0</c:formatCode>
                <c:ptCount val="40"/>
                <c:pt idx="0">
                  <c:v>159.4</c:v>
                </c:pt>
                <c:pt idx="8">
                  <c:v>145.5</c:v>
                </c:pt>
                <c:pt idx="16">
                  <c:v>138.30000000000001</c:v>
                </c:pt>
                <c:pt idx="24">
                  <c:v>128.80000000000001</c:v>
                </c:pt>
                <c:pt idx="32">
                  <c:v>116</c:v>
                </c:pt>
              </c:numCache>
            </c:numRef>
          </c:yVal>
          <c:smooth val="0"/>
          <c:extLst>
            <c:ext xmlns:c16="http://schemas.microsoft.com/office/drawing/2014/chart" uri="{C3380CC4-5D6E-409C-BE32-E72D297353CC}">
              <c16:uniqueId val="{00000009-2B17-4C22-8E56-0436F447BB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{3886479C-01A7-42B4-9B3C-C32B83B30171}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B17-4C22-8E56-0436F447BB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{BFF9EA08-643A-49A8-94BE-A67C0C6DADF1}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17-4C22-8E56-0436F447BB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{DF7ED964-623C-4830-AEC2-DAAAC4BEB62E}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17-4C22-8E56-0436F447BB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{F6236F03-E2C7-43E0-B84C-35677305D37A}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17-4C22-8E56-0436F447BB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{33408DF2-91E3-47FF-B009-B0C0A90C049C}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17-4C22-8E56-0436F447BB8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{2689018C-86FA-48DC-BC1E-4696051CDF29}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B17-4C22-8E56-0436F447BB8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{8F540FF7-E76E-4948-9D2C-B8C997BF2A7A}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B17-4C22-8E56-0436F447BB8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{2F49D67C-1CDC-4FD1-A95F-12E1D50DB28D}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B17-4C22-8E56-0436F447BB8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{46D9C5AE-D66A-424C-BD80-D373D421AC1A}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B17-4C22-8E56-0436F447BB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2B17-4C22-8E56-0436F447BB89}"/>
            </c:ext>
          </c:extLst>
        </c:ser>
        <c:dLbls>
          <c:showLegendKey val="0"/>
          <c:showVal val="1"/>
          <c:showCatName val="0"/>
          <c:showSerName val="0"/>
          <c:showPercent val="0"/>
          <c:showBubbleSize val="0"/>
        </c:dLbls>
        <c:axId val="84219776"/>
        <c:axId val="84234240"/>
      </c:scatterChart>
      <c:valAx>
        <c:axId val="84219776"/>
        <c:scaling>
          <c:orientation val="maxMin"/>
          <c:max val="1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元利償還金は、令和３年度中に償還期限が満了した満期一括償還地方債の金額が増加したため、令和３年度は増となっています。</a:t>
          </a:r>
        </a:p>
        <a:p>
          <a:r>
            <a:rPr kumimoji="1" lang="ja-JP" altLang="en-US" sz="1400">
              <a:latin typeface="ＭＳ ゴシック" pitchFamily="49" charset="-128"/>
              <a:ea typeface="ＭＳ ゴシック" pitchFamily="49" charset="-128"/>
            </a:rPr>
            <a:t>　減債基金積立不足算定額は、積立不足率の減少により、令和３年度は減となっています。</a:t>
          </a:r>
        </a:p>
        <a:p>
          <a:r>
            <a:rPr kumimoji="1" lang="ja-JP" altLang="en-US" sz="1400">
              <a:latin typeface="ＭＳ ゴシック" pitchFamily="49" charset="-128"/>
              <a:ea typeface="ＭＳ ゴシック" pitchFamily="49" charset="-128"/>
            </a:rPr>
            <a:t>　満期一括償還地方債に係る年度割相当額は、満期一括償還地方債の発行が増加傾向となっているため、令和３年度は増となっています。</a:t>
          </a:r>
        </a:p>
        <a:p>
          <a:r>
            <a:rPr kumimoji="1" lang="ja-JP" altLang="en-US" sz="1400">
              <a:latin typeface="ＭＳ ゴシック" pitchFamily="49" charset="-128"/>
              <a:ea typeface="ＭＳ ゴシック" pitchFamily="49" charset="-128"/>
            </a:rPr>
            <a:t>　以上のことなどから、令和３年度の実質公債費比率の分子は、前年度に比べ</a:t>
          </a:r>
          <a:r>
            <a:rPr kumimoji="1" lang="en-US" altLang="ja-JP" sz="1400">
              <a:latin typeface="ＭＳ ゴシック" pitchFamily="49" charset="-128"/>
              <a:ea typeface="ＭＳ ゴシック" pitchFamily="49" charset="-128"/>
            </a:rPr>
            <a:t>2,009</a:t>
          </a:r>
          <a:r>
            <a:rPr kumimoji="1" lang="ja-JP" altLang="en-US" sz="1400">
              <a:latin typeface="ＭＳ ゴシック" pitchFamily="49" charset="-128"/>
              <a:ea typeface="ＭＳ ゴシック" pitchFamily="49" charset="-128"/>
            </a:rPr>
            <a:t>百万円の増となっています。</a:t>
          </a:r>
        </a:p>
        <a:p>
          <a:r>
            <a:rPr kumimoji="1" lang="ja-JP" altLang="en-US" sz="1400">
              <a:latin typeface="ＭＳ ゴシック" pitchFamily="49" charset="-128"/>
              <a:ea typeface="ＭＳ ゴシック" pitchFamily="49" charset="-128"/>
            </a:rPr>
            <a:t>　引き続き、持続可能な財政構造の確立を目指します。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令和２年度末において、減債基金積立金の年度を超えた一般会計への貸付額が</a:t>
          </a:r>
          <a:r>
            <a:rPr kumimoji="1" lang="en-US" altLang="ja-JP" sz="1000">
              <a:latin typeface="ＭＳ ゴシック" pitchFamily="49" charset="-128"/>
              <a:ea typeface="ＭＳ ゴシック" pitchFamily="49" charset="-128"/>
            </a:rPr>
            <a:t>202</a:t>
          </a:r>
          <a:r>
            <a:rPr kumimoji="1" lang="ja-JP" altLang="en-US" sz="1000">
              <a:latin typeface="ＭＳ ゴシック" pitchFamily="49" charset="-128"/>
              <a:ea typeface="ＭＳ ゴシック" pitchFamily="49" charset="-128"/>
            </a:rPr>
            <a:t>億円あります。</a:t>
          </a:r>
        </a:p>
        <a:p>
          <a:r>
            <a:rPr kumimoji="1" lang="ja-JP" altLang="en-US" sz="1000">
              <a:latin typeface="ＭＳ ゴシック" pitchFamily="49" charset="-128"/>
              <a:ea typeface="ＭＳ ゴシック" pitchFamily="49" charset="-128"/>
            </a:rPr>
            <a:t>　引き続き、可能な限り早期の返済に努めます。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将来負担額については、前年度と比べると、一般会計等に係る地方債の残高や退職手当負担見込み額が増えたことが要因で増加しました。</a:t>
          </a:r>
        </a:p>
        <a:p>
          <a:r>
            <a:rPr kumimoji="1" lang="ja-JP" altLang="en-US" sz="1400">
              <a:latin typeface="ＭＳ ゴシック" pitchFamily="49" charset="-128"/>
              <a:ea typeface="ＭＳ ゴシック" pitchFamily="49" charset="-128"/>
            </a:rPr>
            <a:t>　しかし、充当可能財源等（基金等）がそれを上回ったことで、実質的な将来負担額（将来負担比率の分子）は減少しています。</a:t>
          </a:r>
        </a:p>
        <a:p>
          <a:r>
            <a:rPr kumimoji="1" lang="ja-JP" altLang="en-US" sz="1400">
              <a:latin typeface="ＭＳ ゴシック" pitchFamily="49" charset="-128"/>
              <a:ea typeface="ＭＳ ゴシック" pitchFamily="49" charset="-128"/>
            </a:rPr>
            <a:t>　引き続き、持続可能な財政構造の構築を推進してまいります。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7B5B6033-C637-4EE4-9B84-3501758E2B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CD5C80C-7C12-4823-8C28-751DC2584BB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3E7454FF-216D-4700-B335-8315FB92DDB2}"/>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F427AA5-A5B8-49B8-A779-A79F7A691B5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E940201-79CC-4550-9D10-4732DE5115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A16B430-9419-4AE7-97D8-67473A55EF5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75556BC-0B10-46DE-905A-1D989BB88B87}"/>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千葉県千葉市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9628EC92-DB66-41F0-BAC3-70011DEB434D}"/>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1ED2DB06-9EAD-48F5-8C12-898497D0BF5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3E790FC-C865-4258-A499-BF102C7424F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222C7E6-F9B5-42DD-8A61-C9FF0CADF2F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・令和３年度は、収支不足対応のための財政調整基金の取崩しを行わなかったことなどから、基金全体として前年度に比べ増加しました。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６６４百万円、うち財政調整基金＋６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１４８百万円）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・財政調整基金について、急激な景気低迷時等に対応できる基金残高を確保し、健全な財政運営に努めていきます。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 新庁舎の令和５年６月全面供用開始を控え、令和４年度に事業負担のピークを迎えるため、市庁舎整備基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金を約２０億円取崩し、令和６年度に活用し切ることを予定しています。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・令和５年度に職員退職手当基金及び災害救助基金の新設を予定しています。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・それ以外の基金ついても、各基金の目的に沿って活用してまいりますが、基金残高は概ね横ばいで推移する見通しです。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529147DE-2CF0-43B6-B691-81AE21FE068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441E8FC6-2977-4F75-A41D-BB166FC506B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4CF510ED-0BD2-4444-B819-2EB46277251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・リサイクル等推進基金：廃棄物の減量、再利用及び適正処理を推進するための基金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・緑と水辺の基金：緑と水辺を生かした快適な都市環境を創造するための基金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・市庁舎整備基金：市庁舎整備事業に必要な経費に充てるための基金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・都市モノレール基金：都市モノレール施設の更新等に必要な経費に充てるための基金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・リサイクル等推進基金：家庭ごみ処理手数料等を積み立てた額が、廃棄物の減量や再資源化等関連事業の実施のために取り崩した額を上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回ったため、前年度に比べ増加しました。（＋４０９百万円）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・市庁舎整備基金：新庁舎整備事業に充てるための取崩しを行ったため、前年度に比べ減少しました。（△７８１百万円）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 新庁舎の令和５年６月全面供用開始を控え、令和４年度に事業負担のピークを迎えるため、市庁舎整備基金を約２０億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円取崩し、令和６年度に活用し切ることを予定しています。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・令和５年度に職員退職手当基金及び災害救助基金の新設を予定しています。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5A2F6CA-97AF-45D0-A807-71EE5A7971C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CFB01AA-448D-45E2-86E4-B78909F80A08}"/>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BED7291-F9AF-4502-AC40-79EB328A5656}"/>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・令和３年度は、収支不足対応のための取崩しを行わなかったため、前年度に比べ増加しました。（＋６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１４８百万円）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・過去にリーマンショックの影響で税収が３年間で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億円ほど減収したことを踏まえ、景気変動による税収減や災害など予期せぬ支出に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備えるとともに、今後、主要なシステムの更新などを控えているため、安定的な財政運営に必要な一定程度の基金残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高の確保に努めてまいります。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7A732DCE-139D-4E9E-B7BA-7A8F2757352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D70C02CB-AD4D-4311-9DBE-C20E2AC04E2D}"/>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C7F08FA-72FC-4661-A218-58CACAE373F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B241ED4-0AE5-4EF4-AF26-201A168988DD}"/>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3D820BD-B00C-4E20-9852-3DB764B06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D6C7AA-E78B-409F-B571-2B2DB9354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41852D8-E1FC-4D68-8813-0E2AD60FA12D}"/>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A94336F-45AF-4993-B545-B93C94B71E9C}"/>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85C30A1-1F69-4468-BF96-B21FB7858DA0}"/>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1D10D11-7DCA-44D2-A7D6-C4FCFAA82965}"/>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9F392E0-CC0F-43E5-A074-CAC9459FD04A}"/>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0086F21-05CB-4FDE-82D0-6517BD1D4480}"/>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4DEC601-A2CC-45F8-8D0C-F866024E1CA2}"/>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91B24AF-AD8D-432E-8E31-5EA9C84ECAFD}"/>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59D8875-48DA-42F6-BE91-54E2B8E978C3}"/>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96A685B-3E7A-4D6F-881A-6E5376DD1E58}"/>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B7C003F-DD17-44CD-8403-D969A66DFAD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D34D260-A25E-4913-803D-0CCE6A2F6D6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988A0FE-BF6F-4FA0-B5E8-C01485B24B20}"/>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692757B-9683-4A8F-A0D0-F430D98D8E3A}"/>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CA4CBF8-7845-40FC-A1AE-0822166873B5}"/>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C5AA063-58E8-4847-A224-384C8A61B786}"/>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16A6015-F578-43DC-81A1-BA15E1164510}"/>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E7066A1-1413-4307-AA89-885D005234A4}"/>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55910DF-33F1-44D0-9EA3-104AEE1D27F6}"/>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8F26B0A-5FDC-4147-9779-8E3AAF15C8B5}"/>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D9CD138-6742-4973-AEA5-96241CC1A550}"/>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5916376-39B8-4547-A8AA-69517CAAE3BD}"/>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E322CBE-50B7-4F5F-B05D-B023100AD6DD}"/>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FF2C5A5-CEDB-46F0-B4CC-45E49469276A}"/>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80B844C-66A8-4F1D-BB03-FA176EE12EE1}"/>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C916FCA-CE01-40DD-8FBF-4B92045FAEFD}"/>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DF418F3-6CEF-4C3C-9345-D94229B8F191}"/>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1F19BEB-F073-4B4C-A386-0DCD84549DF4}"/>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9DB2311-DC41-42DB-81F2-C326C3E2BD4E}"/>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8FE40CB-C93B-41FB-A701-7215A893D675}"/>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F057F18-2281-461F-BBEE-090044D56155}"/>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ADB24B0-9F2E-4EEA-A77E-8A512A1CED25}"/>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F360B36-7A8D-4472-9791-983F6FB7D0D4}"/>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DD256EA-8257-41FE-AD12-E7DC04C22406}"/>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9D4FDEC-1E7E-4684-B652-75C904E5B16D}"/>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23D692D-7976-477D-B628-0B3FBCEAB057}"/>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CE1AD7B-02D4-4D56-AD26-45A516EA8219}"/>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96147BE-F722-4D90-9065-9BA0B781B97E}"/>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2F7FB97-AE64-432E-8084-7F1B5E672A2F}"/>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F9EF723-291A-49A4-B24E-035CC1C179AD}"/>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D31798E-1176-4A98-A4FA-C42EEA8FDB8C}"/>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DFE3895-8A70-4A14-9F8A-BCA91B301675}"/>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3D6507D-15E6-48FA-9290-D767A6476A51}"/>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D789435-39C3-4386-854B-C2EECD314F6C}"/>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1CA32F7-02DB-41EE-8341-37D20CB94CFF}"/>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政令市平均に対し、著しく大きな乖離はないものの、類似団体と比較すると高い水準となっています。</a:t>
          </a:r>
        </a:p>
        <a:p>
          <a:r>
            <a:rPr kumimoji="1" lang="ja-JP" altLang="en-US" sz="1100">
              <a:latin typeface="ＭＳ Ｐゴシック" panose="020B0600070205080204" pitchFamily="50" charset="-128"/>
              <a:ea typeface="ＭＳ Ｐゴシック" panose="020B0600070205080204" pitchFamily="50" charset="-128"/>
            </a:rPr>
            <a:t>　これは、高度成長期の人口急増期に集中的に整備した資産が多く残っているためです。</a:t>
          </a:r>
        </a:p>
        <a:p>
          <a:r>
            <a:rPr kumimoji="1" lang="ja-JP" altLang="en-US" sz="1100">
              <a:latin typeface="ＭＳ Ｐゴシック" panose="020B0600070205080204" pitchFamily="50" charset="-128"/>
              <a:ea typeface="ＭＳ Ｐゴシック" panose="020B0600070205080204" pitchFamily="50" charset="-128"/>
            </a:rPr>
            <a:t>　引き続き、資産経営基本方針に基づき、資産の効率的な利用や総量の縮減、長寿命化に努めていきます。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FA607F4-A486-477B-A211-01016830918E}"/>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C3CDE92-D8CF-4836-86B1-39D0141D1F76}"/>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54A1711-AE20-4CDA-962B-6723A43E2A82}"/>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5635625-510E-4896-9349-C137503537C9}"/>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1D93A55-B448-4C76-A0F7-67C5970A84A4}"/>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DBBFF32-CF99-4AB3-AD57-8235C07E9E66}"/>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A464D07-313B-41DE-B300-5F3418C60667}"/>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5ED1B33-2C1D-4A61-A3A8-6F816FB4EA85}"/>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B2B6EB8-CEE3-4E8C-A92F-C075D1B1EA93}"/>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FF0E427-020C-40ED-BC45-EEDAD421E154}"/>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4F02056-956C-4E99-AE10-877F4CBD4BF0}"/>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526F9BA-E121-4002-835F-EE33616C9BC7}"/>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E146D2B-CE24-46FC-B283-261540CB9BB4}"/>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DF19ABE-0B96-4C94-B238-F97D57CD8A4C}"/>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EA1F3BE-AE35-4D2B-A856-2E6C8155D810}"/>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71AF112-86ED-4F91-8056-BCF31C77ABF7}"/>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EFD03430-3460-4C82-8C12-1A7F6AB4D96A}"/>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2962F77E-21AD-4038-A27C-816C4C853A62}"/>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946E6D0F-C15F-42B9-8F43-962ECD9EED30}"/>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E0EF912D-B48B-4E7A-A3A7-1D1A8393AE33}"/>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11DE66F2-8771-442F-87EB-03C279BE457D}"/>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macro="" textlink="">
      <xdr:nvSpPr>
        <xdr:cNvPr id="70" name="有形固定資産減価償却率平均値テキスト">
          <a:extLst>
            <a:ext uri="{FF2B5EF4-FFF2-40B4-BE49-F238E27FC236}">
              <a16:creationId xmlns:a16="http://schemas.microsoft.com/office/drawing/2014/main" id="{32778FF9-9499-4BD3-A100-103CD0246D7A}"/>
            </a:ext>
          </a:extLst>
        </xdr:cNvPr>
        <xdr:cNvSpPr txBox="1"/>
      </xdr:nvSpPr>
      <xdr:spPr>
        <a:xfrm>
          <a:off x="4359275" y="480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37544579-7B47-4129-AA5D-46F10DCC085C}"/>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87CC6466-2F90-42D7-8455-D01EA8C457C4}"/>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47F0AD69-3DC4-4F1B-8A4A-1CD9F4096D99}"/>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E3C0C623-D1FB-4654-B72A-4E72004A1143}"/>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6EBDFC92-7774-4057-9CA6-259F4F1A3BF9}"/>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B11AB3F-E3E8-4D21-986E-C98F721F79DB}"/>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E10592E-D00E-427E-B3CF-DFEADA662BF5}"/>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59CC3A3-A15A-4E5A-8ABB-9FEDD0E96DC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28D67FD-86E2-4C45-8D7C-A4CA307951E9}"/>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5BE181C-B558-4118-9537-7E9247FDFA17}"/>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135255</xdr:rowOff>
    </xdr:from>
    <xdr:to>
      <xdr:col>23</xdr:col>
      <xdr:colOff>136525</xdr:colOff>
      <xdr:row>34</xdr:row>
      <xdr:rowOff>65405</xdr:rowOff>
    </xdr:to>
    <xdr:sp macro="" textlink="">
      <xdr:nvSpPr>
        <xdr:cNvPr id="81" name="楕円 80">
          <a:extLst>
            <a:ext uri="{FF2B5EF4-FFF2-40B4-BE49-F238E27FC236}">
              <a16:creationId xmlns:a16="http://schemas.microsoft.com/office/drawing/2014/main" id="{F9DE4088-48B3-44EF-96B2-25B651CCBC0F}"/>
            </a:ext>
          </a:extLst>
        </xdr:cNvPr>
        <xdr:cNvSpPr/>
      </xdr:nvSpPr>
      <xdr:spPr>
        <a:xfrm>
          <a:off x="4254500" y="54787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50182</xdr:rowOff>
    </xdr:from>
    <xdr:ext cx="405111" cy="259045"/>
    <xdr:sp macro="" textlink="">
      <xdr:nvSpPr>
        <xdr:cNvPr id="82" name="有形固定資産減価償却率該当値テキスト">
          <a:extLst>
            <a:ext uri="{FF2B5EF4-FFF2-40B4-BE49-F238E27FC236}">
              <a16:creationId xmlns:a16="http://schemas.microsoft.com/office/drawing/2014/main" id="{844B0E58-103A-4EC9-950E-CA9AF5CCDBF3}"/>
            </a:ext>
          </a:extLst>
        </xdr:cNvPr>
        <xdr:cNvSpPr txBox="1"/>
      </xdr:nvSpPr>
      <xdr:spPr>
        <a:xfrm>
          <a:off x="4359275" y="539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169968</xdr:rowOff>
    </xdr:from>
    <xdr:to>
      <xdr:col>19</xdr:col>
      <xdr:colOff>187325</xdr:colOff>
      <xdr:row>33</xdr:row>
      <xdr:rowOff>100118</xdr:rowOff>
    </xdr:to>
    <xdr:sp macro="" textlink="">
      <xdr:nvSpPr>
        <xdr:cNvPr id="83" name="楕円 82">
          <a:extLst>
            <a:ext uri="{FF2B5EF4-FFF2-40B4-BE49-F238E27FC236}">
              <a16:creationId xmlns:a16="http://schemas.microsoft.com/office/drawing/2014/main" id="{63FA1C56-E454-4388-A934-1EED238DAAAF}"/>
            </a:ext>
          </a:extLst>
        </xdr:cNvPr>
        <xdr:cNvSpPr/>
      </xdr:nvSpPr>
      <xdr:spPr>
        <a:xfrm>
          <a:off x="3616325" y="53420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49318</xdr:rowOff>
    </xdr:from>
    <xdr:to>
      <xdr:col>23</xdr:col>
      <xdr:colOff>85725</xdr:colOff>
      <xdr:row>34</xdr:row>
      <xdr:rowOff>14605</xdr:rowOff>
    </xdr:to>
    <xdr:cxnSp macro="">
      <xdr:nvCxnSpPr>
        <xdr:cNvPr id="84" name="直線コネクタ 83">
          <a:extLst>
            <a:ext uri="{FF2B5EF4-FFF2-40B4-BE49-F238E27FC236}">
              <a16:creationId xmlns:a16="http://schemas.microsoft.com/office/drawing/2014/main" id="{BAD8EEBD-ADC1-4D6A-BFED-AC715E446070}"/>
            </a:ext>
          </a:extLst>
        </xdr:cNvPr>
        <xdr:cNvCxnSpPr/>
      </xdr:nvCxnSpPr>
      <xdr:spPr>
        <a:xfrm>
          <a:off x="3673475" y="5389668"/>
          <a:ext cx="628650" cy="12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5" name="楕円 84">
          <a:extLst>
            <a:ext uri="{FF2B5EF4-FFF2-40B4-BE49-F238E27FC236}">
              <a16:creationId xmlns:a16="http://schemas.microsoft.com/office/drawing/2014/main" id="{2EEEC3C2-BD20-4E23-9F4F-7D422227172F}"/>
            </a:ext>
          </a:extLst>
        </xdr:cNvPr>
        <xdr:cNvSpPr/>
      </xdr:nvSpPr>
      <xdr:spPr>
        <a:xfrm>
          <a:off x="2930525" y="52476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120015</xdr:rowOff>
    </xdr:from>
    <xdr:to>
      <xdr:col>19</xdr:col>
      <xdr:colOff>136525</xdr:colOff>
      <xdr:row>33</xdr:row>
      <xdr:rowOff>49318</xdr:rowOff>
    </xdr:to>
    <xdr:cxnSp macro="">
      <xdr:nvCxnSpPr>
        <xdr:cNvPr id="86" name="直線コネクタ 85">
          <a:extLst>
            <a:ext uri="{FF2B5EF4-FFF2-40B4-BE49-F238E27FC236}">
              <a16:creationId xmlns:a16="http://schemas.microsoft.com/office/drawing/2014/main" id="{9AA32B76-FCA4-4E11-B5EA-079505740BB2}"/>
            </a:ext>
          </a:extLst>
        </xdr:cNvPr>
        <xdr:cNvCxnSpPr/>
      </xdr:nvCxnSpPr>
      <xdr:spPr>
        <a:xfrm>
          <a:off x="2987675" y="5304790"/>
          <a:ext cx="685800" cy="8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125518</xdr:rowOff>
    </xdr:from>
    <xdr:to>
      <xdr:col>11</xdr:col>
      <xdr:colOff>187325</xdr:colOff>
      <xdr:row>32</xdr:row>
      <xdr:rowOff>55668</xdr:rowOff>
    </xdr:to>
    <xdr:sp macro="" textlink="">
      <xdr:nvSpPr>
        <xdr:cNvPr id="87" name="楕円 86">
          <a:extLst>
            <a:ext uri="{FF2B5EF4-FFF2-40B4-BE49-F238E27FC236}">
              <a16:creationId xmlns:a16="http://schemas.microsoft.com/office/drawing/2014/main" id="{F2E5E32F-EA47-49EE-94BE-BF0CDC3A9A8D}"/>
            </a:ext>
          </a:extLst>
        </xdr:cNvPr>
        <xdr:cNvSpPr/>
      </xdr:nvSpPr>
      <xdr:spPr>
        <a:xfrm>
          <a:off x="2244725" y="51420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4868</xdr:rowOff>
    </xdr:from>
    <xdr:to>
      <xdr:col>15</xdr:col>
      <xdr:colOff>136525</xdr:colOff>
      <xdr:row>32</xdr:row>
      <xdr:rowOff>120015</xdr:rowOff>
    </xdr:to>
    <xdr:cxnSp macro="">
      <xdr:nvCxnSpPr>
        <xdr:cNvPr id="88" name="直線コネクタ 87">
          <a:extLst>
            <a:ext uri="{FF2B5EF4-FFF2-40B4-BE49-F238E27FC236}">
              <a16:creationId xmlns:a16="http://schemas.microsoft.com/office/drawing/2014/main" id="{C716D489-9AFB-478D-90C4-40C134958F78}"/>
            </a:ext>
          </a:extLst>
        </xdr:cNvPr>
        <xdr:cNvCxnSpPr/>
      </xdr:nvCxnSpPr>
      <xdr:spPr>
        <a:xfrm>
          <a:off x="2301875" y="5189643"/>
          <a:ext cx="6858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96732</xdr:rowOff>
    </xdr:from>
    <xdr:to>
      <xdr:col>7</xdr:col>
      <xdr:colOff>187325</xdr:colOff>
      <xdr:row>32</xdr:row>
      <xdr:rowOff>26882</xdr:rowOff>
    </xdr:to>
    <xdr:sp macro="" textlink="">
      <xdr:nvSpPr>
        <xdr:cNvPr id="89" name="楕円 88">
          <a:extLst>
            <a:ext uri="{FF2B5EF4-FFF2-40B4-BE49-F238E27FC236}">
              <a16:creationId xmlns:a16="http://schemas.microsoft.com/office/drawing/2014/main" id="{4ADCF3E3-6ED0-4233-A841-3150AD406B13}"/>
            </a:ext>
          </a:extLst>
        </xdr:cNvPr>
        <xdr:cNvSpPr/>
      </xdr:nvSpPr>
      <xdr:spPr>
        <a:xfrm>
          <a:off x="1558925" y="51164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147532</xdr:rowOff>
    </xdr:from>
    <xdr:to>
      <xdr:col>11</xdr:col>
      <xdr:colOff>136525</xdr:colOff>
      <xdr:row>32</xdr:row>
      <xdr:rowOff>4868</xdr:rowOff>
    </xdr:to>
    <xdr:cxnSp macro="">
      <xdr:nvCxnSpPr>
        <xdr:cNvPr id="90" name="直線コネクタ 89">
          <a:extLst>
            <a:ext uri="{FF2B5EF4-FFF2-40B4-BE49-F238E27FC236}">
              <a16:creationId xmlns:a16="http://schemas.microsoft.com/office/drawing/2014/main" id="{94C63F98-1D76-4690-A4F3-C24045CB2C04}"/>
            </a:ext>
          </a:extLst>
        </xdr:cNvPr>
        <xdr:cNvCxnSpPr/>
      </xdr:nvCxnSpPr>
      <xdr:spPr>
        <a:xfrm>
          <a:off x="1616075" y="5164032"/>
          <a:ext cx="6858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1" name="n_1aveValue有形固定資産減価償却率">
          <a:extLst>
            <a:ext uri="{FF2B5EF4-FFF2-40B4-BE49-F238E27FC236}">
              <a16:creationId xmlns:a16="http://schemas.microsoft.com/office/drawing/2014/main" id="{70673D09-1EF2-4B90-93EF-CB48905FE4D9}"/>
            </a:ext>
          </a:extLst>
        </xdr:cNvPr>
        <xdr:cNvSpPr txBox="1"/>
      </xdr:nvSpPr>
      <xdr:spPr>
        <a:xfrm>
          <a:off x="3474094" y="466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2" name="n_2aveValue有形固定資産減価償却率">
          <a:extLst>
            <a:ext uri="{FF2B5EF4-FFF2-40B4-BE49-F238E27FC236}">
              <a16:creationId xmlns:a16="http://schemas.microsoft.com/office/drawing/2014/main" id="{537B09B3-0CBD-45C6-8249-C5EFE3F90E0C}"/>
            </a:ext>
          </a:extLst>
        </xdr:cNvPr>
        <xdr:cNvSpPr txBox="1"/>
      </xdr:nvSpPr>
      <xdr:spPr>
        <a:xfrm>
          <a:off x="2797819"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3" name="n_3aveValue有形固定資産減価償却率">
          <a:extLst>
            <a:ext uri="{FF2B5EF4-FFF2-40B4-BE49-F238E27FC236}">
              <a16:creationId xmlns:a16="http://schemas.microsoft.com/office/drawing/2014/main" id="{A3556C92-A302-4CB0-982B-62AE68F80D81}"/>
            </a:ext>
          </a:extLst>
        </xdr:cNvPr>
        <xdr:cNvSpPr txBox="1"/>
      </xdr:nvSpPr>
      <xdr:spPr>
        <a:xfrm>
          <a:off x="2112019"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4" name="n_4aveValue有形固定資産減価償却率">
          <a:extLst>
            <a:ext uri="{FF2B5EF4-FFF2-40B4-BE49-F238E27FC236}">
              <a16:creationId xmlns:a16="http://schemas.microsoft.com/office/drawing/2014/main" id="{7D20B71B-6319-42F9-9985-0AFC22A18C4C}"/>
            </a:ext>
          </a:extLst>
        </xdr:cNvPr>
        <xdr:cNvSpPr txBox="1"/>
      </xdr:nvSpPr>
      <xdr:spPr>
        <a:xfrm>
          <a:off x="1426219" y="451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91246</xdr:rowOff>
    </xdr:from>
    <xdr:ext cx="405111" cy="259045"/>
    <xdr:sp macro="" textlink="">
      <xdr:nvSpPr>
        <xdr:cNvPr id="95" name="n_1mainValue有形固定資産減価償却率">
          <a:extLst>
            <a:ext uri="{FF2B5EF4-FFF2-40B4-BE49-F238E27FC236}">
              <a16:creationId xmlns:a16="http://schemas.microsoft.com/office/drawing/2014/main" id="{6147522A-E425-4BCA-B3C9-97F87FD0491C}"/>
            </a:ext>
          </a:extLst>
        </xdr:cNvPr>
        <xdr:cNvSpPr txBox="1"/>
      </xdr:nvSpPr>
      <xdr:spPr>
        <a:xfrm>
          <a:off x="3474094" y="5431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96" name="n_2mainValue有形固定資産減価償却率">
          <a:extLst>
            <a:ext uri="{FF2B5EF4-FFF2-40B4-BE49-F238E27FC236}">
              <a16:creationId xmlns:a16="http://schemas.microsoft.com/office/drawing/2014/main" id="{13C2BADC-BFBE-4B21-995B-790470095222}"/>
            </a:ext>
          </a:extLst>
        </xdr:cNvPr>
        <xdr:cNvSpPr txBox="1"/>
      </xdr:nvSpPr>
      <xdr:spPr>
        <a:xfrm>
          <a:off x="2797819"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46795</xdr:rowOff>
    </xdr:from>
    <xdr:ext cx="405111" cy="259045"/>
    <xdr:sp macro="" textlink="">
      <xdr:nvSpPr>
        <xdr:cNvPr id="97" name="n_3mainValue有形固定資産減価償却率">
          <a:extLst>
            <a:ext uri="{FF2B5EF4-FFF2-40B4-BE49-F238E27FC236}">
              <a16:creationId xmlns:a16="http://schemas.microsoft.com/office/drawing/2014/main" id="{8AC31D5C-0FD2-43A1-A23D-D38137664991}"/>
            </a:ext>
          </a:extLst>
        </xdr:cNvPr>
        <xdr:cNvSpPr txBox="1"/>
      </xdr:nvSpPr>
      <xdr:spPr>
        <a:xfrm>
          <a:off x="2112019" y="52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18009</xdr:rowOff>
    </xdr:from>
    <xdr:ext cx="405111" cy="259045"/>
    <xdr:sp macro="" textlink="">
      <xdr:nvSpPr>
        <xdr:cNvPr id="98" name="n_4mainValue有形固定資産減価償却率">
          <a:extLst>
            <a:ext uri="{FF2B5EF4-FFF2-40B4-BE49-F238E27FC236}">
              <a16:creationId xmlns:a16="http://schemas.microsoft.com/office/drawing/2014/main" id="{D4DAF229-EF9B-4221-889B-28D892547A34}"/>
            </a:ext>
          </a:extLst>
        </xdr:cNvPr>
        <xdr:cNvSpPr txBox="1"/>
      </xdr:nvSpPr>
      <xdr:spPr>
        <a:xfrm>
          <a:off x="1426219" y="5199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285B8AD-6E47-4557-8B0F-006873E46E44}"/>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0097A52-39A7-450D-ADFC-DA7A8272BC30}"/>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F1D9ABC-9D2F-4086-8DB7-E71B48737E40}"/>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107E55E-403C-42D7-86C3-1D94122FA34C}"/>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CC1EFFA-42AD-43B3-B5A5-7DF8CCE2571C}"/>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058889E-5682-47B8-9995-FDA0DB70E512}"/>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04DE474-980F-401D-9ED4-C6C578E7BDE2}"/>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D231812-A5B5-482E-9453-B0167F7DBFC8}"/>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1644F76-712C-4BA1-8512-9DE7B254C65E}"/>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CE00A9FD-78AE-4EAC-BB11-C44938EBD3B4}"/>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75A9547-4333-4A16-B830-D2F785156646}"/>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C8693D8-F927-474C-88E4-20508AE291ED}"/>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9656F54-C107-4D2C-8D1F-8BAEDBDB3702}"/>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債務償還比率は、類似団体と比較すると、ほぼ同水準となっています。</a:t>
          </a:r>
        </a:p>
        <a:p>
          <a:r>
            <a:rPr kumimoji="1" lang="ja-JP" altLang="en-US" sz="1100">
              <a:latin typeface="ＭＳ Ｐゴシック" panose="020B0600070205080204" pitchFamily="50" charset="-128"/>
              <a:ea typeface="ＭＳ Ｐゴシック" panose="020B0600070205080204" pitchFamily="50" charset="-128"/>
            </a:rPr>
            <a:t>　今後は、中期財政運営方針に基づき、将来負担に配慮しつつ、計画的な市債の活用に努めていきます。</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5CF1545-20B6-431E-B651-1CCDA0B73824}"/>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AA21F57-5A7A-4BC4-9B05-2CAE1464F886}"/>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5B3BC35-4E77-485A-967C-DF1933198B64}"/>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D97D179-9CCA-40AC-9747-35F1CEB32077}"/>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311AF690-7874-4E67-AC19-57F7A3D2010B}"/>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BF6C9837-5920-4543-8895-4F59794EC1FD}"/>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ACC00628-FB49-4235-8A0B-428FF9999984}"/>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629162A-A81F-4499-A26B-2F4A9C6FD6D8}"/>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155470ED-867D-474B-A735-761E93417F8E}"/>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4963483-7E2A-4DDE-B5C2-24D58420DA12}"/>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5EBBA235-BAAB-45D3-9E2F-33A61F67D68A}"/>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368CDD3-5CC7-48C5-8E94-7905F658A34D}"/>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1F429EE6-2AC1-4A2B-8F40-84BFE2DB6C82}"/>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C9583DF-49C8-434F-9C67-E06CCDEEE374}"/>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05CEF085-5215-4C58-BA65-75B38A9E79AD}"/>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D5312A71-D6B2-4C37-BFE8-55D3684E9E72}"/>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28" name="直線コネクタ 127">
          <a:extLst>
            <a:ext uri="{FF2B5EF4-FFF2-40B4-BE49-F238E27FC236}">
              <a16:creationId xmlns:a16="http://schemas.microsoft.com/office/drawing/2014/main" id="{8EC18C20-F397-4B4F-8517-33BAF67C5EE4}"/>
            </a:ext>
          </a:extLst>
        </xdr:cNvPr>
        <xdr:cNvCxnSpPr/>
      </xdr:nvCxnSpPr>
      <xdr:spPr>
        <a:xfrm flipV="1">
          <a:off x="13326745" y="4219649"/>
          <a:ext cx="1269" cy="135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29" name="債務償還比率最小値テキスト">
          <a:extLst>
            <a:ext uri="{FF2B5EF4-FFF2-40B4-BE49-F238E27FC236}">
              <a16:creationId xmlns:a16="http://schemas.microsoft.com/office/drawing/2014/main" id="{9D83C4B7-3113-4B59-881A-2BA8426483DE}"/>
            </a:ext>
          </a:extLst>
        </xdr:cNvPr>
        <xdr:cNvSpPr txBox="1"/>
      </xdr:nvSpPr>
      <xdr:spPr>
        <a:xfrm>
          <a:off x="13379450" y="5573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0" name="直線コネクタ 129">
          <a:extLst>
            <a:ext uri="{FF2B5EF4-FFF2-40B4-BE49-F238E27FC236}">
              <a16:creationId xmlns:a16="http://schemas.microsoft.com/office/drawing/2014/main" id="{C2C5A649-5F6A-4B44-AF32-25AE14794F48}"/>
            </a:ext>
          </a:extLst>
        </xdr:cNvPr>
        <xdr:cNvCxnSpPr/>
      </xdr:nvCxnSpPr>
      <xdr:spPr>
        <a:xfrm>
          <a:off x="13255625" y="55700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1" name="債務償還比率最大値テキスト">
          <a:extLst>
            <a:ext uri="{FF2B5EF4-FFF2-40B4-BE49-F238E27FC236}">
              <a16:creationId xmlns:a16="http://schemas.microsoft.com/office/drawing/2014/main" id="{2F0880C4-7EBA-4FCB-B08D-6285EFA0F888}"/>
            </a:ext>
          </a:extLst>
        </xdr:cNvPr>
        <xdr:cNvSpPr txBox="1"/>
      </xdr:nvSpPr>
      <xdr:spPr>
        <a:xfrm>
          <a:off x="13379450" y="4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2" name="直線コネクタ 131">
          <a:extLst>
            <a:ext uri="{FF2B5EF4-FFF2-40B4-BE49-F238E27FC236}">
              <a16:creationId xmlns:a16="http://schemas.microsoft.com/office/drawing/2014/main" id="{F5507999-3D08-4F8A-9B50-FFED4525BB43}"/>
            </a:ext>
          </a:extLst>
        </xdr:cNvPr>
        <xdr:cNvCxnSpPr/>
      </xdr:nvCxnSpPr>
      <xdr:spPr>
        <a:xfrm>
          <a:off x="13255625" y="4219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143336</xdr:rowOff>
    </xdr:from>
    <xdr:ext cx="469744" cy="259045"/>
    <xdr:sp macro="" textlink="">
      <xdr:nvSpPr>
        <xdr:cNvPr id="133" name="債務償還比率平均値テキスト">
          <a:extLst>
            <a:ext uri="{FF2B5EF4-FFF2-40B4-BE49-F238E27FC236}">
              <a16:creationId xmlns:a16="http://schemas.microsoft.com/office/drawing/2014/main" id="{0406CE2B-C217-42F6-A153-302388D92D46}"/>
            </a:ext>
          </a:extLst>
        </xdr:cNvPr>
        <xdr:cNvSpPr txBox="1"/>
      </xdr:nvSpPr>
      <xdr:spPr>
        <a:xfrm>
          <a:off x="13379450" y="467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4" name="フローチャート: 判断 133">
          <a:extLst>
            <a:ext uri="{FF2B5EF4-FFF2-40B4-BE49-F238E27FC236}">
              <a16:creationId xmlns:a16="http://schemas.microsoft.com/office/drawing/2014/main" id="{652A3B4A-40BB-4B65-9B77-07753F2C097A}"/>
            </a:ext>
          </a:extLst>
        </xdr:cNvPr>
        <xdr:cNvSpPr/>
      </xdr:nvSpPr>
      <xdr:spPr>
        <a:xfrm>
          <a:off x="13293725" y="48194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5" name="フローチャート: 判断 134">
          <a:extLst>
            <a:ext uri="{FF2B5EF4-FFF2-40B4-BE49-F238E27FC236}">
              <a16:creationId xmlns:a16="http://schemas.microsoft.com/office/drawing/2014/main" id="{0E1C7466-C695-4754-B3C4-763358FCDDD0}"/>
            </a:ext>
          </a:extLst>
        </xdr:cNvPr>
        <xdr:cNvSpPr/>
      </xdr:nvSpPr>
      <xdr:spPr>
        <a:xfrm>
          <a:off x="12646025" y="5302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6" name="フローチャート: 判断 135">
          <a:extLst>
            <a:ext uri="{FF2B5EF4-FFF2-40B4-BE49-F238E27FC236}">
              <a16:creationId xmlns:a16="http://schemas.microsoft.com/office/drawing/2014/main" id="{C99C2F87-BBB3-45AC-A155-605A061ADCCD}"/>
            </a:ext>
          </a:extLst>
        </xdr:cNvPr>
        <xdr:cNvSpPr/>
      </xdr:nvSpPr>
      <xdr:spPr>
        <a:xfrm>
          <a:off x="11960225" y="5332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7" name="フローチャート: 判断 136">
          <a:extLst>
            <a:ext uri="{FF2B5EF4-FFF2-40B4-BE49-F238E27FC236}">
              <a16:creationId xmlns:a16="http://schemas.microsoft.com/office/drawing/2014/main" id="{A2543071-D8FF-4759-859F-F7F74F9C4F42}"/>
            </a:ext>
          </a:extLst>
        </xdr:cNvPr>
        <xdr:cNvSpPr/>
      </xdr:nvSpPr>
      <xdr:spPr>
        <a:xfrm>
          <a:off x="11274425" y="530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38" name="フローチャート: 判断 137">
          <a:extLst>
            <a:ext uri="{FF2B5EF4-FFF2-40B4-BE49-F238E27FC236}">
              <a16:creationId xmlns:a16="http://schemas.microsoft.com/office/drawing/2014/main" id="{67E64B89-2B34-446D-8505-82EAF198DEA1}"/>
            </a:ext>
          </a:extLst>
        </xdr:cNvPr>
        <xdr:cNvSpPr/>
      </xdr:nvSpPr>
      <xdr:spPr>
        <a:xfrm>
          <a:off x="10588625" y="53335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A14173E-0814-4F27-A9E2-D542DB28C5D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72081B7-27FB-4D3D-97C6-EF07BC12AF8F}"/>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5095158-8BB0-481D-A477-061DFF35336B}"/>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90CAE97-E38B-456D-8EAA-0CE415BFFA07}"/>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62068F8-C94B-45C7-B535-944F9FD1CB00}"/>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44376</xdr:rowOff>
    </xdr:from>
    <xdr:to>
      <xdr:col>76</xdr:col>
      <xdr:colOff>73025</xdr:colOff>
      <xdr:row>31</xdr:row>
      <xdr:rowOff>145976</xdr:rowOff>
    </xdr:to>
    <xdr:sp macro="" textlink="">
      <xdr:nvSpPr>
        <xdr:cNvPr id="144" name="楕円 143">
          <a:extLst>
            <a:ext uri="{FF2B5EF4-FFF2-40B4-BE49-F238E27FC236}">
              <a16:creationId xmlns:a16="http://schemas.microsoft.com/office/drawing/2014/main" id="{840CD9B7-74AE-482D-853F-D191BF746783}"/>
            </a:ext>
          </a:extLst>
        </xdr:cNvPr>
        <xdr:cNvSpPr/>
      </xdr:nvSpPr>
      <xdr:spPr>
        <a:xfrm>
          <a:off x="13293725" y="50672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22803</xdr:rowOff>
    </xdr:from>
    <xdr:ext cx="469744" cy="259045"/>
    <xdr:sp macro="" textlink="">
      <xdr:nvSpPr>
        <xdr:cNvPr id="145" name="債務償還比率該当値テキスト">
          <a:extLst>
            <a:ext uri="{FF2B5EF4-FFF2-40B4-BE49-F238E27FC236}">
              <a16:creationId xmlns:a16="http://schemas.microsoft.com/office/drawing/2014/main" id="{A501D47C-0EE2-4EB6-A45D-31EF50B78173}"/>
            </a:ext>
          </a:extLst>
        </xdr:cNvPr>
        <xdr:cNvSpPr txBox="1"/>
      </xdr:nvSpPr>
      <xdr:spPr>
        <a:xfrm>
          <a:off x="13379450" y="504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12563</xdr:rowOff>
    </xdr:from>
    <xdr:to>
      <xdr:col>72</xdr:col>
      <xdr:colOff>123825</xdr:colOff>
      <xdr:row>34</xdr:row>
      <xdr:rowOff>114163</xdr:rowOff>
    </xdr:to>
    <xdr:sp macro="" textlink="">
      <xdr:nvSpPr>
        <xdr:cNvPr id="146" name="楕円 145">
          <a:extLst>
            <a:ext uri="{FF2B5EF4-FFF2-40B4-BE49-F238E27FC236}">
              <a16:creationId xmlns:a16="http://schemas.microsoft.com/office/drawing/2014/main" id="{2CCA1785-7016-4B07-8A57-1E1D98F7A154}"/>
            </a:ext>
          </a:extLst>
        </xdr:cNvPr>
        <xdr:cNvSpPr/>
      </xdr:nvSpPr>
      <xdr:spPr>
        <a:xfrm>
          <a:off x="12646025" y="55148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95176</xdr:rowOff>
    </xdr:from>
    <xdr:to>
      <xdr:col>76</xdr:col>
      <xdr:colOff>22225</xdr:colOff>
      <xdr:row>34</xdr:row>
      <xdr:rowOff>63363</xdr:rowOff>
    </xdr:to>
    <xdr:cxnSp macro="">
      <xdr:nvCxnSpPr>
        <xdr:cNvPr id="147" name="直線コネクタ 146">
          <a:extLst>
            <a:ext uri="{FF2B5EF4-FFF2-40B4-BE49-F238E27FC236}">
              <a16:creationId xmlns:a16="http://schemas.microsoft.com/office/drawing/2014/main" id="{73982D6C-9DC3-40AD-AEA4-FB7A9EBD34D1}"/>
            </a:ext>
          </a:extLst>
        </xdr:cNvPr>
        <xdr:cNvCxnSpPr/>
      </xdr:nvCxnSpPr>
      <xdr:spPr>
        <a:xfrm flipV="1">
          <a:off x="12693650" y="5114851"/>
          <a:ext cx="638175" cy="45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62399</xdr:rowOff>
    </xdr:from>
    <xdr:to>
      <xdr:col>68</xdr:col>
      <xdr:colOff>123825</xdr:colOff>
      <xdr:row>34</xdr:row>
      <xdr:rowOff>163999</xdr:rowOff>
    </xdr:to>
    <xdr:sp macro="" textlink="">
      <xdr:nvSpPr>
        <xdr:cNvPr id="148" name="楕円 147">
          <a:extLst>
            <a:ext uri="{FF2B5EF4-FFF2-40B4-BE49-F238E27FC236}">
              <a16:creationId xmlns:a16="http://schemas.microsoft.com/office/drawing/2014/main" id="{699CBAEE-865C-48A6-9CD8-ADC26BAC06FB}"/>
            </a:ext>
          </a:extLst>
        </xdr:cNvPr>
        <xdr:cNvSpPr/>
      </xdr:nvSpPr>
      <xdr:spPr>
        <a:xfrm>
          <a:off x="11960225" y="55710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63363</xdr:rowOff>
    </xdr:from>
    <xdr:to>
      <xdr:col>72</xdr:col>
      <xdr:colOff>73025</xdr:colOff>
      <xdr:row>34</xdr:row>
      <xdr:rowOff>113199</xdr:rowOff>
    </xdr:to>
    <xdr:cxnSp macro="">
      <xdr:nvCxnSpPr>
        <xdr:cNvPr id="149" name="直線コネクタ 148">
          <a:extLst>
            <a:ext uri="{FF2B5EF4-FFF2-40B4-BE49-F238E27FC236}">
              <a16:creationId xmlns:a16="http://schemas.microsoft.com/office/drawing/2014/main" id="{2E02EB4A-B592-416A-8517-86A76FA9A7AA}"/>
            </a:ext>
          </a:extLst>
        </xdr:cNvPr>
        <xdr:cNvCxnSpPr/>
      </xdr:nvCxnSpPr>
      <xdr:spPr>
        <a:xfrm flipV="1">
          <a:off x="12007850" y="5571988"/>
          <a:ext cx="6858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105759</xdr:rowOff>
    </xdr:from>
    <xdr:to>
      <xdr:col>64</xdr:col>
      <xdr:colOff>123825</xdr:colOff>
      <xdr:row>35</xdr:row>
      <xdr:rowOff>35909</xdr:rowOff>
    </xdr:to>
    <xdr:sp macro="" textlink="">
      <xdr:nvSpPr>
        <xdr:cNvPr id="150" name="楕円 149">
          <a:extLst>
            <a:ext uri="{FF2B5EF4-FFF2-40B4-BE49-F238E27FC236}">
              <a16:creationId xmlns:a16="http://schemas.microsoft.com/office/drawing/2014/main" id="{0B7F91FC-33F7-461D-8451-866053ED00CF}"/>
            </a:ext>
          </a:extLst>
        </xdr:cNvPr>
        <xdr:cNvSpPr/>
      </xdr:nvSpPr>
      <xdr:spPr>
        <a:xfrm>
          <a:off x="11274425" y="56080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113199</xdr:rowOff>
    </xdr:from>
    <xdr:to>
      <xdr:col>68</xdr:col>
      <xdr:colOff>73025</xdr:colOff>
      <xdr:row>34</xdr:row>
      <xdr:rowOff>156559</xdr:rowOff>
    </xdr:to>
    <xdr:cxnSp macro="">
      <xdr:nvCxnSpPr>
        <xdr:cNvPr id="151" name="直線コネクタ 150">
          <a:extLst>
            <a:ext uri="{FF2B5EF4-FFF2-40B4-BE49-F238E27FC236}">
              <a16:creationId xmlns:a16="http://schemas.microsoft.com/office/drawing/2014/main" id="{EF025939-C473-4241-883F-A35F18B5BD16}"/>
            </a:ext>
          </a:extLst>
        </xdr:cNvPr>
        <xdr:cNvCxnSpPr/>
      </xdr:nvCxnSpPr>
      <xdr:spPr>
        <a:xfrm flipV="1">
          <a:off x="11322050" y="5618649"/>
          <a:ext cx="685800" cy="4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10044</xdr:rowOff>
    </xdr:from>
    <xdr:to>
      <xdr:col>60</xdr:col>
      <xdr:colOff>123825</xdr:colOff>
      <xdr:row>34</xdr:row>
      <xdr:rowOff>111644</xdr:rowOff>
    </xdr:to>
    <xdr:sp macro="" textlink="">
      <xdr:nvSpPr>
        <xdr:cNvPr id="152" name="楕円 151">
          <a:extLst>
            <a:ext uri="{FF2B5EF4-FFF2-40B4-BE49-F238E27FC236}">
              <a16:creationId xmlns:a16="http://schemas.microsoft.com/office/drawing/2014/main" id="{0F915CD0-09B4-4268-9CE2-D5E942FE281C}"/>
            </a:ext>
          </a:extLst>
        </xdr:cNvPr>
        <xdr:cNvSpPr/>
      </xdr:nvSpPr>
      <xdr:spPr>
        <a:xfrm>
          <a:off x="10588625" y="551231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60844</xdr:rowOff>
    </xdr:from>
    <xdr:to>
      <xdr:col>64</xdr:col>
      <xdr:colOff>73025</xdr:colOff>
      <xdr:row>34</xdr:row>
      <xdr:rowOff>156559</xdr:rowOff>
    </xdr:to>
    <xdr:cxnSp macro="">
      <xdr:nvCxnSpPr>
        <xdr:cNvPr id="153" name="直線コネクタ 152">
          <a:extLst>
            <a:ext uri="{FF2B5EF4-FFF2-40B4-BE49-F238E27FC236}">
              <a16:creationId xmlns:a16="http://schemas.microsoft.com/office/drawing/2014/main" id="{7638D022-59E8-4A9E-A511-921C67076750}"/>
            </a:ext>
          </a:extLst>
        </xdr:cNvPr>
        <xdr:cNvCxnSpPr/>
      </xdr:nvCxnSpPr>
      <xdr:spPr>
        <a:xfrm>
          <a:off x="10636250" y="5569469"/>
          <a:ext cx="6858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71126</xdr:rowOff>
    </xdr:from>
    <xdr:ext cx="560923" cy="259045"/>
    <xdr:sp macro="" textlink="">
      <xdr:nvSpPr>
        <xdr:cNvPr id="154" name="n_1aveValue債務償還比率">
          <a:extLst>
            <a:ext uri="{FF2B5EF4-FFF2-40B4-BE49-F238E27FC236}">
              <a16:creationId xmlns:a16="http://schemas.microsoft.com/office/drawing/2014/main" id="{3A6B3519-8E15-4C22-B918-8A16BE0B4DF3}"/>
            </a:ext>
          </a:extLst>
        </xdr:cNvPr>
        <xdr:cNvSpPr txBox="1"/>
      </xdr:nvSpPr>
      <xdr:spPr>
        <a:xfrm>
          <a:off x="12441763" y="50876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97394</xdr:rowOff>
    </xdr:from>
    <xdr:ext cx="560923" cy="259045"/>
    <xdr:sp macro="" textlink="">
      <xdr:nvSpPr>
        <xdr:cNvPr id="155" name="n_2aveValue債務償還比率">
          <a:extLst>
            <a:ext uri="{FF2B5EF4-FFF2-40B4-BE49-F238E27FC236}">
              <a16:creationId xmlns:a16="http://schemas.microsoft.com/office/drawing/2014/main" id="{74B3DEE4-C975-45C9-86FC-6923A8A2F126}"/>
            </a:ext>
          </a:extLst>
        </xdr:cNvPr>
        <xdr:cNvSpPr txBox="1"/>
      </xdr:nvSpPr>
      <xdr:spPr>
        <a:xfrm>
          <a:off x="11765488" y="51170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72746</xdr:rowOff>
    </xdr:from>
    <xdr:ext cx="560923" cy="259045"/>
    <xdr:sp macro="" textlink="">
      <xdr:nvSpPr>
        <xdr:cNvPr id="156" name="n_3aveValue債務償還比率">
          <a:extLst>
            <a:ext uri="{FF2B5EF4-FFF2-40B4-BE49-F238E27FC236}">
              <a16:creationId xmlns:a16="http://schemas.microsoft.com/office/drawing/2014/main" id="{227222A9-EDA9-4707-B87C-D3EDAEBE69D1}"/>
            </a:ext>
          </a:extLst>
        </xdr:cNvPr>
        <xdr:cNvSpPr txBox="1"/>
      </xdr:nvSpPr>
      <xdr:spPr>
        <a:xfrm>
          <a:off x="11079688" y="5089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98654</xdr:rowOff>
    </xdr:from>
    <xdr:ext cx="560923" cy="259045"/>
    <xdr:sp macro="" textlink="">
      <xdr:nvSpPr>
        <xdr:cNvPr id="157" name="n_4aveValue債務償還比率">
          <a:extLst>
            <a:ext uri="{FF2B5EF4-FFF2-40B4-BE49-F238E27FC236}">
              <a16:creationId xmlns:a16="http://schemas.microsoft.com/office/drawing/2014/main" id="{326C2735-E573-49C8-90AF-9E9720CED8E1}"/>
            </a:ext>
          </a:extLst>
        </xdr:cNvPr>
        <xdr:cNvSpPr txBox="1"/>
      </xdr:nvSpPr>
      <xdr:spPr>
        <a:xfrm>
          <a:off x="10393888" y="5121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105290</xdr:rowOff>
    </xdr:from>
    <xdr:ext cx="560923" cy="259045"/>
    <xdr:sp macro="" textlink="">
      <xdr:nvSpPr>
        <xdr:cNvPr id="158" name="n_1mainValue債務償還比率">
          <a:extLst>
            <a:ext uri="{FF2B5EF4-FFF2-40B4-BE49-F238E27FC236}">
              <a16:creationId xmlns:a16="http://schemas.microsoft.com/office/drawing/2014/main" id="{C7F0EDF7-0121-4EE3-B33D-A162A05B1110}"/>
            </a:ext>
          </a:extLst>
        </xdr:cNvPr>
        <xdr:cNvSpPr txBox="1"/>
      </xdr:nvSpPr>
      <xdr:spPr>
        <a:xfrm>
          <a:off x="12441763" y="56075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155126</xdr:rowOff>
    </xdr:from>
    <xdr:ext cx="560923" cy="259045"/>
    <xdr:sp macro="" textlink="">
      <xdr:nvSpPr>
        <xdr:cNvPr id="159" name="n_2mainValue債務償還比率">
          <a:extLst>
            <a:ext uri="{FF2B5EF4-FFF2-40B4-BE49-F238E27FC236}">
              <a16:creationId xmlns:a16="http://schemas.microsoft.com/office/drawing/2014/main" id="{E56DC46A-4755-4B88-9908-1243A3A4A40B}"/>
            </a:ext>
          </a:extLst>
        </xdr:cNvPr>
        <xdr:cNvSpPr txBox="1"/>
      </xdr:nvSpPr>
      <xdr:spPr>
        <a:xfrm>
          <a:off x="11765488" y="56605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27036</xdr:rowOff>
    </xdr:from>
    <xdr:ext cx="560923" cy="259045"/>
    <xdr:sp macro="" textlink="">
      <xdr:nvSpPr>
        <xdr:cNvPr id="160" name="n_3mainValue債務償還比率">
          <a:extLst>
            <a:ext uri="{FF2B5EF4-FFF2-40B4-BE49-F238E27FC236}">
              <a16:creationId xmlns:a16="http://schemas.microsoft.com/office/drawing/2014/main" id="{C364A137-D6C7-46CB-8740-F48342567892}"/>
            </a:ext>
          </a:extLst>
        </xdr:cNvPr>
        <xdr:cNvSpPr txBox="1"/>
      </xdr:nvSpPr>
      <xdr:spPr>
        <a:xfrm>
          <a:off x="11079688" y="569758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102771</xdr:rowOff>
    </xdr:from>
    <xdr:ext cx="560923" cy="259045"/>
    <xdr:sp macro="" textlink="">
      <xdr:nvSpPr>
        <xdr:cNvPr id="161" name="n_4mainValue債務償還比率">
          <a:extLst>
            <a:ext uri="{FF2B5EF4-FFF2-40B4-BE49-F238E27FC236}">
              <a16:creationId xmlns:a16="http://schemas.microsoft.com/office/drawing/2014/main" id="{34844632-5BFA-48ED-9121-94C9142F10FF}"/>
            </a:ext>
          </a:extLst>
        </xdr:cNvPr>
        <xdr:cNvSpPr txBox="1"/>
      </xdr:nvSpPr>
      <xdr:spPr>
        <a:xfrm>
          <a:off x="10393888" y="56113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EF71C04E-87AF-4DC6-9D55-75486A28BF3A}"/>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12FAF9D2-2016-4D55-8FF0-4E7355F37642}"/>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31936A78-7A40-4A43-B7A3-638071ED1C07}"/>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98A910F1-B2D1-4237-B919-067E6066D6C4}"/>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40AB98D5-B237-4E8F-B866-6F4CA055FDC4}"/>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822A40CF-F7D9-4959-BB43-441F72E184FB}"/>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F0E3478-736F-4311-AC0B-8D26BB75AB3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5EAEAB-0DEF-4575-9E6C-77FE0108E7C8}"/>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3FD33D-2141-4A15-AEC4-55A3E61FA28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7869F5-8C36-4D7D-9CB5-52BA38CC6C7F}"/>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03A22E-6E7F-4156-92C6-713AC0AAF68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157ED2-E87A-4F6C-A4D8-43D9269E0AC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5BF2B1-FD45-465F-9ABA-CDDF2068740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565551-58CF-4A85-9AC2-B129C44F271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4232DE-A525-4EB7-9C9C-B165E0823C4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81D8FF-59A8-4B9D-A06A-A90948EDBAD5}"/>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7F1C09-B5DD-4B86-A699-D3FEDDD461D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D3FBA48-9114-4665-91E9-72D38A055BD9}"/>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DFFBC9-25A8-445C-B872-A6F93E41C646}"/>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B57B6E-A208-4E61-8D38-1E2C8564C38D}"/>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2E3F7F-2156-4276-8407-F7FC0CD58B0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A6B1729-C5C9-43F8-A07E-65AE3679E72F}"/>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BC4714-E9CE-42CB-BD44-6D371E23CE5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A22EC0-B182-488F-A93D-E0B2E48CEDF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1B244C-9918-4471-88F2-50C12AF72928}"/>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DFA9FD-F123-4E8C-9456-EA7D06539C95}"/>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A1FC05-6D74-48A8-9F28-C3B0B4BDD96A}"/>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246FB5-D464-4F65-A540-F3B4F437D63E}"/>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81D56C-1848-49D6-AA2B-3A6996FB97FB}"/>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EED42E-EB26-40C2-84D6-BAC17073CAB7}"/>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DB0538-1F8F-4C52-9F3A-003C5E27A044}"/>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F88593-4613-4A80-90C9-25B2E2179AD2}"/>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F97AE2-3E4A-48A2-A23E-A6965D43ACE0}"/>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04AAA8-62FC-446E-B52F-71E42A80C8EB}"/>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7D146A-40CA-4143-B861-79A2073FBA83}"/>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D0D3184-77DE-40CA-9013-92F7DA8B7C7E}"/>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0756814-1531-4285-BCCE-32D030C80BED}"/>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103A230-8676-4FA2-8E46-D539121D4CBE}"/>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7AA4A3-0F4C-45FB-86F1-DF768B81CC8B}"/>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662AE81-3425-426C-AFEA-8FF963F17C29}"/>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761456-539B-4C82-A20A-44ACE2781CFD}"/>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FCB0948-0E96-49AB-A25A-D11C175869EF}"/>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B7657F-FCE9-413F-8A0B-8705F0BEC017}"/>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09740D-E5B1-424B-BC94-AFAC2A999F97}"/>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FD7173-1455-4150-8213-A5B0BB80143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4FFBAAB-7DC8-4AD8-9115-9A239D7EF85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5770F95-7F5F-42E3-9B77-35FDBFFCDC80}"/>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C19E994-2F62-4C50-90B0-9E7A0088D425}"/>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DA1C2F2-EC26-43F2-BE89-9F380F5C2DAB}"/>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30E928BC-82ED-4FB8-99D3-3EB893A890D5}"/>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1AC979B-0D4C-4682-A4AD-5F55615036E1}"/>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1AE2EA2-DA7F-445E-84A4-4B3433C50111}"/>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2469E6-5B7F-4772-A713-ABE1F6703DA1}"/>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554C8CF-1A89-4676-B058-A4A7D325CF5C}"/>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A6BC6E2A-48B6-4A49-A0F5-E23F329F27AB}"/>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011C856-83AE-46E9-A668-94BE370C29BA}"/>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F2E6779-16D7-4DE9-AD22-9F464D9ABC89}"/>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BFCA757C-9828-4E77-921D-0C489474DA2C}"/>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1B0B4A2-AEA6-4A58-92CF-D722D2CF867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F2F8EE66-4A98-429F-AA15-4DC97411989C}"/>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535F29BA-E704-42E7-B93D-172955BAA207}"/>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F468D729-10D1-49AC-8142-FBA59F5BDCBD}"/>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2621A186-1F02-423F-8A83-F27673D6391F}"/>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6480C632-AB69-4C53-8D4A-7D9797FE4342}"/>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53B50631-169E-428D-9DAD-EA4F8898DA58}"/>
            </a:ext>
          </a:extLst>
        </xdr:cNvPr>
        <xdr:cNvSpPr txBox="1"/>
      </xdr:nvSpPr>
      <xdr:spPr>
        <a:xfrm>
          <a:off x="4219575" y="634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A4C34969-9531-4B5D-BF84-2EECB2092F16}"/>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9CE0AC49-A8CF-4F65-8F35-19A002FDF676}"/>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748057BA-6E60-4852-BC29-90DB3682316A}"/>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9EA60E92-1B8D-4304-9F85-1146DFD1EB77}"/>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C37025C3-871F-4C95-BCC9-1ED6628249F2}"/>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08198A5-D22A-424B-8B71-47603842017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F15973-29CF-47D3-AB86-084B6AAB7FD5}"/>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7CC0618-CF75-4A32-91E8-6177712338F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0771C1-8249-44C1-8585-8B636374720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7B1A03-CF0B-41AF-888B-F9A0347E8F5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71" name="楕円 70">
          <a:extLst>
            <a:ext uri="{FF2B5EF4-FFF2-40B4-BE49-F238E27FC236}">
              <a16:creationId xmlns:a16="http://schemas.microsoft.com/office/drawing/2014/main" id="{5E2539F1-EC23-4837-8B25-5EFFC71269B0}"/>
            </a:ext>
          </a:extLst>
        </xdr:cNvPr>
        <xdr:cNvSpPr/>
      </xdr:nvSpPr>
      <xdr:spPr>
        <a:xfrm>
          <a:off x="4124325" y="60957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130573</xdr:rowOff>
    </xdr:from>
    <xdr:ext cx="405111" cy="259045"/>
    <xdr:sp macro="" textlink="">
      <xdr:nvSpPr>
        <xdr:cNvPr id="72" name="【道路】&#10;有形固定資産減価償却率該当値テキスト">
          <a:extLst>
            <a:ext uri="{FF2B5EF4-FFF2-40B4-BE49-F238E27FC236}">
              <a16:creationId xmlns:a16="http://schemas.microsoft.com/office/drawing/2014/main" id="{6B9170D0-6493-4453-AF55-DFEB1FE723AE}"/>
            </a:ext>
          </a:extLst>
        </xdr:cNvPr>
        <xdr:cNvSpPr txBox="1"/>
      </xdr:nvSpPr>
      <xdr:spPr>
        <a:xfrm>
          <a:off x="4219575"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75692</xdr:rowOff>
    </xdr:from>
    <xdr:to>
      <xdr:col>20</xdr:col>
      <xdr:colOff>38100</xdr:colOff>
      <xdr:row>38</xdr:row>
      <xdr:rowOff>5842</xdr:rowOff>
    </xdr:to>
    <xdr:sp macro="" textlink="">
      <xdr:nvSpPr>
        <xdr:cNvPr id="73" name="楕円 72">
          <a:extLst>
            <a:ext uri="{FF2B5EF4-FFF2-40B4-BE49-F238E27FC236}">
              <a16:creationId xmlns:a16="http://schemas.microsoft.com/office/drawing/2014/main" id="{57E57FCE-0602-4E8A-B425-D4CA8CABC860}"/>
            </a:ext>
          </a:extLst>
        </xdr:cNvPr>
        <xdr:cNvSpPr/>
      </xdr:nvSpPr>
      <xdr:spPr>
        <a:xfrm>
          <a:off x="3381375" y="60669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126492</xdr:rowOff>
    </xdr:from>
    <xdr:to>
      <xdr:col>24</xdr:col>
      <xdr:colOff>63500</xdr:colOff>
      <xdr:row>37</xdr:row>
      <xdr:rowOff>158496</xdr:rowOff>
    </xdr:to>
    <xdr:cxnSp macro="">
      <xdr:nvCxnSpPr>
        <xdr:cNvPr id="74" name="直線コネクタ 73">
          <a:extLst>
            <a:ext uri="{FF2B5EF4-FFF2-40B4-BE49-F238E27FC236}">
              <a16:creationId xmlns:a16="http://schemas.microsoft.com/office/drawing/2014/main" id="{CBB1CB70-B501-4420-A6C4-194090C8A62D}"/>
            </a:ext>
          </a:extLst>
        </xdr:cNvPr>
        <xdr:cNvCxnSpPr/>
      </xdr:nvCxnSpPr>
      <xdr:spPr>
        <a:xfrm>
          <a:off x="3429000" y="6114542"/>
          <a:ext cx="752475"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32258</xdr:rowOff>
    </xdr:from>
    <xdr:to>
      <xdr:col>15</xdr:col>
      <xdr:colOff>101600</xdr:colOff>
      <xdr:row>37</xdr:row>
      <xdr:rowOff>133858</xdr:rowOff>
    </xdr:to>
    <xdr:sp macro="" textlink="">
      <xdr:nvSpPr>
        <xdr:cNvPr id="75" name="楕円 74">
          <a:extLst>
            <a:ext uri="{FF2B5EF4-FFF2-40B4-BE49-F238E27FC236}">
              <a16:creationId xmlns:a16="http://schemas.microsoft.com/office/drawing/2014/main" id="{261E6E61-F8B0-4950-90A8-7C305CD737D1}"/>
            </a:ext>
          </a:extLst>
        </xdr:cNvPr>
        <xdr:cNvSpPr/>
      </xdr:nvSpPr>
      <xdr:spPr>
        <a:xfrm>
          <a:off x="2571750" y="602030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83058</xdr:rowOff>
    </xdr:from>
    <xdr:to>
      <xdr:col>19</xdr:col>
      <xdr:colOff>177800</xdr:colOff>
      <xdr:row>37</xdr:row>
      <xdr:rowOff>126492</xdr:rowOff>
    </xdr:to>
    <xdr:cxnSp macro="">
      <xdr:nvCxnSpPr>
        <xdr:cNvPr id="76" name="直線コネクタ 75">
          <a:extLst>
            <a:ext uri="{FF2B5EF4-FFF2-40B4-BE49-F238E27FC236}">
              <a16:creationId xmlns:a16="http://schemas.microsoft.com/office/drawing/2014/main" id="{52C13C1E-6DF3-4595-8D35-14FD7A69850D}"/>
            </a:ext>
          </a:extLst>
        </xdr:cNvPr>
        <xdr:cNvCxnSpPr/>
      </xdr:nvCxnSpPr>
      <xdr:spPr>
        <a:xfrm>
          <a:off x="2619375" y="6077458"/>
          <a:ext cx="809625"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167132</xdr:rowOff>
    </xdr:from>
    <xdr:to>
      <xdr:col>10</xdr:col>
      <xdr:colOff>165100</xdr:colOff>
      <xdr:row>37</xdr:row>
      <xdr:rowOff>97282</xdr:rowOff>
    </xdr:to>
    <xdr:sp macro="" textlink="">
      <xdr:nvSpPr>
        <xdr:cNvPr id="77" name="楕円 76">
          <a:extLst>
            <a:ext uri="{FF2B5EF4-FFF2-40B4-BE49-F238E27FC236}">
              <a16:creationId xmlns:a16="http://schemas.microsoft.com/office/drawing/2014/main" id="{D8492CBD-032A-4C68-A78F-66A0DB6EBAE7}"/>
            </a:ext>
          </a:extLst>
        </xdr:cNvPr>
        <xdr:cNvSpPr/>
      </xdr:nvSpPr>
      <xdr:spPr>
        <a:xfrm>
          <a:off x="1781175" y="59932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46482</xdr:rowOff>
    </xdr:from>
    <xdr:to>
      <xdr:col>15</xdr:col>
      <xdr:colOff>50800</xdr:colOff>
      <xdr:row>37</xdr:row>
      <xdr:rowOff>83058</xdr:rowOff>
    </xdr:to>
    <xdr:cxnSp macro="">
      <xdr:nvCxnSpPr>
        <xdr:cNvPr id="78" name="直線コネクタ 77">
          <a:extLst>
            <a:ext uri="{FF2B5EF4-FFF2-40B4-BE49-F238E27FC236}">
              <a16:creationId xmlns:a16="http://schemas.microsoft.com/office/drawing/2014/main" id="{7BB6AE25-3A31-4FF2-B664-24D90FD592D0}"/>
            </a:ext>
          </a:extLst>
        </xdr:cNvPr>
        <xdr:cNvCxnSpPr/>
      </xdr:nvCxnSpPr>
      <xdr:spPr>
        <a:xfrm>
          <a:off x="1828800" y="6040882"/>
          <a:ext cx="7905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79" name="楕円 78">
          <a:extLst>
            <a:ext uri="{FF2B5EF4-FFF2-40B4-BE49-F238E27FC236}">
              <a16:creationId xmlns:a16="http://schemas.microsoft.com/office/drawing/2014/main" id="{AA23E7FB-CC79-4E66-83F7-D9C9E72747E6}"/>
            </a:ext>
          </a:extLst>
        </xdr:cNvPr>
        <xdr:cNvSpPr/>
      </xdr:nvSpPr>
      <xdr:spPr>
        <a:xfrm>
          <a:off x="981075" y="59543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46482</xdr:rowOff>
    </xdr:to>
    <xdr:cxnSp macro="">
      <xdr:nvCxnSpPr>
        <xdr:cNvPr id="80" name="直線コネクタ 79">
          <a:extLst>
            <a:ext uri="{FF2B5EF4-FFF2-40B4-BE49-F238E27FC236}">
              <a16:creationId xmlns:a16="http://schemas.microsoft.com/office/drawing/2014/main" id="{E86A03CA-7384-4249-B823-C21036A29CE6}"/>
            </a:ext>
          </a:extLst>
        </xdr:cNvPr>
        <xdr:cNvCxnSpPr/>
      </xdr:nvCxnSpPr>
      <xdr:spPr>
        <a:xfrm>
          <a:off x="1028700" y="6002020"/>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86E7902D-28FB-44A3-A303-0680DCECF5E1}"/>
            </a:ext>
          </a:extLst>
        </xdr:cNvPr>
        <xdr:cNvSpPr txBox="1"/>
      </xdr:nvSpPr>
      <xdr:spPr>
        <a:xfrm>
          <a:off x="32391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0830A7E3-BF19-45EA-9190-E768328315B6}"/>
            </a:ext>
          </a:extLst>
        </xdr:cNvPr>
        <xdr:cNvSpPr txBox="1"/>
      </xdr:nvSpPr>
      <xdr:spPr>
        <a:xfrm>
          <a:off x="2439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49373DAD-12CD-4794-A096-5D601361D494}"/>
            </a:ext>
          </a:extLst>
        </xdr:cNvPr>
        <xdr:cNvSpPr txBox="1"/>
      </xdr:nvSpPr>
      <xdr:spPr>
        <a:xfrm>
          <a:off x="1648469"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31CDD30C-C8B9-46B9-81D8-D8E513005C99}"/>
            </a:ext>
          </a:extLst>
        </xdr:cNvPr>
        <xdr:cNvSpPr txBox="1"/>
      </xdr:nvSpPr>
      <xdr:spPr>
        <a:xfrm>
          <a:off x="8483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22369</xdr:rowOff>
    </xdr:from>
    <xdr:ext cx="405111" cy="259045"/>
    <xdr:sp macro="" textlink="">
      <xdr:nvSpPr>
        <xdr:cNvPr id="85" name="n_1mainValue【道路】&#10;有形固定資産減価償却率">
          <a:extLst>
            <a:ext uri="{FF2B5EF4-FFF2-40B4-BE49-F238E27FC236}">
              <a16:creationId xmlns:a16="http://schemas.microsoft.com/office/drawing/2014/main" id="{F72631F1-D026-4EFD-8BC6-75A306A48387}"/>
            </a:ext>
          </a:extLst>
        </xdr:cNvPr>
        <xdr:cNvSpPr txBox="1"/>
      </xdr:nvSpPr>
      <xdr:spPr>
        <a:xfrm>
          <a:off x="3239144" y="5854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150385</xdr:rowOff>
    </xdr:from>
    <xdr:ext cx="405111" cy="259045"/>
    <xdr:sp macro="" textlink="">
      <xdr:nvSpPr>
        <xdr:cNvPr id="86" name="n_2mainValue【道路】&#10;有形固定資産減価償却率">
          <a:extLst>
            <a:ext uri="{FF2B5EF4-FFF2-40B4-BE49-F238E27FC236}">
              <a16:creationId xmlns:a16="http://schemas.microsoft.com/office/drawing/2014/main" id="{8CC82C68-E53C-4F06-B55A-E272D4CA7D17}"/>
            </a:ext>
          </a:extLst>
        </xdr:cNvPr>
        <xdr:cNvSpPr txBox="1"/>
      </xdr:nvSpPr>
      <xdr:spPr>
        <a:xfrm>
          <a:off x="2439044" y="581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113809</xdr:rowOff>
    </xdr:from>
    <xdr:ext cx="405111" cy="259045"/>
    <xdr:sp macro="" textlink="">
      <xdr:nvSpPr>
        <xdr:cNvPr id="87" name="n_3mainValue【道路】&#10;有形固定資産減価償却率">
          <a:extLst>
            <a:ext uri="{FF2B5EF4-FFF2-40B4-BE49-F238E27FC236}">
              <a16:creationId xmlns:a16="http://schemas.microsoft.com/office/drawing/2014/main" id="{5C709C31-485C-4FE1-A925-DF86A934FE31}"/>
            </a:ext>
          </a:extLst>
        </xdr:cNvPr>
        <xdr:cNvSpPr txBox="1"/>
      </xdr:nvSpPr>
      <xdr:spPr>
        <a:xfrm>
          <a:off x="1648469" y="578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8" name="n_4mainValue【道路】&#10;有形固定資産減価償却率">
          <a:extLst>
            <a:ext uri="{FF2B5EF4-FFF2-40B4-BE49-F238E27FC236}">
              <a16:creationId xmlns:a16="http://schemas.microsoft.com/office/drawing/2014/main" id="{DD56E57F-16D5-457A-A098-99F7030594AC}"/>
            </a:ext>
          </a:extLst>
        </xdr:cNvPr>
        <xdr:cNvSpPr txBox="1"/>
      </xdr:nvSpPr>
      <xdr:spPr>
        <a:xfrm>
          <a:off x="848369"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F4CB27E-2027-4AB7-8F42-E1B8E7BEB9E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7F2B60D-1A79-4524-8806-A264580699E3}"/>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5E6D9DD-3C73-414E-AD96-BD6CEE5C969C}"/>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3E5F822A-2887-4A27-9EED-B7DF41FB8B1F}"/>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12BF814-CD68-4006-926A-036DCE273D04}"/>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54C2626-3FDB-49C3-96ED-B7F57AAF28CF}"/>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C4A1902-0DF9-4C32-8B37-1C449E9815DD}"/>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C22E6ED-B353-40E8-9F24-E54C972ED925}"/>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080C7E0-0B2B-4149-BF6A-6CA30CCDE433}"/>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AD868BE-E07A-45DB-9CEB-2D5AC77B01B7}"/>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40D0403-A3D0-47D7-978C-4BEAC526CAB2}"/>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AAAE022-D180-4226-A45E-5ACD18B34297}"/>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DD30DE7-B5DF-4581-B619-8CD7F263E616}"/>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26480F3C-C04D-4C15-907E-5170776643F1}"/>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AABF499-CF86-4D14-B7A6-B57444B8205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FCAC31A-8DB1-491B-8231-A4C33A4D771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E09E9C1C-809C-4120-AB50-9689A8A89EB1}"/>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75BC89AE-261B-4CB7-8EFE-8002AFA5C8A4}"/>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AF68313-B23C-4EE0-BDFC-529479083819}"/>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DCF6263-F938-4195-8A93-F74288DC6ED6}"/>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C3EFEFB-7A01-4D9F-8A83-3277AE43BBE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110C1F4-F17B-43CB-B9BD-776AC14692D8}"/>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3059F38-DCA4-4328-BB2D-0D6C24EEAC9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2C4BE9FC-BB68-414B-A757-27DCC8807FFB}"/>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C6FAD00B-8433-42B3-9661-23500DB340ED}"/>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E0B50CAE-5A41-43F1-AD05-0B495605005D}"/>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80F4D32B-96CB-4AC8-AF5F-9A5771E45B94}"/>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578D1CA5-BA4D-4FEB-AC54-5C7DD93B4450}"/>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67835</xdr:rowOff>
    </xdr:from>
    <xdr:ext cx="469744" cy="259045"/>
    <xdr:sp macro="" textlink="">
      <xdr:nvSpPr>
        <xdr:cNvPr id="117" name="【道路】&#10;一人当たり延長平均値テキスト">
          <a:extLst>
            <a:ext uri="{FF2B5EF4-FFF2-40B4-BE49-F238E27FC236}">
              <a16:creationId xmlns:a16="http://schemas.microsoft.com/office/drawing/2014/main" id="{EBA4421B-CB12-4E6E-82A3-268318CB630F}"/>
            </a:ext>
          </a:extLst>
        </xdr:cNvPr>
        <xdr:cNvSpPr txBox="1"/>
      </xdr:nvSpPr>
      <xdr:spPr>
        <a:xfrm>
          <a:off x="9467850" y="637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8BD9B90A-644E-4A62-A5BE-442E264253F4}"/>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FA30280C-3CB9-4218-9769-5A9183C17EDA}"/>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1C052701-0663-48A5-9464-47CB57D46F7F}"/>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6955B1D0-4A0F-49BD-B713-C11A7860D975}"/>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B1FBEBFA-D17D-49F8-9D06-63040E5E9D09}"/>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AD52509-842A-415E-9E99-75E0C11FB139}"/>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E8A8F0F-E2A6-40E0-BF1A-33CF2DAAC05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85DF3A-3C1D-44C6-8E7D-964699C2FA3D}"/>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A807E1F-D786-49E6-A74A-B006DA978E5D}"/>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693EC3B-F0C5-421A-AA7F-74648A7CBDF5}"/>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80772</xdr:rowOff>
    </xdr:from>
    <xdr:to>
      <xdr:col>55</xdr:col>
      <xdr:colOff>50800</xdr:colOff>
      <xdr:row>40</xdr:row>
      <xdr:rowOff>10922</xdr:rowOff>
    </xdr:to>
    <xdr:sp macro="" textlink="">
      <xdr:nvSpPr>
        <xdr:cNvPr id="128" name="楕円 127">
          <a:extLst>
            <a:ext uri="{FF2B5EF4-FFF2-40B4-BE49-F238E27FC236}">
              <a16:creationId xmlns:a16="http://schemas.microsoft.com/office/drawing/2014/main" id="{37B56273-B7D8-43E5-AB5A-7988C65CBA66}"/>
            </a:ext>
          </a:extLst>
        </xdr:cNvPr>
        <xdr:cNvSpPr/>
      </xdr:nvSpPr>
      <xdr:spPr>
        <a:xfrm>
          <a:off x="9401175" y="6399022"/>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103649</xdr:rowOff>
    </xdr:from>
    <xdr:ext cx="469744" cy="259045"/>
    <xdr:sp macro="" textlink="">
      <xdr:nvSpPr>
        <xdr:cNvPr id="129" name="【道路】&#10;一人当たり延長該当値テキスト">
          <a:extLst>
            <a:ext uri="{FF2B5EF4-FFF2-40B4-BE49-F238E27FC236}">
              <a16:creationId xmlns:a16="http://schemas.microsoft.com/office/drawing/2014/main" id="{711C60B4-31B2-4BB9-B9EE-7CF74D190A7F}"/>
            </a:ext>
          </a:extLst>
        </xdr:cNvPr>
        <xdr:cNvSpPr txBox="1"/>
      </xdr:nvSpPr>
      <xdr:spPr>
        <a:xfrm>
          <a:off x="9467850" y="62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80645</xdr:rowOff>
    </xdr:from>
    <xdr:to>
      <xdr:col>50</xdr:col>
      <xdr:colOff>165100</xdr:colOff>
      <xdr:row>40</xdr:row>
      <xdr:rowOff>10795</xdr:rowOff>
    </xdr:to>
    <xdr:sp macro="" textlink="">
      <xdr:nvSpPr>
        <xdr:cNvPr id="130" name="楕円 129">
          <a:extLst>
            <a:ext uri="{FF2B5EF4-FFF2-40B4-BE49-F238E27FC236}">
              <a16:creationId xmlns:a16="http://schemas.microsoft.com/office/drawing/2014/main" id="{862F9C96-DCA4-40A6-BA0F-02EA4F9ADF1F}"/>
            </a:ext>
          </a:extLst>
        </xdr:cNvPr>
        <xdr:cNvSpPr/>
      </xdr:nvSpPr>
      <xdr:spPr>
        <a:xfrm>
          <a:off x="8639175" y="639889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131445</xdr:rowOff>
    </xdr:from>
    <xdr:to>
      <xdr:col>55</xdr:col>
      <xdr:colOff>0</xdr:colOff>
      <xdr:row>39</xdr:row>
      <xdr:rowOff>131572</xdr:rowOff>
    </xdr:to>
    <xdr:cxnSp macro="">
      <xdr:nvCxnSpPr>
        <xdr:cNvPr id="131" name="直線コネクタ 130">
          <a:extLst>
            <a:ext uri="{FF2B5EF4-FFF2-40B4-BE49-F238E27FC236}">
              <a16:creationId xmlns:a16="http://schemas.microsoft.com/office/drawing/2014/main" id="{B3CA51B2-924A-4FA6-905B-D3758AC8DED4}"/>
            </a:ext>
          </a:extLst>
        </xdr:cNvPr>
        <xdr:cNvCxnSpPr/>
      </xdr:nvCxnSpPr>
      <xdr:spPr>
        <a:xfrm>
          <a:off x="8686800" y="6446520"/>
          <a:ext cx="74295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80899</xdr:rowOff>
    </xdr:from>
    <xdr:to>
      <xdr:col>46</xdr:col>
      <xdr:colOff>38100</xdr:colOff>
      <xdr:row>40</xdr:row>
      <xdr:rowOff>11049</xdr:rowOff>
    </xdr:to>
    <xdr:sp macro="" textlink="">
      <xdr:nvSpPr>
        <xdr:cNvPr id="132" name="楕円 131">
          <a:extLst>
            <a:ext uri="{FF2B5EF4-FFF2-40B4-BE49-F238E27FC236}">
              <a16:creationId xmlns:a16="http://schemas.microsoft.com/office/drawing/2014/main" id="{2FD6B341-5FE5-4E5D-8635-DE8AD4DE006A}"/>
            </a:ext>
          </a:extLst>
        </xdr:cNvPr>
        <xdr:cNvSpPr/>
      </xdr:nvSpPr>
      <xdr:spPr>
        <a:xfrm>
          <a:off x="7839075" y="639914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131445</xdr:rowOff>
    </xdr:from>
    <xdr:to>
      <xdr:col>50</xdr:col>
      <xdr:colOff>114300</xdr:colOff>
      <xdr:row>39</xdr:row>
      <xdr:rowOff>131699</xdr:rowOff>
    </xdr:to>
    <xdr:cxnSp macro="">
      <xdr:nvCxnSpPr>
        <xdr:cNvPr id="133" name="直線コネクタ 132">
          <a:extLst>
            <a:ext uri="{FF2B5EF4-FFF2-40B4-BE49-F238E27FC236}">
              <a16:creationId xmlns:a16="http://schemas.microsoft.com/office/drawing/2014/main" id="{42D326DE-540E-469F-A1F2-194C42BBA527}"/>
            </a:ext>
          </a:extLst>
        </xdr:cNvPr>
        <xdr:cNvCxnSpPr/>
      </xdr:nvCxnSpPr>
      <xdr:spPr>
        <a:xfrm flipV="1">
          <a:off x="7886700" y="6446520"/>
          <a:ext cx="8001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80264</xdr:rowOff>
    </xdr:from>
    <xdr:to>
      <xdr:col>41</xdr:col>
      <xdr:colOff>101600</xdr:colOff>
      <xdr:row>40</xdr:row>
      <xdr:rowOff>10414</xdr:rowOff>
    </xdr:to>
    <xdr:sp macro="" textlink="">
      <xdr:nvSpPr>
        <xdr:cNvPr id="134" name="楕円 133">
          <a:extLst>
            <a:ext uri="{FF2B5EF4-FFF2-40B4-BE49-F238E27FC236}">
              <a16:creationId xmlns:a16="http://schemas.microsoft.com/office/drawing/2014/main" id="{5D001072-5C4A-4AB4-8373-7C5C5DE7B968}"/>
            </a:ext>
          </a:extLst>
        </xdr:cNvPr>
        <xdr:cNvSpPr/>
      </xdr:nvSpPr>
      <xdr:spPr>
        <a:xfrm>
          <a:off x="7029450" y="639851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131064</xdr:rowOff>
    </xdr:from>
    <xdr:to>
      <xdr:col>45</xdr:col>
      <xdr:colOff>177800</xdr:colOff>
      <xdr:row>39</xdr:row>
      <xdr:rowOff>131699</xdr:rowOff>
    </xdr:to>
    <xdr:cxnSp macro="">
      <xdr:nvCxnSpPr>
        <xdr:cNvPr id="135" name="直線コネクタ 134">
          <a:extLst>
            <a:ext uri="{FF2B5EF4-FFF2-40B4-BE49-F238E27FC236}">
              <a16:creationId xmlns:a16="http://schemas.microsoft.com/office/drawing/2014/main" id="{BB7A437C-2A7B-410D-807E-E955B1E78877}"/>
            </a:ext>
          </a:extLst>
        </xdr:cNvPr>
        <xdr:cNvCxnSpPr/>
      </xdr:nvCxnSpPr>
      <xdr:spPr>
        <a:xfrm>
          <a:off x="7077075" y="6446139"/>
          <a:ext cx="809625"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80010</xdr:rowOff>
    </xdr:from>
    <xdr:to>
      <xdr:col>36</xdr:col>
      <xdr:colOff>165100</xdr:colOff>
      <xdr:row>40</xdr:row>
      <xdr:rowOff>10160</xdr:rowOff>
    </xdr:to>
    <xdr:sp macro="" textlink="">
      <xdr:nvSpPr>
        <xdr:cNvPr id="136" name="楕円 135">
          <a:extLst>
            <a:ext uri="{FF2B5EF4-FFF2-40B4-BE49-F238E27FC236}">
              <a16:creationId xmlns:a16="http://schemas.microsoft.com/office/drawing/2014/main" id="{419607C9-A7BC-4DBD-A46F-2BE006BFF98C}"/>
            </a:ext>
          </a:extLst>
        </xdr:cNvPr>
        <xdr:cNvSpPr/>
      </xdr:nvSpPr>
      <xdr:spPr>
        <a:xfrm>
          <a:off x="6238875" y="639826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130810</xdr:rowOff>
    </xdr:from>
    <xdr:to>
      <xdr:col>41</xdr:col>
      <xdr:colOff>50800</xdr:colOff>
      <xdr:row>39</xdr:row>
      <xdr:rowOff>131064</xdr:rowOff>
    </xdr:to>
    <xdr:cxnSp macro="">
      <xdr:nvCxnSpPr>
        <xdr:cNvPr id="137" name="直線コネクタ 136">
          <a:extLst>
            <a:ext uri="{FF2B5EF4-FFF2-40B4-BE49-F238E27FC236}">
              <a16:creationId xmlns:a16="http://schemas.microsoft.com/office/drawing/2014/main" id="{F060B90C-885C-4E52-950A-D7216729631B}"/>
            </a:ext>
          </a:extLst>
        </xdr:cNvPr>
        <xdr:cNvCxnSpPr/>
      </xdr:nvCxnSpPr>
      <xdr:spPr>
        <a:xfrm>
          <a:off x="6286500" y="6445885"/>
          <a:ext cx="790575"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12336</xdr:rowOff>
    </xdr:from>
    <xdr:ext cx="469744" cy="259045"/>
    <xdr:sp macro="" textlink="">
      <xdr:nvSpPr>
        <xdr:cNvPr id="138" name="n_1aveValue【道路】&#10;一人当たり延長">
          <a:extLst>
            <a:ext uri="{FF2B5EF4-FFF2-40B4-BE49-F238E27FC236}">
              <a16:creationId xmlns:a16="http://schemas.microsoft.com/office/drawing/2014/main" id="{CFD419C8-8F55-4E0E-BBE6-DF96DC78D160}"/>
            </a:ext>
          </a:extLst>
        </xdr:cNvPr>
        <xdr:cNvSpPr txBox="1"/>
      </xdr:nvSpPr>
      <xdr:spPr>
        <a:xfrm>
          <a:off x="8458277" y="64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10812</xdr:rowOff>
    </xdr:from>
    <xdr:ext cx="469744" cy="259045"/>
    <xdr:sp macro="" textlink="">
      <xdr:nvSpPr>
        <xdr:cNvPr id="139" name="n_2aveValue【道路】&#10;一人当たり延長">
          <a:extLst>
            <a:ext uri="{FF2B5EF4-FFF2-40B4-BE49-F238E27FC236}">
              <a16:creationId xmlns:a16="http://schemas.microsoft.com/office/drawing/2014/main" id="{08F951D4-2B34-46A7-B357-14BD3FFA2E7E}"/>
            </a:ext>
          </a:extLst>
        </xdr:cNvPr>
        <xdr:cNvSpPr txBox="1"/>
      </xdr:nvSpPr>
      <xdr:spPr>
        <a:xfrm>
          <a:off x="76772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12209</xdr:rowOff>
    </xdr:from>
    <xdr:ext cx="469744" cy="259045"/>
    <xdr:sp macro="" textlink="">
      <xdr:nvSpPr>
        <xdr:cNvPr id="140" name="n_3aveValue【道路】&#10;一人当たり延長">
          <a:extLst>
            <a:ext uri="{FF2B5EF4-FFF2-40B4-BE49-F238E27FC236}">
              <a16:creationId xmlns:a16="http://schemas.microsoft.com/office/drawing/2014/main" id="{B578E7E4-9D1C-4789-B984-3CD095853DA0}"/>
            </a:ext>
          </a:extLst>
        </xdr:cNvPr>
        <xdr:cNvSpPr txBox="1"/>
      </xdr:nvSpPr>
      <xdr:spPr>
        <a:xfrm>
          <a:off x="6867602"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12082</xdr:rowOff>
    </xdr:from>
    <xdr:ext cx="469744" cy="259045"/>
    <xdr:sp macro="" textlink="">
      <xdr:nvSpPr>
        <xdr:cNvPr id="141" name="n_4aveValue【道路】&#10;一人当たり延長">
          <a:extLst>
            <a:ext uri="{FF2B5EF4-FFF2-40B4-BE49-F238E27FC236}">
              <a16:creationId xmlns:a16="http://schemas.microsoft.com/office/drawing/2014/main" id="{9F8011DB-B160-4D43-9C10-996A952BF485}"/>
            </a:ext>
          </a:extLst>
        </xdr:cNvPr>
        <xdr:cNvSpPr txBox="1"/>
      </xdr:nvSpPr>
      <xdr:spPr>
        <a:xfrm>
          <a:off x="6067502"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27322</xdr:rowOff>
    </xdr:from>
    <xdr:ext cx="469744" cy="259045"/>
    <xdr:sp macro="" textlink="">
      <xdr:nvSpPr>
        <xdr:cNvPr id="142" name="n_1mainValue【道路】&#10;一人当たり延長">
          <a:extLst>
            <a:ext uri="{FF2B5EF4-FFF2-40B4-BE49-F238E27FC236}">
              <a16:creationId xmlns:a16="http://schemas.microsoft.com/office/drawing/2014/main" id="{0275A6F2-43B8-442C-9A3A-75A33A178231}"/>
            </a:ext>
          </a:extLst>
        </xdr:cNvPr>
        <xdr:cNvSpPr txBox="1"/>
      </xdr:nvSpPr>
      <xdr:spPr>
        <a:xfrm>
          <a:off x="8458277" y="618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27576</xdr:rowOff>
    </xdr:from>
    <xdr:ext cx="469744" cy="259045"/>
    <xdr:sp macro="" textlink="">
      <xdr:nvSpPr>
        <xdr:cNvPr id="143" name="n_2mainValue【道路】&#10;一人当たり延長">
          <a:extLst>
            <a:ext uri="{FF2B5EF4-FFF2-40B4-BE49-F238E27FC236}">
              <a16:creationId xmlns:a16="http://schemas.microsoft.com/office/drawing/2014/main" id="{21CCC3D7-55AF-472C-9612-B3D2B69A79E4}"/>
            </a:ext>
          </a:extLst>
        </xdr:cNvPr>
        <xdr:cNvSpPr txBox="1"/>
      </xdr:nvSpPr>
      <xdr:spPr>
        <a:xfrm>
          <a:off x="7677227"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26941</xdr:rowOff>
    </xdr:from>
    <xdr:ext cx="469744" cy="259045"/>
    <xdr:sp macro="" textlink="">
      <xdr:nvSpPr>
        <xdr:cNvPr id="144" name="n_3mainValue【道路】&#10;一人当たり延長">
          <a:extLst>
            <a:ext uri="{FF2B5EF4-FFF2-40B4-BE49-F238E27FC236}">
              <a16:creationId xmlns:a16="http://schemas.microsoft.com/office/drawing/2014/main" id="{E60FDB3B-19B4-40A4-9A0E-CC6A5EE1D056}"/>
            </a:ext>
          </a:extLst>
        </xdr:cNvPr>
        <xdr:cNvSpPr txBox="1"/>
      </xdr:nvSpPr>
      <xdr:spPr>
        <a:xfrm>
          <a:off x="6867602" y="61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26687</xdr:rowOff>
    </xdr:from>
    <xdr:ext cx="469744" cy="259045"/>
    <xdr:sp macro="" textlink="">
      <xdr:nvSpPr>
        <xdr:cNvPr id="145" name="n_4mainValue【道路】&#10;一人当たり延長">
          <a:extLst>
            <a:ext uri="{FF2B5EF4-FFF2-40B4-BE49-F238E27FC236}">
              <a16:creationId xmlns:a16="http://schemas.microsoft.com/office/drawing/2014/main" id="{E5D7377E-0C28-4DD8-8319-438779962B03}"/>
            </a:ext>
          </a:extLst>
        </xdr:cNvPr>
        <xdr:cNvSpPr txBox="1"/>
      </xdr:nvSpPr>
      <xdr:spPr>
        <a:xfrm>
          <a:off x="6067502" y="618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446AA5C-74FE-4668-91F3-FE0308058C5C}"/>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BAD1256-566E-43A1-A022-629979603645}"/>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8DB46E7-0D26-4904-8042-A8717D74225B}"/>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EF42FF9-1503-40DB-8720-3B18624724E4}"/>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6CD3DB6-6945-44CF-8175-09408B790C1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48E771E-B3BE-42BC-8E8D-E1CD72C8987B}"/>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95FD146-EFC4-451E-AA08-8643426213B9}"/>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2F2C756-36BD-4D94-8B66-58FEC1AE908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1D1C4FE-27EB-48E8-B985-201A8BA26A32}"/>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6BEC1DB-8573-4E6F-9460-19DF3798B6CA}"/>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D995CA8-5C6F-43C9-91B5-E2B475328CC8}"/>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3AB86469-58EE-4133-8295-4D9488D3786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DC1CEE8E-3FDF-4AB4-B23A-C9BBFF57A84C}"/>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7C2A1BD-B612-42C8-9E5D-6E0A864A9FA4}"/>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844A6CF2-C573-454B-A454-91FA335B4779}"/>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39F8E51-EAB0-4943-A500-79B40E27FCEE}"/>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EE583E54-B9FA-4452-AB9E-401FABF6084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CDE077D-BB3A-48C6-9C8D-631DA778FFB9}"/>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6C75DA25-BB19-442B-B8F7-5F020E592DAE}"/>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AE78C827-41EB-421B-90B3-28960D451900}"/>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37C8D62F-FA55-4DB7-A616-1D728B21FD24}"/>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92DDB5D4-FF4C-4819-98DD-814E12593A0E}"/>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F367558D-6496-4B6D-BF43-F811040FC4E1}"/>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94F84130-F6AD-4A4A-B492-171C098AAF86}"/>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1A49FC01-B517-47E6-BE01-C7314C51DDC6}"/>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B60E0402-445A-4A79-8699-0F406AC01D41}"/>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31EE4238-1E24-4694-95F0-931394797CEF}"/>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7E90E917-0F21-40DA-9D8F-0DFEB69DE746}"/>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300B6733-B2E1-4223-A39C-8BD3FCCCE933}"/>
            </a:ext>
          </a:extLst>
        </xdr:cNvPr>
        <xdr:cNvSpPr txBox="1"/>
      </xdr:nvSpPr>
      <xdr:spPr>
        <a:xfrm>
          <a:off x="4219575" y="992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51F0E5EF-0AC9-44DA-8CF5-94D42A7778CD}"/>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D523F934-BB63-41B3-8218-0663A6FFC3A7}"/>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04E90967-8605-4936-A83B-68D6E7DD9B58}"/>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611364D7-F8E1-4D04-B618-7D87CA095087}"/>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14F85D7F-CE77-40DB-A8B0-EBB32CD892E2}"/>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797A326-F41E-4505-A3E5-43723A4F0A59}"/>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1FB333A-76DE-4643-B051-5FC435A3B136}"/>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4CCAF40-7B0D-43DC-ABAB-EFDA75366ED1}"/>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162E78D-FB25-4BF0-B485-CD3903FDC0D6}"/>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A6C369B-462D-4EB2-9F69-19D0CB6B1453}"/>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85" name="楕円 184">
          <a:extLst>
            <a:ext uri="{FF2B5EF4-FFF2-40B4-BE49-F238E27FC236}">
              <a16:creationId xmlns:a16="http://schemas.microsoft.com/office/drawing/2014/main" id="{4A152F26-CC29-4323-847A-FAAF0334675D}"/>
            </a:ext>
          </a:extLst>
        </xdr:cNvPr>
        <xdr:cNvSpPr/>
      </xdr:nvSpPr>
      <xdr:spPr>
        <a:xfrm>
          <a:off x="4124325" y="10131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2B587018-04C6-4F26-95E3-025776DC2402}"/>
            </a:ext>
          </a:extLst>
        </xdr:cNvPr>
        <xdr:cNvSpPr txBox="1"/>
      </xdr:nvSpPr>
      <xdr:spPr>
        <a:xfrm>
          <a:off x="4219575"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80645</xdr:rowOff>
    </xdr:from>
    <xdr:to>
      <xdr:col>20</xdr:col>
      <xdr:colOff>38100</xdr:colOff>
      <xdr:row>63</xdr:row>
      <xdr:rowOff>10795</xdr:rowOff>
    </xdr:to>
    <xdr:sp macro="" textlink="">
      <xdr:nvSpPr>
        <xdr:cNvPr id="187" name="楕円 186">
          <a:extLst>
            <a:ext uri="{FF2B5EF4-FFF2-40B4-BE49-F238E27FC236}">
              <a16:creationId xmlns:a16="http://schemas.microsoft.com/office/drawing/2014/main" id="{F4D5E97E-649D-4A35-ACF4-B4FD467DE946}"/>
            </a:ext>
          </a:extLst>
        </xdr:cNvPr>
        <xdr:cNvSpPr/>
      </xdr:nvSpPr>
      <xdr:spPr>
        <a:xfrm>
          <a:off x="3381375" y="101231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131445</xdr:rowOff>
    </xdr:from>
    <xdr:to>
      <xdr:col>24</xdr:col>
      <xdr:colOff>63500</xdr:colOff>
      <xdr:row>62</xdr:row>
      <xdr:rowOff>142875</xdr:rowOff>
    </xdr:to>
    <xdr:cxnSp macro="">
      <xdr:nvCxnSpPr>
        <xdr:cNvPr id="188" name="直線コネクタ 187">
          <a:extLst>
            <a:ext uri="{FF2B5EF4-FFF2-40B4-BE49-F238E27FC236}">
              <a16:creationId xmlns:a16="http://schemas.microsoft.com/office/drawing/2014/main" id="{EFDE0C85-C7CE-401D-B043-F49D501F0BC6}"/>
            </a:ext>
          </a:extLst>
        </xdr:cNvPr>
        <xdr:cNvCxnSpPr/>
      </xdr:nvCxnSpPr>
      <xdr:spPr>
        <a:xfrm>
          <a:off x="3429000" y="10170795"/>
          <a:ext cx="7524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19685</xdr:rowOff>
    </xdr:from>
    <xdr:to>
      <xdr:col>15</xdr:col>
      <xdr:colOff>101600</xdr:colOff>
      <xdr:row>63</xdr:row>
      <xdr:rowOff>121285</xdr:rowOff>
    </xdr:to>
    <xdr:sp macro="" textlink="">
      <xdr:nvSpPr>
        <xdr:cNvPr id="189" name="楕円 188">
          <a:extLst>
            <a:ext uri="{FF2B5EF4-FFF2-40B4-BE49-F238E27FC236}">
              <a16:creationId xmlns:a16="http://schemas.microsoft.com/office/drawing/2014/main" id="{3AB02255-F5CC-4971-9902-A46CA347D91C}"/>
            </a:ext>
          </a:extLst>
        </xdr:cNvPr>
        <xdr:cNvSpPr/>
      </xdr:nvSpPr>
      <xdr:spPr>
        <a:xfrm>
          <a:off x="2571750" y="102209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131445</xdr:rowOff>
    </xdr:from>
    <xdr:to>
      <xdr:col>19</xdr:col>
      <xdr:colOff>177800</xdr:colOff>
      <xdr:row>63</xdr:row>
      <xdr:rowOff>70485</xdr:rowOff>
    </xdr:to>
    <xdr:cxnSp macro="">
      <xdr:nvCxnSpPr>
        <xdr:cNvPr id="190" name="直線コネクタ 189">
          <a:extLst>
            <a:ext uri="{FF2B5EF4-FFF2-40B4-BE49-F238E27FC236}">
              <a16:creationId xmlns:a16="http://schemas.microsoft.com/office/drawing/2014/main" id="{CFC0E836-84AD-41C1-8031-2178729A8735}"/>
            </a:ext>
          </a:extLst>
        </xdr:cNvPr>
        <xdr:cNvCxnSpPr/>
      </xdr:nvCxnSpPr>
      <xdr:spPr>
        <a:xfrm flipV="1">
          <a:off x="2619375" y="10170795"/>
          <a:ext cx="809625"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91" name="楕円 190">
          <a:extLst>
            <a:ext uri="{FF2B5EF4-FFF2-40B4-BE49-F238E27FC236}">
              <a16:creationId xmlns:a16="http://schemas.microsoft.com/office/drawing/2014/main" id="{200C49BD-9499-4CCC-9FDD-C7C5FFD5F765}"/>
            </a:ext>
          </a:extLst>
        </xdr:cNvPr>
        <xdr:cNvSpPr/>
      </xdr:nvSpPr>
      <xdr:spPr>
        <a:xfrm>
          <a:off x="1781175" y="1021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63</xdr:row>
      <xdr:rowOff>70485</xdr:rowOff>
    </xdr:to>
    <xdr:cxnSp macro="">
      <xdr:nvCxnSpPr>
        <xdr:cNvPr id="192" name="直線コネクタ 191">
          <a:extLst>
            <a:ext uri="{FF2B5EF4-FFF2-40B4-BE49-F238E27FC236}">
              <a16:creationId xmlns:a16="http://schemas.microsoft.com/office/drawing/2014/main" id="{C72BE9B9-2A7A-44BB-831B-24484AA647A8}"/>
            </a:ext>
          </a:extLst>
        </xdr:cNvPr>
        <xdr:cNvCxnSpPr/>
      </xdr:nvCxnSpPr>
      <xdr:spPr>
        <a:xfrm>
          <a:off x="1828800" y="10258425"/>
          <a:ext cx="790575"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151130</xdr:rowOff>
    </xdr:from>
    <xdr:to>
      <xdr:col>6</xdr:col>
      <xdr:colOff>38100</xdr:colOff>
      <xdr:row>63</xdr:row>
      <xdr:rowOff>81280</xdr:rowOff>
    </xdr:to>
    <xdr:sp macro="" textlink="">
      <xdr:nvSpPr>
        <xdr:cNvPr id="193" name="楕円 192">
          <a:extLst>
            <a:ext uri="{FF2B5EF4-FFF2-40B4-BE49-F238E27FC236}">
              <a16:creationId xmlns:a16="http://schemas.microsoft.com/office/drawing/2014/main" id="{96CD5B17-F1FB-4983-BC61-A8E6960E1A27}"/>
            </a:ext>
          </a:extLst>
        </xdr:cNvPr>
        <xdr:cNvSpPr/>
      </xdr:nvSpPr>
      <xdr:spPr>
        <a:xfrm>
          <a:off x="981075" y="101904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30480</xdr:rowOff>
    </xdr:from>
    <xdr:to>
      <xdr:col>10</xdr:col>
      <xdr:colOff>114300</xdr:colOff>
      <xdr:row>63</xdr:row>
      <xdr:rowOff>57150</xdr:rowOff>
    </xdr:to>
    <xdr:cxnSp macro="">
      <xdr:nvCxnSpPr>
        <xdr:cNvPr id="194" name="直線コネクタ 193">
          <a:extLst>
            <a:ext uri="{FF2B5EF4-FFF2-40B4-BE49-F238E27FC236}">
              <a16:creationId xmlns:a16="http://schemas.microsoft.com/office/drawing/2014/main" id="{B372F433-E9A0-4622-BC75-D892A67FADE4}"/>
            </a:ext>
          </a:extLst>
        </xdr:cNvPr>
        <xdr:cNvCxnSpPr/>
      </xdr:nvCxnSpPr>
      <xdr:spPr>
        <a:xfrm>
          <a:off x="1028700" y="10228580"/>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9850E51C-6A5A-472E-BBAC-3CEA724D082C}"/>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740AD2B9-D9EA-4D30-B3BF-EFD81842D8F4}"/>
            </a:ext>
          </a:extLst>
        </xdr:cNvPr>
        <xdr:cNvSpPr txBox="1"/>
      </xdr:nvSpPr>
      <xdr:spPr>
        <a:xfrm>
          <a:off x="2439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3C7F1DF-2249-4B40-A999-BB6A53FE7C1B}"/>
            </a:ext>
          </a:extLst>
        </xdr:cNvPr>
        <xdr:cNvSpPr txBox="1"/>
      </xdr:nvSpPr>
      <xdr:spPr>
        <a:xfrm>
          <a:off x="1648469"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6FA5BE0-4E93-4C0F-B167-F5F57559BF01}"/>
            </a:ext>
          </a:extLst>
        </xdr:cNvPr>
        <xdr:cNvSpPr txBox="1"/>
      </xdr:nvSpPr>
      <xdr:spPr>
        <a:xfrm>
          <a:off x="8483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1922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530B4348-D8D0-424E-861B-15F29C6FDF72}"/>
            </a:ext>
          </a:extLst>
        </xdr:cNvPr>
        <xdr:cNvSpPr txBox="1"/>
      </xdr:nvSpPr>
      <xdr:spPr>
        <a:xfrm>
          <a:off x="32391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112412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E70273EA-B308-409A-BE8B-D202DEEB73FE}"/>
            </a:ext>
          </a:extLst>
        </xdr:cNvPr>
        <xdr:cNvSpPr txBox="1"/>
      </xdr:nvSpPr>
      <xdr:spPr>
        <a:xfrm>
          <a:off x="2439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95CF8B26-7BF3-4C64-88AA-CD0BDF5F0807}"/>
            </a:ext>
          </a:extLst>
        </xdr:cNvPr>
        <xdr:cNvSpPr txBox="1"/>
      </xdr:nvSpPr>
      <xdr:spPr>
        <a:xfrm>
          <a:off x="1648469"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72407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702B00DC-B579-4F68-9585-3668E4937AD4}"/>
            </a:ext>
          </a:extLst>
        </xdr:cNvPr>
        <xdr:cNvSpPr txBox="1"/>
      </xdr:nvSpPr>
      <xdr:spPr>
        <a:xfrm>
          <a:off x="848369"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47D98785-8E8D-4456-93B2-239A1BCE0A4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EF6864-DB62-4428-8FE3-F1616A236228}"/>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963D3407-3170-4229-B8B1-F08D2E99C53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9079790-06C8-4D21-B44C-878A5376DBD4}"/>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CEB9926-F1B5-4A17-828F-B944CC1CE814}"/>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6AA2A92-4A59-44CE-BBE8-8C8E3EB90724}"/>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F4D60342-090E-4EC6-AB2D-BBEAD0243CDB}"/>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816D6AED-EB65-4757-B161-D9C6EC73F49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4FED201-51E5-4E47-831F-E88308780CB2}"/>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85683928-50F4-4264-BDE3-F8BABDE31859}"/>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2DE4AA46-C741-4C0B-B20D-C7C044584F30}"/>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54E8504E-9044-4685-8689-AE5F7B014A65}"/>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304E2EB0-6203-4291-BE6C-3B368B66D83E}"/>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BB6CA532-ED04-4763-92CF-D90FEDC66F4A}"/>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B26A45BD-4760-405B-AE83-9B930FF696A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E128F885-D996-44E5-825F-FB492B346EA6}"/>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E72D685C-2E1A-4350-8E59-612CFDF9D0C1}"/>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C44C9955-0F6F-4671-B5E8-A269034F17C6}"/>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EEEBA32C-1460-480B-9A98-C10A38B224CF}"/>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1C3882A2-F842-4536-8F5D-33C627DC3D08}"/>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958125A-8F3A-4CF2-B8E7-E64AF61C16F5}"/>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9BAADFBC-1B8A-4E06-998D-433686ACC816}"/>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2F14D73A-5C72-4A43-B352-C681973D1C68}"/>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B32BCAA6-D6F9-4BA3-8839-F9809CC3B5D4}"/>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4650E26-912C-47E4-B147-1B8F893B45F3}"/>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BBB8B022-BF3F-436E-9B95-72E6F56681FC}"/>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FAAC270-CD47-4D1C-8223-48B4FD91C803}"/>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D15653CB-CA76-49C2-96E4-745D98C73710}"/>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57838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3862B79B-36E4-4874-B2B6-07F3169C865B}"/>
            </a:ext>
          </a:extLst>
        </xdr:cNvPr>
        <xdr:cNvSpPr txBox="1"/>
      </xdr:nvSpPr>
      <xdr:spPr>
        <a:xfrm>
          <a:off x="9467850" y="9935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108C547A-0199-4897-A338-9415B649B497}"/>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7F7E6104-4433-48CD-8DE7-5013DD9EAD53}"/>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0A3558AB-CBB2-4F5D-9553-0C78AD307E65}"/>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BFA31B0E-9C93-4318-AC56-0DB6309C89B3}"/>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C50C406A-F916-4D7F-AC3F-0A88DD610E7E}"/>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59E9D62-9AE2-4980-86BB-0BE4C043CA27}"/>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D1F4776-CE7F-47B3-BB39-D34079DDE7FD}"/>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32FAD68-D23D-43E3-84D5-61FF023E7C62}"/>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67A2750-D62C-403D-A4E0-82831F5F4464}"/>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AE42BDE-7EC5-4E39-9067-F5B478D92ADE}"/>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12336</xdr:rowOff>
    </xdr:from>
    <xdr:to>
      <xdr:col>55</xdr:col>
      <xdr:colOff>50800</xdr:colOff>
      <xdr:row>60</xdr:row>
      <xdr:rowOff>113936</xdr:rowOff>
    </xdr:to>
    <xdr:sp macro="" textlink="">
      <xdr:nvSpPr>
        <xdr:cNvPr id="242" name="楕円 241">
          <a:extLst>
            <a:ext uri="{FF2B5EF4-FFF2-40B4-BE49-F238E27FC236}">
              <a16:creationId xmlns:a16="http://schemas.microsoft.com/office/drawing/2014/main" id="{E7176943-F684-4406-A0D5-CA41BB25A6B5}"/>
            </a:ext>
          </a:extLst>
        </xdr:cNvPr>
        <xdr:cNvSpPr/>
      </xdr:nvSpPr>
      <xdr:spPr>
        <a:xfrm>
          <a:off x="9401175" y="972466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35213</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603845A4-9357-4E5F-B222-7940FFAADF8B}"/>
            </a:ext>
          </a:extLst>
        </xdr:cNvPr>
        <xdr:cNvSpPr txBox="1"/>
      </xdr:nvSpPr>
      <xdr:spPr>
        <a:xfrm>
          <a:off x="9467850" y="958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19917</xdr:rowOff>
    </xdr:from>
    <xdr:to>
      <xdr:col>50</xdr:col>
      <xdr:colOff>165100</xdr:colOff>
      <xdr:row>60</xdr:row>
      <xdr:rowOff>121517</xdr:rowOff>
    </xdr:to>
    <xdr:sp macro="" textlink="">
      <xdr:nvSpPr>
        <xdr:cNvPr id="244" name="楕円 243">
          <a:extLst>
            <a:ext uri="{FF2B5EF4-FFF2-40B4-BE49-F238E27FC236}">
              <a16:creationId xmlns:a16="http://schemas.microsoft.com/office/drawing/2014/main" id="{DBFAFF88-681C-4BD2-A394-127DE6212A2C}"/>
            </a:ext>
          </a:extLst>
        </xdr:cNvPr>
        <xdr:cNvSpPr/>
      </xdr:nvSpPr>
      <xdr:spPr>
        <a:xfrm>
          <a:off x="8639175" y="973541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63136</xdr:rowOff>
    </xdr:from>
    <xdr:to>
      <xdr:col>55</xdr:col>
      <xdr:colOff>0</xdr:colOff>
      <xdr:row>60</xdr:row>
      <xdr:rowOff>70717</xdr:rowOff>
    </xdr:to>
    <xdr:cxnSp macro="">
      <xdr:nvCxnSpPr>
        <xdr:cNvPr id="245" name="直線コネクタ 244">
          <a:extLst>
            <a:ext uri="{FF2B5EF4-FFF2-40B4-BE49-F238E27FC236}">
              <a16:creationId xmlns:a16="http://schemas.microsoft.com/office/drawing/2014/main" id="{3CF8EEC0-C926-491F-A347-01544271AF36}"/>
            </a:ext>
          </a:extLst>
        </xdr:cNvPr>
        <xdr:cNvCxnSpPr/>
      </xdr:nvCxnSpPr>
      <xdr:spPr>
        <a:xfrm flipV="1">
          <a:off x="8686800" y="9781811"/>
          <a:ext cx="74295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89355</xdr:rowOff>
    </xdr:from>
    <xdr:to>
      <xdr:col>46</xdr:col>
      <xdr:colOff>38100</xdr:colOff>
      <xdr:row>61</xdr:row>
      <xdr:rowOff>19505</xdr:rowOff>
    </xdr:to>
    <xdr:sp macro="" textlink="">
      <xdr:nvSpPr>
        <xdr:cNvPr id="246" name="楕円 245">
          <a:extLst>
            <a:ext uri="{FF2B5EF4-FFF2-40B4-BE49-F238E27FC236}">
              <a16:creationId xmlns:a16="http://schemas.microsoft.com/office/drawing/2014/main" id="{B859E82F-B65B-4B25-A78B-793ABF418B4D}"/>
            </a:ext>
          </a:extLst>
        </xdr:cNvPr>
        <xdr:cNvSpPr/>
      </xdr:nvSpPr>
      <xdr:spPr>
        <a:xfrm>
          <a:off x="7839075" y="98016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70717</xdr:rowOff>
    </xdr:from>
    <xdr:to>
      <xdr:col>50</xdr:col>
      <xdr:colOff>114300</xdr:colOff>
      <xdr:row>60</xdr:row>
      <xdr:rowOff>140155</xdr:rowOff>
    </xdr:to>
    <xdr:cxnSp macro="">
      <xdr:nvCxnSpPr>
        <xdr:cNvPr id="247" name="直線コネクタ 246">
          <a:extLst>
            <a:ext uri="{FF2B5EF4-FFF2-40B4-BE49-F238E27FC236}">
              <a16:creationId xmlns:a16="http://schemas.microsoft.com/office/drawing/2014/main" id="{907E9A1D-2614-4CD4-AD38-A2B126929444}"/>
            </a:ext>
          </a:extLst>
        </xdr:cNvPr>
        <xdr:cNvCxnSpPr/>
      </xdr:nvCxnSpPr>
      <xdr:spPr>
        <a:xfrm flipV="1">
          <a:off x="7886700" y="9783042"/>
          <a:ext cx="800100" cy="7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99561</xdr:rowOff>
    </xdr:from>
    <xdr:to>
      <xdr:col>41</xdr:col>
      <xdr:colOff>101600</xdr:colOff>
      <xdr:row>61</xdr:row>
      <xdr:rowOff>29711</xdr:rowOff>
    </xdr:to>
    <xdr:sp macro="" textlink="">
      <xdr:nvSpPr>
        <xdr:cNvPr id="248" name="楕円 247">
          <a:extLst>
            <a:ext uri="{FF2B5EF4-FFF2-40B4-BE49-F238E27FC236}">
              <a16:creationId xmlns:a16="http://schemas.microsoft.com/office/drawing/2014/main" id="{70EEC9D7-3F26-476A-B0D4-29496F7DAC82}"/>
            </a:ext>
          </a:extLst>
        </xdr:cNvPr>
        <xdr:cNvSpPr/>
      </xdr:nvSpPr>
      <xdr:spPr>
        <a:xfrm>
          <a:off x="7029450" y="981823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140155</xdr:rowOff>
    </xdr:from>
    <xdr:to>
      <xdr:col>45</xdr:col>
      <xdr:colOff>177800</xdr:colOff>
      <xdr:row>60</xdr:row>
      <xdr:rowOff>150361</xdr:rowOff>
    </xdr:to>
    <xdr:cxnSp macro="">
      <xdr:nvCxnSpPr>
        <xdr:cNvPr id="249" name="直線コネクタ 248">
          <a:extLst>
            <a:ext uri="{FF2B5EF4-FFF2-40B4-BE49-F238E27FC236}">
              <a16:creationId xmlns:a16="http://schemas.microsoft.com/office/drawing/2014/main" id="{0ABB2C3C-5102-407C-8D43-E157FF2E7C1F}"/>
            </a:ext>
          </a:extLst>
        </xdr:cNvPr>
        <xdr:cNvCxnSpPr/>
      </xdr:nvCxnSpPr>
      <xdr:spPr>
        <a:xfrm flipV="1">
          <a:off x="7077075" y="9858830"/>
          <a:ext cx="809625"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99646</xdr:rowOff>
    </xdr:from>
    <xdr:to>
      <xdr:col>36</xdr:col>
      <xdr:colOff>165100</xdr:colOff>
      <xdr:row>61</xdr:row>
      <xdr:rowOff>29796</xdr:rowOff>
    </xdr:to>
    <xdr:sp macro="" textlink="">
      <xdr:nvSpPr>
        <xdr:cNvPr id="250" name="楕円 249">
          <a:extLst>
            <a:ext uri="{FF2B5EF4-FFF2-40B4-BE49-F238E27FC236}">
              <a16:creationId xmlns:a16="http://schemas.microsoft.com/office/drawing/2014/main" id="{75BC785B-31B8-4944-938F-46E26541E117}"/>
            </a:ext>
          </a:extLst>
        </xdr:cNvPr>
        <xdr:cNvSpPr/>
      </xdr:nvSpPr>
      <xdr:spPr>
        <a:xfrm>
          <a:off x="6238875" y="981832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150361</xdr:rowOff>
    </xdr:from>
    <xdr:to>
      <xdr:col>41</xdr:col>
      <xdr:colOff>50800</xdr:colOff>
      <xdr:row>60</xdr:row>
      <xdr:rowOff>150446</xdr:rowOff>
    </xdr:to>
    <xdr:cxnSp macro="">
      <xdr:nvCxnSpPr>
        <xdr:cNvPr id="251" name="直線コネクタ 250">
          <a:extLst>
            <a:ext uri="{FF2B5EF4-FFF2-40B4-BE49-F238E27FC236}">
              <a16:creationId xmlns:a16="http://schemas.microsoft.com/office/drawing/2014/main" id="{B9D35FC9-3B8B-4D2A-B3D7-7B85621B32AD}"/>
            </a:ext>
          </a:extLst>
        </xdr:cNvPr>
        <xdr:cNvCxnSpPr/>
      </xdr:nvCxnSpPr>
      <xdr:spPr>
        <a:xfrm flipV="1">
          <a:off x="6286500" y="9865861"/>
          <a:ext cx="790575"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4AD440F5-0D8A-4E5D-833D-99F0305ABBB0}"/>
            </a:ext>
          </a:extLst>
        </xdr:cNvPr>
        <xdr:cNvSpPr txBox="1"/>
      </xdr:nvSpPr>
      <xdr:spPr>
        <a:xfrm>
          <a:off x="8399995" y="1004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B3D9A649-5B95-4A7C-B772-0042E64ED2E4}"/>
            </a:ext>
          </a:extLst>
        </xdr:cNvPr>
        <xdr:cNvSpPr txBox="1"/>
      </xdr:nvSpPr>
      <xdr:spPr>
        <a:xfrm>
          <a:off x="7609420"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11577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5B254922-8551-48C1-87ED-70AD7C488730}"/>
            </a:ext>
          </a:extLst>
        </xdr:cNvPr>
        <xdr:cNvSpPr txBox="1"/>
      </xdr:nvSpPr>
      <xdr:spPr>
        <a:xfrm>
          <a:off x="681884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168179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823805A1-3883-49A2-8887-78944FEC76C1}"/>
            </a:ext>
          </a:extLst>
        </xdr:cNvPr>
        <xdr:cNvSpPr txBox="1"/>
      </xdr:nvSpPr>
      <xdr:spPr>
        <a:xfrm>
          <a:off x="60092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138044</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B3DDCACA-B230-4D2C-9915-1F75ACC68360}"/>
            </a:ext>
          </a:extLst>
        </xdr:cNvPr>
        <xdr:cNvSpPr txBox="1"/>
      </xdr:nvSpPr>
      <xdr:spPr>
        <a:xfrm>
          <a:off x="8399995" y="953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36032</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2493382F-6EA5-47E5-ABF1-372F47C17B0C}"/>
            </a:ext>
          </a:extLst>
        </xdr:cNvPr>
        <xdr:cNvSpPr txBox="1"/>
      </xdr:nvSpPr>
      <xdr:spPr>
        <a:xfrm>
          <a:off x="7609420" y="958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46238</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FE0AEF53-9E0D-499F-95D5-7725641B0436}"/>
            </a:ext>
          </a:extLst>
        </xdr:cNvPr>
        <xdr:cNvSpPr txBox="1"/>
      </xdr:nvSpPr>
      <xdr:spPr>
        <a:xfrm>
          <a:off x="6818845" y="960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46323</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877C08A6-183D-4DAA-AE82-7D1EB32DF2FF}"/>
            </a:ext>
          </a:extLst>
        </xdr:cNvPr>
        <xdr:cNvSpPr txBox="1"/>
      </xdr:nvSpPr>
      <xdr:spPr>
        <a:xfrm>
          <a:off x="6009220" y="960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0C90086-F470-4F57-A987-770F1CC4D67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65F1C7D6-FE18-4057-9732-F821E068BF3A}"/>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78494850-D679-4815-916C-37C792A3DE98}"/>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ECAD799-3873-47A9-90DB-B377E8607421}"/>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A7D3946-C2EA-4960-BC15-FE9A5EC1F707}"/>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159C46A1-B4E7-40FA-B53B-7BFC8B27E60F}"/>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C170F0F9-D31C-4AD0-9F34-57E6DDBB3610}"/>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897F7DF1-9BF1-410E-B842-D65209E741AC}"/>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B23423B9-DD67-42F1-99A2-6C9484C39BB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7017ABF2-2179-48DE-B749-7B6D0BB3CA80}"/>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90EB7C88-8FA3-421D-BA0A-36C82D6BEB07}"/>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CB060380-99F7-4B31-B859-D1BCDD977883}"/>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121C42B6-9C22-4965-92E0-64701CEAF4EC}"/>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7FB62678-E0BC-4595-B112-8B13770F7A47}"/>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AB26DCD1-0080-48D3-AB8C-91C1097D66D9}"/>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AAF69517-947D-4C39-9CDB-A977486924E6}"/>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82192846-6563-4671-AAA6-C6E52B2F82A9}"/>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16518769-6B7D-409E-B30B-6BCCE3C0C005}"/>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E2705F97-2058-4B5E-9EFD-F87DB61E567B}"/>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1DBE32D5-ADEC-49E0-A589-10B84B33E91C}"/>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BBC770DE-6380-4A1C-8F82-03EA9A552E4F}"/>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4AFE7F63-B39E-4F00-823A-52D5D625679B}"/>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625DE989-9652-4F25-851D-9C1B8F4B4AA1}"/>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C46F041D-99FD-4871-9DCE-C828BEDF65DD}"/>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5876ED74-885D-4432-B5A4-5E30A3D31EB6}"/>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1B1F-E396-45C7-8E14-4D865B2D92E6}"/>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0863EC8A-FCE7-4AF9-B87A-233FC20A27D6}"/>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546CEDB6-C824-4A71-918A-76FEFA562ED0}"/>
            </a:ext>
          </a:extLst>
        </xdr:cNvPr>
        <xdr:cNvSpPr txBox="1"/>
      </xdr:nvSpPr>
      <xdr:spPr>
        <a:xfrm>
          <a:off x="42195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BEFB461A-FCD3-46AF-BAA3-7ECDF194A7B3}"/>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4E4BFD7A-F8C2-46A4-ACAD-D6CF5750476A}"/>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93832006-B077-4A1A-BB53-6F3011C4037A}"/>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D97992BA-3368-4D1A-868E-BC4417E624A8}"/>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D9227030-6D53-4BD7-8A55-7FCDAA6A79B8}"/>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7C6B697-B3CD-481D-AE1A-FF2DD4BFC46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A34680A4-CFAA-4A21-A68C-39A126DEC607}"/>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B9C0A3C-F360-46EA-9E14-B85839F5F05A}"/>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800382B-A182-4CD8-AE23-B955D340DCBF}"/>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FE35EE6-9BFC-4882-BE10-BAFD1B1E61F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99313</xdr:rowOff>
    </xdr:from>
    <xdr:to>
      <xdr:col>24</xdr:col>
      <xdr:colOff>114300</xdr:colOff>
      <xdr:row>84</xdr:row>
      <xdr:rowOff>29463</xdr:rowOff>
    </xdr:to>
    <xdr:sp macro="" textlink="">
      <xdr:nvSpPr>
        <xdr:cNvPr id="298" name="楕円 297">
          <a:extLst>
            <a:ext uri="{FF2B5EF4-FFF2-40B4-BE49-F238E27FC236}">
              <a16:creationId xmlns:a16="http://schemas.microsoft.com/office/drawing/2014/main" id="{41121875-1006-499C-AE65-FC7C0FABDEA3}"/>
            </a:ext>
          </a:extLst>
        </xdr:cNvPr>
        <xdr:cNvSpPr/>
      </xdr:nvSpPr>
      <xdr:spPr>
        <a:xfrm>
          <a:off x="4124325" y="135422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77740</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6B3F4A8F-C9BD-46E0-A788-4EADDD6D781D}"/>
            </a:ext>
          </a:extLst>
        </xdr:cNvPr>
        <xdr:cNvSpPr txBox="1"/>
      </xdr:nvSpPr>
      <xdr:spPr>
        <a:xfrm>
          <a:off x="4219575" y="1351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26163</xdr:rowOff>
    </xdr:from>
    <xdr:to>
      <xdr:col>20</xdr:col>
      <xdr:colOff>38100</xdr:colOff>
      <xdr:row>83</xdr:row>
      <xdr:rowOff>127763</xdr:rowOff>
    </xdr:to>
    <xdr:sp macro="" textlink="">
      <xdr:nvSpPr>
        <xdr:cNvPr id="300" name="楕円 299">
          <a:extLst>
            <a:ext uri="{FF2B5EF4-FFF2-40B4-BE49-F238E27FC236}">
              <a16:creationId xmlns:a16="http://schemas.microsoft.com/office/drawing/2014/main" id="{EACF24F3-92E8-4C65-83FD-77FD78A7CA57}"/>
            </a:ext>
          </a:extLst>
        </xdr:cNvPr>
        <xdr:cNvSpPr/>
      </xdr:nvSpPr>
      <xdr:spPr>
        <a:xfrm>
          <a:off x="3381375" y="134691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76963</xdr:rowOff>
    </xdr:from>
    <xdr:to>
      <xdr:col>24</xdr:col>
      <xdr:colOff>63500</xdr:colOff>
      <xdr:row>83</xdr:row>
      <xdr:rowOff>150113</xdr:rowOff>
    </xdr:to>
    <xdr:cxnSp macro="">
      <xdr:nvCxnSpPr>
        <xdr:cNvPr id="301" name="直線コネクタ 300">
          <a:extLst>
            <a:ext uri="{FF2B5EF4-FFF2-40B4-BE49-F238E27FC236}">
              <a16:creationId xmlns:a16="http://schemas.microsoft.com/office/drawing/2014/main" id="{1F227367-9F8F-4732-A615-643BA691F48D}"/>
            </a:ext>
          </a:extLst>
        </xdr:cNvPr>
        <xdr:cNvCxnSpPr/>
      </xdr:nvCxnSpPr>
      <xdr:spPr>
        <a:xfrm>
          <a:off x="3429000" y="13516738"/>
          <a:ext cx="752475"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119887</xdr:rowOff>
    </xdr:from>
    <xdr:to>
      <xdr:col>15</xdr:col>
      <xdr:colOff>101600</xdr:colOff>
      <xdr:row>83</xdr:row>
      <xdr:rowOff>50037</xdr:rowOff>
    </xdr:to>
    <xdr:sp macro="" textlink="">
      <xdr:nvSpPr>
        <xdr:cNvPr id="302" name="楕円 301">
          <a:extLst>
            <a:ext uri="{FF2B5EF4-FFF2-40B4-BE49-F238E27FC236}">
              <a16:creationId xmlns:a16="http://schemas.microsoft.com/office/drawing/2014/main" id="{67E7747D-A04A-4AB7-AF34-4CF424C428C1}"/>
            </a:ext>
          </a:extLst>
        </xdr:cNvPr>
        <xdr:cNvSpPr/>
      </xdr:nvSpPr>
      <xdr:spPr>
        <a:xfrm>
          <a:off x="2571750" y="1340091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170687</xdr:rowOff>
    </xdr:from>
    <xdr:to>
      <xdr:col>19</xdr:col>
      <xdr:colOff>177800</xdr:colOff>
      <xdr:row>83</xdr:row>
      <xdr:rowOff>76963</xdr:rowOff>
    </xdr:to>
    <xdr:cxnSp macro="">
      <xdr:nvCxnSpPr>
        <xdr:cNvPr id="303" name="直線コネクタ 302">
          <a:extLst>
            <a:ext uri="{FF2B5EF4-FFF2-40B4-BE49-F238E27FC236}">
              <a16:creationId xmlns:a16="http://schemas.microsoft.com/office/drawing/2014/main" id="{21BB1220-76BF-499E-A96C-EF6F649E3F78}"/>
            </a:ext>
          </a:extLst>
        </xdr:cNvPr>
        <xdr:cNvCxnSpPr/>
      </xdr:nvCxnSpPr>
      <xdr:spPr>
        <a:xfrm>
          <a:off x="2619375" y="13439012"/>
          <a:ext cx="809625"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42163</xdr:rowOff>
    </xdr:from>
    <xdr:to>
      <xdr:col>10</xdr:col>
      <xdr:colOff>165100</xdr:colOff>
      <xdr:row>82</xdr:row>
      <xdr:rowOff>143763</xdr:rowOff>
    </xdr:to>
    <xdr:sp macro="" textlink="">
      <xdr:nvSpPr>
        <xdr:cNvPr id="304" name="楕円 303">
          <a:extLst>
            <a:ext uri="{FF2B5EF4-FFF2-40B4-BE49-F238E27FC236}">
              <a16:creationId xmlns:a16="http://schemas.microsoft.com/office/drawing/2014/main" id="{A0BFCEF2-CEE1-4F62-A358-547F1A8B9F98}"/>
            </a:ext>
          </a:extLst>
        </xdr:cNvPr>
        <xdr:cNvSpPr/>
      </xdr:nvSpPr>
      <xdr:spPr>
        <a:xfrm>
          <a:off x="1781175" y="133231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92963</xdr:rowOff>
    </xdr:from>
    <xdr:to>
      <xdr:col>15</xdr:col>
      <xdr:colOff>50800</xdr:colOff>
      <xdr:row>82</xdr:row>
      <xdr:rowOff>170687</xdr:rowOff>
    </xdr:to>
    <xdr:cxnSp macro="">
      <xdr:nvCxnSpPr>
        <xdr:cNvPr id="305" name="直線コネクタ 304">
          <a:extLst>
            <a:ext uri="{FF2B5EF4-FFF2-40B4-BE49-F238E27FC236}">
              <a16:creationId xmlns:a16="http://schemas.microsoft.com/office/drawing/2014/main" id="{804C5338-76A0-4BB3-8E79-9E7E5FB3065D}"/>
            </a:ext>
          </a:extLst>
        </xdr:cNvPr>
        <xdr:cNvCxnSpPr/>
      </xdr:nvCxnSpPr>
      <xdr:spPr>
        <a:xfrm>
          <a:off x="1828800" y="13370813"/>
          <a:ext cx="79057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129032</xdr:rowOff>
    </xdr:from>
    <xdr:to>
      <xdr:col>6</xdr:col>
      <xdr:colOff>38100</xdr:colOff>
      <xdr:row>83</xdr:row>
      <xdr:rowOff>59182</xdr:rowOff>
    </xdr:to>
    <xdr:sp macro="" textlink="">
      <xdr:nvSpPr>
        <xdr:cNvPr id="306" name="楕円 305">
          <a:extLst>
            <a:ext uri="{FF2B5EF4-FFF2-40B4-BE49-F238E27FC236}">
              <a16:creationId xmlns:a16="http://schemas.microsoft.com/office/drawing/2014/main" id="{83F2095A-2511-4461-9BBF-972BD23F75E7}"/>
            </a:ext>
          </a:extLst>
        </xdr:cNvPr>
        <xdr:cNvSpPr/>
      </xdr:nvSpPr>
      <xdr:spPr>
        <a:xfrm>
          <a:off x="981075" y="134037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92963</xdr:rowOff>
    </xdr:from>
    <xdr:to>
      <xdr:col>10</xdr:col>
      <xdr:colOff>114300</xdr:colOff>
      <xdr:row>83</xdr:row>
      <xdr:rowOff>8382</xdr:rowOff>
    </xdr:to>
    <xdr:cxnSp macro="">
      <xdr:nvCxnSpPr>
        <xdr:cNvPr id="307" name="直線コネクタ 306">
          <a:extLst>
            <a:ext uri="{FF2B5EF4-FFF2-40B4-BE49-F238E27FC236}">
              <a16:creationId xmlns:a16="http://schemas.microsoft.com/office/drawing/2014/main" id="{5FD8AE0C-4B92-4B07-9896-7018A8BA8F3B}"/>
            </a:ext>
          </a:extLst>
        </xdr:cNvPr>
        <xdr:cNvCxnSpPr/>
      </xdr:nvCxnSpPr>
      <xdr:spPr>
        <a:xfrm flipV="1">
          <a:off x="1028700" y="13370813"/>
          <a:ext cx="800100" cy="8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8" name="n_1aveValue【公営住宅】&#10;有形固定資産減価償却率">
          <a:extLst>
            <a:ext uri="{FF2B5EF4-FFF2-40B4-BE49-F238E27FC236}">
              <a16:creationId xmlns:a16="http://schemas.microsoft.com/office/drawing/2014/main" id="{F6E9C89E-561F-46E0-955F-6DCBA6C3EAC7}"/>
            </a:ext>
          </a:extLst>
        </xdr:cNvPr>
        <xdr:cNvSpPr txBox="1"/>
      </xdr:nvSpPr>
      <xdr:spPr>
        <a:xfrm>
          <a:off x="3239144" y="130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4C415A46-42C6-47EB-A963-678EE1FAB717}"/>
            </a:ext>
          </a:extLst>
        </xdr:cNvPr>
        <xdr:cNvSpPr txBox="1"/>
      </xdr:nvSpPr>
      <xdr:spPr>
        <a:xfrm>
          <a:off x="2439044"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55D68246-C79E-485C-AA1E-7FCD05C0E441}"/>
            </a:ext>
          </a:extLst>
        </xdr:cNvPr>
        <xdr:cNvSpPr txBox="1"/>
      </xdr:nvSpPr>
      <xdr:spPr>
        <a:xfrm>
          <a:off x="1648469" y="1300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3AF02BE6-997E-4A05-9687-29B3C358AD09}"/>
            </a:ext>
          </a:extLst>
        </xdr:cNvPr>
        <xdr:cNvSpPr txBox="1"/>
      </xdr:nvSpPr>
      <xdr:spPr>
        <a:xfrm>
          <a:off x="848369" y="129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118890</xdr:rowOff>
    </xdr:from>
    <xdr:ext cx="405111" cy="259045"/>
    <xdr:sp macro="" textlink="">
      <xdr:nvSpPr>
        <xdr:cNvPr id="312" name="n_1mainValue【公営住宅】&#10;有形固定資産減価償却率">
          <a:extLst>
            <a:ext uri="{FF2B5EF4-FFF2-40B4-BE49-F238E27FC236}">
              <a16:creationId xmlns:a16="http://schemas.microsoft.com/office/drawing/2014/main" id="{7554CEFD-4FD0-4594-BA49-DA1E9512AB3E}"/>
            </a:ext>
          </a:extLst>
        </xdr:cNvPr>
        <xdr:cNvSpPr txBox="1"/>
      </xdr:nvSpPr>
      <xdr:spPr>
        <a:xfrm>
          <a:off x="3239144" y="1356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41164</xdr:rowOff>
    </xdr:from>
    <xdr:ext cx="405111" cy="259045"/>
    <xdr:sp macro="" textlink="">
      <xdr:nvSpPr>
        <xdr:cNvPr id="313" name="n_2mainValue【公営住宅】&#10;有形固定資産減価償却率">
          <a:extLst>
            <a:ext uri="{FF2B5EF4-FFF2-40B4-BE49-F238E27FC236}">
              <a16:creationId xmlns:a16="http://schemas.microsoft.com/office/drawing/2014/main" id="{DADAA0A6-CD45-47F0-BCF7-84A5455854A1}"/>
            </a:ext>
          </a:extLst>
        </xdr:cNvPr>
        <xdr:cNvSpPr txBox="1"/>
      </xdr:nvSpPr>
      <xdr:spPr>
        <a:xfrm>
          <a:off x="2439044" y="13480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134890</xdr:rowOff>
    </xdr:from>
    <xdr:ext cx="405111" cy="259045"/>
    <xdr:sp macro="" textlink="">
      <xdr:nvSpPr>
        <xdr:cNvPr id="314" name="n_3mainValue【公営住宅】&#10;有形固定資産減価償却率">
          <a:extLst>
            <a:ext uri="{FF2B5EF4-FFF2-40B4-BE49-F238E27FC236}">
              <a16:creationId xmlns:a16="http://schemas.microsoft.com/office/drawing/2014/main" id="{AB26D6A0-0CA7-4671-B5E3-FB5AA79695C8}"/>
            </a:ext>
          </a:extLst>
        </xdr:cNvPr>
        <xdr:cNvSpPr txBox="1"/>
      </xdr:nvSpPr>
      <xdr:spPr>
        <a:xfrm>
          <a:off x="1648469"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50309</xdr:rowOff>
    </xdr:from>
    <xdr:ext cx="405111" cy="259045"/>
    <xdr:sp macro="" textlink="">
      <xdr:nvSpPr>
        <xdr:cNvPr id="315" name="n_4mainValue【公営住宅】&#10;有形固定資産減価償却率">
          <a:extLst>
            <a:ext uri="{FF2B5EF4-FFF2-40B4-BE49-F238E27FC236}">
              <a16:creationId xmlns:a16="http://schemas.microsoft.com/office/drawing/2014/main" id="{7ED8E10B-E4A4-4C6E-9D6F-6FB70CAF2E9D}"/>
            </a:ext>
          </a:extLst>
        </xdr:cNvPr>
        <xdr:cNvSpPr txBox="1"/>
      </xdr:nvSpPr>
      <xdr:spPr>
        <a:xfrm>
          <a:off x="848369" y="1348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69582C4B-7B44-457F-98D1-C964BFE9E06B}"/>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6E6E5D3B-34F5-4CDC-B313-DE0E6AFA81D8}"/>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FD10AE20-7E6F-450F-AA57-71C4E8ED49D5}"/>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58E672F3-0FEE-4EFB-96D9-A82960AB55ED}"/>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A40A4A16-0C8E-4E28-8ED2-A26C2F587AB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10205E2E-945C-43F4-8DD7-15781F48E643}"/>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F236315B-6163-44A3-8382-B7D60E872267}"/>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D146501B-4AAB-4059-9669-0EBF05C8C8A4}"/>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A2ADAEE4-07A3-4CDA-B603-D9F817A9A474}"/>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13DEAF0B-3226-4DA8-B6F0-6AB7D1862A70}"/>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54E1B47E-8CA3-4B10-A0EB-D2AC46D3CE08}"/>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0E86B118-0630-4A83-AC63-72F87B1153DA}"/>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A843A936-26D9-456E-9931-BB33C4829BE1}"/>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8ACD21F7-F9CD-4707-9F02-5F70262FA810}"/>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2FB61729-1022-40D8-8FA5-97D6281B4C09}"/>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6E7C9258-61A6-4BEC-936F-5F25A9F03611}"/>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8BD904A8-AEB7-4C56-BBE8-6C65A15F6E9B}"/>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756BF3CE-9B00-45C7-B3BC-2E25960D96F6}"/>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9ED903DE-8C82-46E0-B3B4-73311CDDDA0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55767929-27B1-4C11-99B2-C1F5F8DE25CA}"/>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334B363E-7AE1-42DB-A6B9-D86D38B554B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03503530-EEA5-426E-B6A6-A6107DDE08CC}"/>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D0FC8FAC-0720-4C01-8782-AB01CDBEC5A0}"/>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3D5A8EE5-DBB7-4A66-95C9-026D9454D3B8}"/>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DEBE27BF-15D5-4220-909F-C05C5C6B87F5}"/>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3EA49F83-40C5-42C3-B992-8D96A108E72C}"/>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a:extLst>
            <a:ext uri="{FF2B5EF4-FFF2-40B4-BE49-F238E27FC236}">
              <a16:creationId xmlns:a16="http://schemas.microsoft.com/office/drawing/2014/main" id="{698D1F32-EE20-40E0-B8D4-1A1F57B0D9CC}"/>
            </a:ext>
          </a:extLst>
        </xdr:cNvPr>
        <xdr:cNvSpPr txBox="1"/>
      </xdr:nvSpPr>
      <xdr:spPr>
        <a:xfrm>
          <a:off x="9467850" y="13275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B9C85641-DCB9-4324-A2D4-1E4589D66D92}"/>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AF811366-3A04-40DB-9207-5A2F79B4F620}"/>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155198B7-2633-4F9E-B3CB-349E6B759C14}"/>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909AC6C1-967F-4867-BBD1-6AC5A10DCECB}"/>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466BB17F-D4DD-4C04-AB2F-EF334C5BB993}"/>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C4668AE4-410A-4087-8F74-C60A523A263E}"/>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130B3EC-C4B6-46FC-BCBE-F8A4B3EBE82E}"/>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96A7287-01CF-4283-9539-6D56E308FE15}"/>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ED3906B-CB3C-4812-A9CD-1B0F0547F07C}"/>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D41B7BC-B3C5-4733-8ACA-D9D200578A6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148692</xdr:rowOff>
    </xdr:from>
    <xdr:to>
      <xdr:col>55</xdr:col>
      <xdr:colOff>50800</xdr:colOff>
      <xdr:row>85</xdr:row>
      <xdr:rowOff>78842</xdr:rowOff>
    </xdr:to>
    <xdr:sp macro="" textlink="">
      <xdr:nvSpPr>
        <xdr:cNvPr id="353" name="楕円 352">
          <a:extLst>
            <a:ext uri="{FF2B5EF4-FFF2-40B4-BE49-F238E27FC236}">
              <a16:creationId xmlns:a16="http://schemas.microsoft.com/office/drawing/2014/main" id="{B516FDC3-6CC1-463D-AC63-76E0F0F39980}"/>
            </a:ext>
          </a:extLst>
        </xdr:cNvPr>
        <xdr:cNvSpPr/>
      </xdr:nvSpPr>
      <xdr:spPr>
        <a:xfrm>
          <a:off x="9401175" y="1374721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127119</xdr:rowOff>
    </xdr:from>
    <xdr:ext cx="469744" cy="259045"/>
    <xdr:sp macro="" textlink="">
      <xdr:nvSpPr>
        <xdr:cNvPr id="354" name="【公営住宅】&#10;一人当たり面積該当値テキスト">
          <a:extLst>
            <a:ext uri="{FF2B5EF4-FFF2-40B4-BE49-F238E27FC236}">
              <a16:creationId xmlns:a16="http://schemas.microsoft.com/office/drawing/2014/main" id="{7518E9E2-ED70-4B12-986B-6A49135421C5}"/>
            </a:ext>
          </a:extLst>
        </xdr:cNvPr>
        <xdr:cNvSpPr txBox="1"/>
      </xdr:nvSpPr>
      <xdr:spPr>
        <a:xfrm>
          <a:off x="9467850" y="1372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55" name="楕円 354">
          <a:extLst>
            <a:ext uri="{FF2B5EF4-FFF2-40B4-BE49-F238E27FC236}">
              <a16:creationId xmlns:a16="http://schemas.microsoft.com/office/drawing/2014/main" id="{3F0FEF00-B8C0-4F94-B9A9-1CC1BB9C1CFE}"/>
            </a:ext>
          </a:extLst>
        </xdr:cNvPr>
        <xdr:cNvSpPr/>
      </xdr:nvSpPr>
      <xdr:spPr>
        <a:xfrm>
          <a:off x="8639175" y="137458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28042</xdr:rowOff>
    </xdr:to>
    <xdr:cxnSp macro="">
      <xdr:nvCxnSpPr>
        <xdr:cNvPr id="356" name="直線コネクタ 355">
          <a:extLst>
            <a:ext uri="{FF2B5EF4-FFF2-40B4-BE49-F238E27FC236}">
              <a16:creationId xmlns:a16="http://schemas.microsoft.com/office/drawing/2014/main" id="{98333D0D-20C7-4C30-9CDE-304AD77F33DE}"/>
            </a:ext>
          </a:extLst>
        </xdr:cNvPr>
        <xdr:cNvCxnSpPr/>
      </xdr:nvCxnSpPr>
      <xdr:spPr>
        <a:xfrm>
          <a:off x="8686800" y="13793470"/>
          <a:ext cx="7429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146405</xdr:rowOff>
    </xdr:from>
    <xdr:to>
      <xdr:col>46</xdr:col>
      <xdr:colOff>38100</xdr:colOff>
      <xdr:row>85</xdr:row>
      <xdr:rowOff>76555</xdr:rowOff>
    </xdr:to>
    <xdr:sp macro="" textlink="">
      <xdr:nvSpPr>
        <xdr:cNvPr id="357" name="楕円 356">
          <a:extLst>
            <a:ext uri="{FF2B5EF4-FFF2-40B4-BE49-F238E27FC236}">
              <a16:creationId xmlns:a16="http://schemas.microsoft.com/office/drawing/2014/main" id="{8C45AE6A-54C7-4874-B18A-20FD5139462B}"/>
            </a:ext>
          </a:extLst>
        </xdr:cNvPr>
        <xdr:cNvSpPr/>
      </xdr:nvSpPr>
      <xdr:spPr>
        <a:xfrm>
          <a:off x="7839075" y="13744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25755</xdr:rowOff>
    </xdr:from>
    <xdr:to>
      <xdr:col>50</xdr:col>
      <xdr:colOff>114300</xdr:colOff>
      <xdr:row>85</xdr:row>
      <xdr:rowOff>26670</xdr:rowOff>
    </xdr:to>
    <xdr:cxnSp macro="">
      <xdr:nvCxnSpPr>
        <xdr:cNvPr id="358" name="直線コネクタ 357">
          <a:extLst>
            <a:ext uri="{FF2B5EF4-FFF2-40B4-BE49-F238E27FC236}">
              <a16:creationId xmlns:a16="http://schemas.microsoft.com/office/drawing/2014/main" id="{52B65DA3-8CB4-4744-9DAC-C522E6D7B09A}"/>
            </a:ext>
          </a:extLst>
        </xdr:cNvPr>
        <xdr:cNvCxnSpPr/>
      </xdr:nvCxnSpPr>
      <xdr:spPr>
        <a:xfrm>
          <a:off x="7886700" y="13792555"/>
          <a:ext cx="8001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145035</xdr:rowOff>
    </xdr:from>
    <xdr:to>
      <xdr:col>41</xdr:col>
      <xdr:colOff>101600</xdr:colOff>
      <xdr:row>85</xdr:row>
      <xdr:rowOff>75185</xdr:rowOff>
    </xdr:to>
    <xdr:sp macro="" textlink="">
      <xdr:nvSpPr>
        <xdr:cNvPr id="359" name="楕円 358">
          <a:extLst>
            <a:ext uri="{FF2B5EF4-FFF2-40B4-BE49-F238E27FC236}">
              <a16:creationId xmlns:a16="http://schemas.microsoft.com/office/drawing/2014/main" id="{2BB3B0F0-E48B-4831-BD5D-F901C93615F1}"/>
            </a:ext>
          </a:extLst>
        </xdr:cNvPr>
        <xdr:cNvSpPr/>
      </xdr:nvSpPr>
      <xdr:spPr>
        <a:xfrm>
          <a:off x="7029450" y="137435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24385</xdr:rowOff>
    </xdr:from>
    <xdr:to>
      <xdr:col>45</xdr:col>
      <xdr:colOff>177800</xdr:colOff>
      <xdr:row>85</xdr:row>
      <xdr:rowOff>25755</xdr:rowOff>
    </xdr:to>
    <xdr:cxnSp macro="">
      <xdr:nvCxnSpPr>
        <xdr:cNvPr id="360" name="直線コネクタ 359">
          <a:extLst>
            <a:ext uri="{FF2B5EF4-FFF2-40B4-BE49-F238E27FC236}">
              <a16:creationId xmlns:a16="http://schemas.microsoft.com/office/drawing/2014/main" id="{357F4949-B89A-489C-90B0-6C3DA00D7E9E}"/>
            </a:ext>
          </a:extLst>
        </xdr:cNvPr>
        <xdr:cNvCxnSpPr/>
      </xdr:nvCxnSpPr>
      <xdr:spPr>
        <a:xfrm>
          <a:off x="7077075" y="13791185"/>
          <a:ext cx="809625"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146405</xdr:rowOff>
    </xdr:from>
    <xdr:to>
      <xdr:col>36</xdr:col>
      <xdr:colOff>165100</xdr:colOff>
      <xdr:row>85</xdr:row>
      <xdr:rowOff>76555</xdr:rowOff>
    </xdr:to>
    <xdr:sp macro="" textlink="">
      <xdr:nvSpPr>
        <xdr:cNvPr id="361" name="楕円 360">
          <a:extLst>
            <a:ext uri="{FF2B5EF4-FFF2-40B4-BE49-F238E27FC236}">
              <a16:creationId xmlns:a16="http://schemas.microsoft.com/office/drawing/2014/main" id="{F691D8D8-4EBA-4B71-9AD8-6CA7932AF665}"/>
            </a:ext>
          </a:extLst>
        </xdr:cNvPr>
        <xdr:cNvSpPr/>
      </xdr:nvSpPr>
      <xdr:spPr>
        <a:xfrm>
          <a:off x="6238875" y="13744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24385</xdr:rowOff>
    </xdr:from>
    <xdr:to>
      <xdr:col>41</xdr:col>
      <xdr:colOff>50800</xdr:colOff>
      <xdr:row>85</xdr:row>
      <xdr:rowOff>25755</xdr:rowOff>
    </xdr:to>
    <xdr:cxnSp macro="">
      <xdr:nvCxnSpPr>
        <xdr:cNvPr id="362" name="直線コネクタ 361">
          <a:extLst>
            <a:ext uri="{FF2B5EF4-FFF2-40B4-BE49-F238E27FC236}">
              <a16:creationId xmlns:a16="http://schemas.microsoft.com/office/drawing/2014/main" id="{9FF29B49-8A20-4F3E-B44E-C3A0C111B1BD}"/>
            </a:ext>
          </a:extLst>
        </xdr:cNvPr>
        <xdr:cNvCxnSpPr/>
      </xdr:nvCxnSpPr>
      <xdr:spPr>
        <a:xfrm flipV="1">
          <a:off x="6286500" y="13791185"/>
          <a:ext cx="790575"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a:extLst>
            <a:ext uri="{FF2B5EF4-FFF2-40B4-BE49-F238E27FC236}">
              <a16:creationId xmlns:a16="http://schemas.microsoft.com/office/drawing/2014/main" id="{DFCADAA0-D41A-4E6F-911E-8F47406CA877}"/>
            </a:ext>
          </a:extLst>
        </xdr:cNvPr>
        <xdr:cNvSpPr txBox="1"/>
      </xdr:nvSpPr>
      <xdr:spPr>
        <a:xfrm>
          <a:off x="8458277" y="131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a:extLst>
            <a:ext uri="{FF2B5EF4-FFF2-40B4-BE49-F238E27FC236}">
              <a16:creationId xmlns:a16="http://schemas.microsoft.com/office/drawing/2014/main" id="{948D4E76-F2AE-44D3-9E4B-1F4488DA7230}"/>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EA7B23CF-BB37-4B13-98C2-83684490BF7F}"/>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1823F1A5-94A4-4AA2-AA27-033CF08BBA11}"/>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67" name="n_1mainValue【公営住宅】&#10;一人当たり面積">
          <a:extLst>
            <a:ext uri="{FF2B5EF4-FFF2-40B4-BE49-F238E27FC236}">
              <a16:creationId xmlns:a16="http://schemas.microsoft.com/office/drawing/2014/main" id="{A3FE61AA-7D83-4F75-B0F5-4CEE0A345350}"/>
            </a:ext>
          </a:extLst>
        </xdr:cNvPr>
        <xdr:cNvSpPr txBox="1"/>
      </xdr:nvSpPr>
      <xdr:spPr>
        <a:xfrm>
          <a:off x="845827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67682</xdr:rowOff>
    </xdr:from>
    <xdr:ext cx="469744" cy="259045"/>
    <xdr:sp macro="" textlink="">
      <xdr:nvSpPr>
        <xdr:cNvPr id="368" name="n_2mainValue【公営住宅】&#10;一人当たり面積">
          <a:extLst>
            <a:ext uri="{FF2B5EF4-FFF2-40B4-BE49-F238E27FC236}">
              <a16:creationId xmlns:a16="http://schemas.microsoft.com/office/drawing/2014/main" id="{07DBDC4E-D086-4715-9424-F7D6FBC5C855}"/>
            </a:ext>
          </a:extLst>
        </xdr:cNvPr>
        <xdr:cNvSpPr txBox="1"/>
      </xdr:nvSpPr>
      <xdr:spPr>
        <a:xfrm>
          <a:off x="7677227" y="1382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66312</xdr:rowOff>
    </xdr:from>
    <xdr:ext cx="469744" cy="259045"/>
    <xdr:sp macro="" textlink="">
      <xdr:nvSpPr>
        <xdr:cNvPr id="369" name="n_3mainValue【公営住宅】&#10;一人当たり面積">
          <a:extLst>
            <a:ext uri="{FF2B5EF4-FFF2-40B4-BE49-F238E27FC236}">
              <a16:creationId xmlns:a16="http://schemas.microsoft.com/office/drawing/2014/main" id="{A73FE2D4-22D5-4C77-90BC-442502B9CC1B}"/>
            </a:ext>
          </a:extLst>
        </xdr:cNvPr>
        <xdr:cNvSpPr txBox="1"/>
      </xdr:nvSpPr>
      <xdr:spPr>
        <a:xfrm>
          <a:off x="6867602" y="1383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67682</xdr:rowOff>
    </xdr:from>
    <xdr:ext cx="469744" cy="259045"/>
    <xdr:sp macro="" textlink="">
      <xdr:nvSpPr>
        <xdr:cNvPr id="370" name="n_4mainValue【公営住宅】&#10;一人当たり面積">
          <a:extLst>
            <a:ext uri="{FF2B5EF4-FFF2-40B4-BE49-F238E27FC236}">
              <a16:creationId xmlns:a16="http://schemas.microsoft.com/office/drawing/2014/main" id="{9093F758-B7E1-40FC-B332-1FC67B13F718}"/>
            </a:ext>
          </a:extLst>
        </xdr:cNvPr>
        <xdr:cNvSpPr txBox="1"/>
      </xdr:nvSpPr>
      <xdr:spPr>
        <a:xfrm>
          <a:off x="6067502" y="1382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9491239F-7966-4AFB-B62A-CC44AF75D099}"/>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11C93602-67EB-42E0-80C9-C5874FAAC069}"/>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7DFFA1-383A-4692-ADF5-A5B066B0EBDF}"/>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5FC1D79F-66D7-4D23-9D12-FDA988954148}"/>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F3107E76-10AD-4B93-8113-0FC6BA24F477}"/>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91DDD4E7-2A7E-420B-B61C-C6D874BBAC88}"/>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788CC9B2-40F6-43CE-8E0E-46ED840B7CF4}"/>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410A8659-CB95-4017-A6D6-3235D6F5FCDE}"/>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BB8F3078-B002-4393-9A1C-804437E46EE5}"/>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57830F4E-1018-4F27-831A-D4E639D711B6}"/>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76430B0A-6B9E-49C4-8D75-1168632426E9}"/>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D08E2636-CC15-4EC3-9887-F99487D52A67}"/>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D9EA56F0-BE5D-4502-B732-6F231C8A48F2}"/>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A68419AB-7BAA-46BA-BB5D-D7BF84A1D023}"/>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CED71B52-ADE5-4170-8ED5-17F5616BB836}"/>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6ABE949E-B3C9-403D-84C6-2AD661FACF76}"/>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46F9EDF8-18F1-4ACB-8211-8845BB31BC1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53736622-EBC6-414E-BE01-1AC000707D9D}"/>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71D59E5D-B6C4-4265-8F84-841706037B7B}"/>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9B08598E-12A9-48E4-9235-F0847CBBD516}"/>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49936831-69B7-43DA-BC4C-5612F2CFC549}"/>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83DA9E08-2AE4-4D59-A24C-862809893CC3}"/>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0EDB105A-B277-497E-A5AA-A30756DD45AB}"/>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D00B6B2F-25CF-4186-859E-4C0BCC581B76}"/>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87F2FFD6-0965-4A11-9242-9E862DAB45B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15D0B60F-A64C-478D-BDCA-80116FE1F417}"/>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4CBF5ED1-D70C-4FF9-B0CB-1C5772B5F951}"/>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a:extLst>
            <a:ext uri="{FF2B5EF4-FFF2-40B4-BE49-F238E27FC236}">
              <a16:creationId xmlns:a16="http://schemas.microsoft.com/office/drawing/2014/main" id="{23F7DA5F-FA19-4C0E-A600-FC5E59CEAEEF}"/>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9" name="テキスト ボックス 398">
          <a:extLst>
            <a:ext uri="{FF2B5EF4-FFF2-40B4-BE49-F238E27FC236}">
              <a16:creationId xmlns:a16="http://schemas.microsoft.com/office/drawing/2014/main" id="{2C8AD6E7-7031-4926-872D-293BDDA480AF}"/>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a:extLst>
            <a:ext uri="{FF2B5EF4-FFF2-40B4-BE49-F238E27FC236}">
              <a16:creationId xmlns:a16="http://schemas.microsoft.com/office/drawing/2014/main" id="{5CE890AB-FC51-4F9E-9879-E7C8E8CA6028}"/>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a:extLst>
            <a:ext uri="{FF2B5EF4-FFF2-40B4-BE49-F238E27FC236}">
              <a16:creationId xmlns:a16="http://schemas.microsoft.com/office/drawing/2014/main" id="{1C627DF8-2049-47CD-8070-9C999218262C}"/>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a:extLst>
            <a:ext uri="{FF2B5EF4-FFF2-40B4-BE49-F238E27FC236}">
              <a16:creationId xmlns:a16="http://schemas.microsoft.com/office/drawing/2014/main" id="{F0D628C2-943D-4F95-96F5-7C24B15C22E2}"/>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a:extLst>
            <a:ext uri="{FF2B5EF4-FFF2-40B4-BE49-F238E27FC236}">
              <a16:creationId xmlns:a16="http://schemas.microsoft.com/office/drawing/2014/main" id="{9CE3E5F8-5387-4B13-9DF8-8A7029E9C9CD}"/>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a:extLst>
            <a:ext uri="{FF2B5EF4-FFF2-40B4-BE49-F238E27FC236}">
              <a16:creationId xmlns:a16="http://schemas.microsoft.com/office/drawing/2014/main" id="{8D8F4E71-B1EF-4995-9A88-D4BD74247E63}"/>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a:extLst>
            <a:ext uri="{FF2B5EF4-FFF2-40B4-BE49-F238E27FC236}">
              <a16:creationId xmlns:a16="http://schemas.microsoft.com/office/drawing/2014/main" id="{CC0942E3-C0DB-4C5F-8174-3A726082911B}"/>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a:extLst>
            <a:ext uri="{FF2B5EF4-FFF2-40B4-BE49-F238E27FC236}">
              <a16:creationId xmlns:a16="http://schemas.microsoft.com/office/drawing/2014/main" id="{E4E846EE-D5F6-41D1-B5F7-0E9F484DD372}"/>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a:extLst>
            <a:ext uri="{FF2B5EF4-FFF2-40B4-BE49-F238E27FC236}">
              <a16:creationId xmlns:a16="http://schemas.microsoft.com/office/drawing/2014/main" id="{22FE1B51-C34D-4F8E-840A-1E127366A30A}"/>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a:extLst>
            <a:ext uri="{FF2B5EF4-FFF2-40B4-BE49-F238E27FC236}">
              <a16:creationId xmlns:a16="http://schemas.microsoft.com/office/drawing/2014/main" id="{FDA5235E-01B5-440D-B995-7FD0E59E039D}"/>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9" name="テキスト ボックス 408">
          <a:extLst>
            <a:ext uri="{FF2B5EF4-FFF2-40B4-BE49-F238E27FC236}">
              <a16:creationId xmlns:a16="http://schemas.microsoft.com/office/drawing/2014/main" id="{52C837A7-62D8-4B07-9B71-74676AB97C40}"/>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C6891713-8962-48DA-97AF-1D32C1B83C4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a:extLst>
            <a:ext uri="{FF2B5EF4-FFF2-40B4-BE49-F238E27FC236}">
              <a16:creationId xmlns:a16="http://schemas.microsoft.com/office/drawing/2014/main" id="{E0E09EFD-AA43-41B1-A495-3B29F01D62D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D400497C-EA99-4959-BA63-26EBC9A6D0EA}"/>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413" name="直線コネクタ 412">
          <a:extLst>
            <a:ext uri="{FF2B5EF4-FFF2-40B4-BE49-F238E27FC236}">
              <a16:creationId xmlns:a16="http://schemas.microsoft.com/office/drawing/2014/main" id="{3E08F4FD-F205-45CF-9CAC-70C9667B5004}"/>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387AB7B6-06EA-4F5F-909E-63D798FFA0A4}"/>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415" name="直線コネクタ 414">
          <a:extLst>
            <a:ext uri="{FF2B5EF4-FFF2-40B4-BE49-F238E27FC236}">
              <a16:creationId xmlns:a16="http://schemas.microsoft.com/office/drawing/2014/main" id="{64D0C921-0428-442E-A144-031A8DEEEFD9}"/>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6D96DF1D-A0B1-4BBF-8405-6741376C7D4B}"/>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417" name="直線コネクタ 416">
          <a:extLst>
            <a:ext uri="{FF2B5EF4-FFF2-40B4-BE49-F238E27FC236}">
              <a16:creationId xmlns:a16="http://schemas.microsoft.com/office/drawing/2014/main" id="{E4C1970C-E17B-428B-92C9-CA021CA19194}"/>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8A8DA699-5430-4DAA-A5FB-12DEBC07E9E9}"/>
            </a:ext>
          </a:extLst>
        </xdr:cNvPr>
        <xdr:cNvSpPr txBox="1"/>
      </xdr:nvSpPr>
      <xdr:spPr>
        <a:xfrm>
          <a:off x="14735175" y="6078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19" name="フローチャート: 判断 418">
          <a:extLst>
            <a:ext uri="{FF2B5EF4-FFF2-40B4-BE49-F238E27FC236}">
              <a16:creationId xmlns:a16="http://schemas.microsoft.com/office/drawing/2014/main" id="{F6E54A1F-44AC-49BB-940D-1C5BC41784E2}"/>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420" name="フローチャート: 判断 419">
          <a:extLst>
            <a:ext uri="{FF2B5EF4-FFF2-40B4-BE49-F238E27FC236}">
              <a16:creationId xmlns:a16="http://schemas.microsoft.com/office/drawing/2014/main" id="{4031D91C-516E-4440-8ABE-DEF4A56EA763}"/>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421" name="フローチャート: 判断 420">
          <a:extLst>
            <a:ext uri="{FF2B5EF4-FFF2-40B4-BE49-F238E27FC236}">
              <a16:creationId xmlns:a16="http://schemas.microsoft.com/office/drawing/2014/main" id="{CCEC282A-30B1-4695-A850-C297C96E4032}"/>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2" name="フローチャート: 判断 421">
          <a:extLst>
            <a:ext uri="{FF2B5EF4-FFF2-40B4-BE49-F238E27FC236}">
              <a16:creationId xmlns:a16="http://schemas.microsoft.com/office/drawing/2014/main" id="{03643C90-A5B9-40F7-8FBC-77D6906C1A67}"/>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3" name="フローチャート: 判断 422">
          <a:extLst>
            <a:ext uri="{FF2B5EF4-FFF2-40B4-BE49-F238E27FC236}">
              <a16:creationId xmlns:a16="http://schemas.microsoft.com/office/drawing/2014/main" id="{ACEF4DA0-951D-4AFE-947C-342EF1E60F6F}"/>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4E5EABEA-EBB2-41C7-A842-A0EB66C996B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BF9410A8-BCDE-498C-8443-6BFC3497855E}"/>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CE73B61F-80D6-4271-860B-448DA20867D1}"/>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188EA2E8-89AC-4572-B20B-1D78D21BFF7C}"/>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24F6C33-1E1E-47B1-ABAD-AD1F09C1DA75}"/>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429" name="楕円 428">
          <a:extLst>
            <a:ext uri="{FF2B5EF4-FFF2-40B4-BE49-F238E27FC236}">
              <a16:creationId xmlns:a16="http://schemas.microsoft.com/office/drawing/2014/main" id="{F1E43288-4D26-4E28-AD3F-57168EF6C732}"/>
            </a:ext>
          </a:extLst>
        </xdr:cNvPr>
        <xdr:cNvSpPr/>
      </xdr:nvSpPr>
      <xdr:spPr>
        <a:xfrm>
          <a:off x="14649450" y="63747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F4AEEA03-6989-486D-91B9-76118D1C0CE2}"/>
            </a:ext>
          </a:extLst>
        </xdr:cNvPr>
        <xdr:cNvSpPr txBox="1"/>
      </xdr:nvSpPr>
      <xdr:spPr>
        <a:xfrm>
          <a:off x="14735175"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31" name="楕円 430">
          <a:extLst>
            <a:ext uri="{FF2B5EF4-FFF2-40B4-BE49-F238E27FC236}">
              <a16:creationId xmlns:a16="http://schemas.microsoft.com/office/drawing/2014/main" id="{815B426C-8152-496F-822F-ABCD11AB3290}"/>
            </a:ext>
          </a:extLst>
        </xdr:cNvPr>
        <xdr:cNvSpPr/>
      </xdr:nvSpPr>
      <xdr:spPr>
        <a:xfrm>
          <a:off x="13887450" y="63258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110490</xdr:rowOff>
    </xdr:to>
    <xdr:cxnSp macro="">
      <xdr:nvCxnSpPr>
        <xdr:cNvPr id="432" name="直線コネクタ 431">
          <a:extLst>
            <a:ext uri="{FF2B5EF4-FFF2-40B4-BE49-F238E27FC236}">
              <a16:creationId xmlns:a16="http://schemas.microsoft.com/office/drawing/2014/main" id="{76BF96AC-A3B2-4AA4-92BA-6B3ADFAD3B13}"/>
            </a:ext>
          </a:extLst>
        </xdr:cNvPr>
        <xdr:cNvCxnSpPr/>
      </xdr:nvCxnSpPr>
      <xdr:spPr>
        <a:xfrm>
          <a:off x="13935075" y="6383020"/>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162560</xdr:rowOff>
    </xdr:from>
    <xdr:to>
      <xdr:col>76</xdr:col>
      <xdr:colOff>165100</xdr:colOff>
      <xdr:row>39</xdr:row>
      <xdr:rowOff>92710</xdr:rowOff>
    </xdr:to>
    <xdr:sp macro="" textlink="">
      <xdr:nvSpPr>
        <xdr:cNvPr id="433" name="楕円 432">
          <a:extLst>
            <a:ext uri="{FF2B5EF4-FFF2-40B4-BE49-F238E27FC236}">
              <a16:creationId xmlns:a16="http://schemas.microsoft.com/office/drawing/2014/main" id="{986582A0-BB02-40A4-914E-BE60D2D5AD77}"/>
            </a:ext>
          </a:extLst>
        </xdr:cNvPr>
        <xdr:cNvSpPr/>
      </xdr:nvSpPr>
      <xdr:spPr>
        <a:xfrm>
          <a:off x="13096875" y="63125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64770</xdr:rowOff>
    </xdr:to>
    <xdr:cxnSp macro="">
      <xdr:nvCxnSpPr>
        <xdr:cNvPr id="434" name="直線コネクタ 433">
          <a:extLst>
            <a:ext uri="{FF2B5EF4-FFF2-40B4-BE49-F238E27FC236}">
              <a16:creationId xmlns:a16="http://schemas.microsoft.com/office/drawing/2014/main" id="{48FEB773-B59A-4139-AC32-12E61674FBE3}"/>
            </a:ext>
          </a:extLst>
        </xdr:cNvPr>
        <xdr:cNvCxnSpPr/>
      </xdr:nvCxnSpPr>
      <xdr:spPr>
        <a:xfrm>
          <a:off x="13144500" y="6360160"/>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435" name="楕円 434">
          <a:extLst>
            <a:ext uri="{FF2B5EF4-FFF2-40B4-BE49-F238E27FC236}">
              <a16:creationId xmlns:a16="http://schemas.microsoft.com/office/drawing/2014/main" id="{2FB316B0-64DD-4238-BC65-A3DC6B10BDC7}"/>
            </a:ext>
          </a:extLst>
        </xdr:cNvPr>
        <xdr:cNvSpPr/>
      </xdr:nvSpPr>
      <xdr:spPr>
        <a:xfrm>
          <a:off x="12296775" y="62962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25581</xdr:rowOff>
    </xdr:from>
    <xdr:to>
      <xdr:col>76</xdr:col>
      <xdr:colOff>114300</xdr:colOff>
      <xdr:row>39</xdr:row>
      <xdr:rowOff>41910</xdr:rowOff>
    </xdr:to>
    <xdr:cxnSp macro="">
      <xdr:nvCxnSpPr>
        <xdr:cNvPr id="436" name="直線コネクタ 435">
          <a:extLst>
            <a:ext uri="{FF2B5EF4-FFF2-40B4-BE49-F238E27FC236}">
              <a16:creationId xmlns:a16="http://schemas.microsoft.com/office/drawing/2014/main" id="{BBB32948-AE18-4B10-94F7-9A3BE6302392}"/>
            </a:ext>
          </a:extLst>
        </xdr:cNvPr>
        <xdr:cNvCxnSpPr/>
      </xdr:nvCxnSpPr>
      <xdr:spPr>
        <a:xfrm>
          <a:off x="12344400" y="6343831"/>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437" name="楕円 436">
          <a:extLst>
            <a:ext uri="{FF2B5EF4-FFF2-40B4-BE49-F238E27FC236}">
              <a16:creationId xmlns:a16="http://schemas.microsoft.com/office/drawing/2014/main" id="{E5526E86-832A-493C-A26F-ADC0EC661D36}"/>
            </a:ext>
          </a:extLst>
        </xdr:cNvPr>
        <xdr:cNvSpPr/>
      </xdr:nvSpPr>
      <xdr:spPr>
        <a:xfrm>
          <a:off x="11487150" y="62960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25581</xdr:rowOff>
    </xdr:to>
    <xdr:cxnSp macro="">
      <xdr:nvCxnSpPr>
        <xdr:cNvPr id="438" name="直線コネクタ 437">
          <a:extLst>
            <a:ext uri="{FF2B5EF4-FFF2-40B4-BE49-F238E27FC236}">
              <a16:creationId xmlns:a16="http://schemas.microsoft.com/office/drawing/2014/main" id="{6A1CC6C5-B40E-4DC3-8BC1-640A9F6B2463}"/>
            </a:ext>
          </a:extLst>
        </xdr:cNvPr>
        <xdr:cNvCxnSpPr/>
      </xdr:nvCxnSpPr>
      <xdr:spPr>
        <a:xfrm>
          <a:off x="11534775" y="6334125"/>
          <a:ext cx="809625"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1C3F46A9-BFFA-441B-82DE-AA78787FD950}"/>
            </a:ext>
          </a:extLst>
        </xdr:cNvPr>
        <xdr:cNvSpPr txBox="1"/>
      </xdr:nvSpPr>
      <xdr:spPr>
        <a:xfrm>
          <a:off x="1374521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43923</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1D633805-950C-4FCC-930C-D960FA3DB205}"/>
            </a:ext>
          </a:extLst>
        </xdr:cNvPr>
        <xdr:cNvSpPr txBox="1"/>
      </xdr:nvSpPr>
      <xdr:spPr>
        <a:xfrm>
          <a:off x="12964169" y="603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66623FC1-439D-47E5-9656-037CE6C8E82C}"/>
            </a:ext>
          </a:extLst>
        </xdr:cNvPr>
        <xdr:cNvSpPr txBox="1"/>
      </xdr:nvSpPr>
      <xdr:spPr>
        <a:xfrm>
          <a:off x="1216406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CA07F7E1-3CC0-452F-AC46-99C7B532D4A3}"/>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B659C64A-90C0-4077-857C-4EC2CCAF1DD3}"/>
            </a:ext>
          </a:extLst>
        </xdr:cNvPr>
        <xdr:cNvSpPr txBox="1"/>
      </xdr:nvSpPr>
      <xdr:spPr>
        <a:xfrm>
          <a:off x="13745219"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C9D98E2D-BDD6-45F1-A38F-14AE31ACAD6F}"/>
            </a:ext>
          </a:extLst>
        </xdr:cNvPr>
        <xdr:cNvSpPr txBox="1"/>
      </xdr:nvSpPr>
      <xdr:spPr>
        <a:xfrm>
          <a:off x="12964169"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706AC2D3-13A2-4B76-A164-FB418F1E1A64}"/>
            </a:ext>
          </a:extLst>
        </xdr:cNvPr>
        <xdr:cNvSpPr txBox="1"/>
      </xdr:nvSpPr>
      <xdr:spPr>
        <a:xfrm>
          <a:off x="12164069" y="637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AD30F1AF-03D2-4752-8B5C-522BFEA2F85A}"/>
            </a:ext>
          </a:extLst>
        </xdr:cNvPr>
        <xdr:cNvSpPr txBox="1"/>
      </xdr:nvSpPr>
      <xdr:spPr>
        <a:xfrm>
          <a:off x="113544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71B6F39D-8380-41C9-B080-18D26D78B27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185CD546-4072-479D-8D90-33DD4B71477A}"/>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BC759728-57B5-44D5-A2B2-D12DE880A1DC}"/>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DE7A881-A309-49C0-BE75-3DB17995C49F}"/>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F00EEEB7-03DF-4336-8BE1-51D9AD42B626}"/>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78786545-51D1-4137-AE60-0359D7C48232}"/>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646CE3CB-B3F1-488A-9DF3-F291E3C2D391}"/>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64D46408-A463-4625-8FBC-82C5DC3548DF}"/>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FDCAA57F-5260-4D15-8C76-B6D6C9B0EB3D}"/>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3E61F815-8523-453D-939C-952A89439E47}"/>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AE7B22FB-4EBC-4823-BC81-16AAD3B4CA83}"/>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4F9D093F-458C-4C6A-A577-23C8C853C8FB}"/>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3D8FB7EA-3219-4917-BFEA-D4A28EA5A467}"/>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965A7871-F42B-462B-91EB-3790EA0E89B3}"/>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06217400-1886-49EA-ABB8-392694742728}"/>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518BD61A-C19B-4987-B951-701718776BD7}"/>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B68B48D7-E3D9-4E57-A3B9-EB05346A89EC}"/>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C5095A11-D3AB-47EB-B145-DF63F1804097}"/>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800A9333-5274-4336-AC78-2B5B0570B6D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ECA6003C-6426-48F9-8A4A-9AF96ADFCCA6}"/>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1D6FAFCF-117F-43A5-9347-1AD73E5DCF64}"/>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468" name="直線コネクタ 467">
          <a:extLst>
            <a:ext uri="{FF2B5EF4-FFF2-40B4-BE49-F238E27FC236}">
              <a16:creationId xmlns:a16="http://schemas.microsoft.com/office/drawing/2014/main" id="{2D5BA3F0-3519-42CD-9A23-357F60EFE832}"/>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8C951484-FF3E-4862-B05C-0149B2ADC8F7}"/>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0" name="直線コネクタ 469">
          <a:extLst>
            <a:ext uri="{FF2B5EF4-FFF2-40B4-BE49-F238E27FC236}">
              <a16:creationId xmlns:a16="http://schemas.microsoft.com/office/drawing/2014/main" id="{1BB064E6-4BC8-4F5D-A0FC-109E2CD268E9}"/>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6DE42D7C-0F11-4BA3-A5C9-5760ABCCE2AF}"/>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2" name="直線コネクタ 471">
          <a:extLst>
            <a:ext uri="{FF2B5EF4-FFF2-40B4-BE49-F238E27FC236}">
              <a16:creationId xmlns:a16="http://schemas.microsoft.com/office/drawing/2014/main" id="{86627718-563E-4B06-BE54-D4EA22CF6BAE}"/>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990A4AC2-FF67-4D0A-929B-D05F5F80D74E}"/>
            </a:ext>
          </a:extLst>
        </xdr:cNvPr>
        <xdr:cNvSpPr txBox="1"/>
      </xdr:nvSpPr>
      <xdr:spPr>
        <a:xfrm>
          <a:off x="19992975" y="6402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4" name="フローチャート: 判断 473">
          <a:extLst>
            <a:ext uri="{FF2B5EF4-FFF2-40B4-BE49-F238E27FC236}">
              <a16:creationId xmlns:a16="http://schemas.microsoft.com/office/drawing/2014/main" id="{16AC875D-8AF0-41ED-9A36-B11919CD8594}"/>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5" name="フローチャート: 判断 474">
          <a:extLst>
            <a:ext uri="{FF2B5EF4-FFF2-40B4-BE49-F238E27FC236}">
              <a16:creationId xmlns:a16="http://schemas.microsoft.com/office/drawing/2014/main" id="{FCCFF625-0648-47BF-A998-6439C13AF7F4}"/>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76" name="フローチャート: 判断 475">
          <a:extLst>
            <a:ext uri="{FF2B5EF4-FFF2-40B4-BE49-F238E27FC236}">
              <a16:creationId xmlns:a16="http://schemas.microsoft.com/office/drawing/2014/main" id="{811EC3EB-0541-4816-A6A3-83C69CD07A91}"/>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7" name="フローチャート: 判断 476">
          <a:extLst>
            <a:ext uri="{FF2B5EF4-FFF2-40B4-BE49-F238E27FC236}">
              <a16:creationId xmlns:a16="http://schemas.microsoft.com/office/drawing/2014/main" id="{CF6CDFC3-6D80-4E09-B0C8-1AC2F49D3D80}"/>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8" name="フローチャート: 判断 477">
          <a:extLst>
            <a:ext uri="{FF2B5EF4-FFF2-40B4-BE49-F238E27FC236}">
              <a16:creationId xmlns:a16="http://schemas.microsoft.com/office/drawing/2014/main" id="{B54D03F5-A3CA-44AB-8CC9-1B9997A20930}"/>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6FD890B5-3231-46DF-930C-E228BCF785C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1CA2F2CA-2F8B-4E98-959B-A6E745AD0B92}"/>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525EF48-D2C7-4A15-9BF1-D7FAD28B0FE8}"/>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4954E11-4F28-432A-9805-E2A6B01764EE}"/>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B0FE4B9-A9DA-4988-895F-BFEC6E3D5A0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41402</xdr:rowOff>
    </xdr:from>
    <xdr:to>
      <xdr:col>116</xdr:col>
      <xdr:colOff>114300</xdr:colOff>
      <xdr:row>39</xdr:row>
      <xdr:rowOff>143002</xdr:rowOff>
    </xdr:to>
    <xdr:sp macro="" textlink="">
      <xdr:nvSpPr>
        <xdr:cNvPr id="484" name="楕円 483">
          <a:extLst>
            <a:ext uri="{FF2B5EF4-FFF2-40B4-BE49-F238E27FC236}">
              <a16:creationId xmlns:a16="http://schemas.microsoft.com/office/drawing/2014/main" id="{EFC88B1E-275F-4100-8243-D753FD385894}"/>
            </a:ext>
          </a:extLst>
        </xdr:cNvPr>
        <xdr:cNvSpPr/>
      </xdr:nvSpPr>
      <xdr:spPr>
        <a:xfrm>
          <a:off x="19897725" y="63596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64279</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CF762F1D-DDAA-46E2-9756-EF5C8AF528F6}"/>
            </a:ext>
          </a:extLst>
        </xdr:cNvPr>
        <xdr:cNvSpPr txBox="1"/>
      </xdr:nvSpPr>
      <xdr:spPr>
        <a:xfrm>
          <a:off x="19992975" y="622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50546</xdr:rowOff>
    </xdr:from>
    <xdr:to>
      <xdr:col>112</xdr:col>
      <xdr:colOff>38100</xdr:colOff>
      <xdr:row>39</xdr:row>
      <xdr:rowOff>152146</xdr:rowOff>
    </xdr:to>
    <xdr:sp macro="" textlink="">
      <xdr:nvSpPr>
        <xdr:cNvPr id="486" name="楕円 485">
          <a:extLst>
            <a:ext uri="{FF2B5EF4-FFF2-40B4-BE49-F238E27FC236}">
              <a16:creationId xmlns:a16="http://schemas.microsoft.com/office/drawing/2014/main" id="{6BB25173-190E-4BB2-8120-9417C5735792}"/>
            </a:ext>
          </a:extLst>
        </xdr:cNvPr>
        <xdr:cNvSpPr/>
      </xdr:nvSpPr>
      <xdr:spPr>
        <a:xfrm>
          <a:off x="19154775" y="636244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92202</xdr:rowOff>
    </xdr:from>
    <xdr:to>
      <xdr:col>116</xdr:col>
      <xdr:colOff>63500</xdr:colOff>
      <xdr:row>39</xdr:row>
      <xdr:rowOff>101346</xdr:rowOff>
    </xdr:to>
    <xdr:cxnSp macro="">
      <xdr:nvCxnSpPr>
        <xdr:cNvPr id="487" name="直線コネクタ 486">
          <a:extLst>
            <a:ext uri="{FF2B5EF4-FFF2-40B4-BE49-F238E27FC236}">
              <a16:creationId xmlns:a16="http://schemas.microsoft.com/office/drawing/2014/main" id="{D381D307-88AB-42DF-81C0-DBB072C5D8B1}"/>
            </a:ext>
          </a:extLst>
        </xdr:cNvPr>
        <xdr:cNvCxnSpPr/>
      </xdr:nvCxnSpPr>
      <xdr:spPr>
        <a:xfrm flipV="1">
          <a:off x="19202400" y="6407277"/>
          <a:ext cx="7524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32258</xdr:rowOff>
    </xdr:from>
    <xdr:to>
      <xdr:col>107</xdr:col>
      <xdr:colOff>101600</xdr:colOff>
      <xdr:row>39</xdr:row>
      <xdr:rowOff>133858</xdr:rowOff>
    </xdr:to>
    <xdr:sp macro="" textlink="">
      <xdr:nvSpPr>
        <xdr:cNvPr id="488" name="楕円 487">
          <a:extLst>
            <a:ext uri="{FF2B5EF4-FFF2-40B4-BE49-F238E27FC236}">
              <a16:creationId xmlns:a16="http://schemas.microsoft.com/office/drawing/2014/main" id="{5766A6EE-D68B-4AEA-8EBE-F8914ED2B5B5}"/>
            </a:ext>
          </a:extLst>
        </xdr:cNvPr>
        <xdr:cNvSpPr/>
      </xdr:nvSpPr>
      <xdr:spPr>
        <a:xfrm>
          <a:off x="18345150" y="634415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83058</xdr:rowOff>
    </xdr:from>
    <xdr:to>
      <xdr:col>111</xdr:col>
      <xdr:colOff>177800</xdr:colOff>
      <xdr:row>39</xdr:row>
      <xdr:rowOff>101346</xdr:rowOff>
    </xdr:to>
    <xdr:cxnSp macro="">
      <xdr:nvCxnSpPr>
        <xdr:cNvPr id="489" name="直線コネクタ 488">
          <a:extLst>
            <a:ext uri="{FF2B5EF4-FFF2-40B4-BE49-F238E27FC236}">
              <a16:creationId xmlns:a16="http://schemas.microsoft.com/office/drawing/2014/main" id="{41ACAB44-B4AB-4A8D-A061-062F4F6C5686}"/>
            </a:ext>
          </a:extLst>
        </xdr:cNvPr>
        <xdr:cNvCxnSpPr/>
      </xdr:nvCxnSpPr>
      <xdr:spPr>
        <a:xfrm>
          <a:off x="18392775" y="6401308"/>
          <a:ext cx="8096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90" name="楕円 489">
          <a:extLst>
            <a:ext uri="{FF2B5EF4-FFF2-40B4-BE49-F238E27FC236}">
              <a16:creationId xmlns:a16="http://schemas.microsoft.com/office/drawing/2014/main" id="{EF7B39E3-D256-4F7E-95CB-6EFBE2245CB5}"/>
            </a:ext>
          </a:extLst>
        </xdr:cNvPr>
        <xdr:cNvSpPr/>
      </xdr:nvSpPr>
      <xdr:spPr>
        <a:xfrm>
          <a:off x="17554575" y="634415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83058</xdr:rowOff>
    </xdr:from>
    <xdr:to>
      <xdr:col>107</xdr:col>
      <xdr:colOff>50800</xdr:colOff>
      <xdr:row>39</xdr:row>
      <xdr:rowOff>83058</xdr:rowOff>
    </xdr:to>
    <xdr:cxnSp macro="">
      <xdr:nvCxnSpPr>
        <xdr:cNvPr id="491" name="直線コネクタ 490">
          <a:extLst>
            <a:ext uri="{FF2B5EF4-FFF2-40B4-BE49-F238E27FC236}">
              <a16:creationId xmlns:a16="http://schemas.microsoft.com/office/drawing/2014/main" id="{EB13DCDA-73DD-4726-99B9-28A238354D78}"/>
            </a:ext>
          </a:extLst>
        </xdr:cNvPr>
        <xdr:cNvCxnSpPr/>
      </xdr:nvCxnSpPr>
      <xdr:spPr>
        <a:xfrm>
          <a:off x="17602200" y="640130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32258</xdr:rowOff>
    </xdr:from>
    <xdr:to>
      <xdr:col>98</xdr:col>
      <xdr:colOff>38100</xdr:colOff>
      <xdr:row>39</xdr:row>
      <xdr:rowOff>133858</xdr:rowOff>
    </xdr:to>
    <xdr:sp macro="" textlink="">
      <xdr:nvSpPr>
        <xdr:cNvPr id="492" name="楕円 491">
          <a:extLst>
            <a:ext uri="{FF2B5EF4-FFF2-40B4-BE49-F238E27FC236}">
              <a16:creationId xmlns:a16="http://schemas.microsoft.com/office/drawing/2014/main" id="{2A5D58B2-45FC-4304-B1FD-C691F80D99DA}"/>
            </a:ext>
          </a:extLst>
        </xdr:cNvPr>
        <xdr:cNvSpPr/>
      </xdr:nvSpPr>
      <xdr:spPr>
        <a:xfrm>
          <a:off x="16754475" y="634415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83058</xdr:rowOff>
    </xdr:from>
    <xdr:to>
      <xdr:col>102</xdr:col>
      <xdr:colOff>114300</xdr:colOff>
      <xdr:row>39</xdr:row>
      <xdr:rowOff>83058</xdr:rowOff>
    </xdr:to>
    <xdr:cxnSp macro="">
      <xdr:nvCxnSpPr>
        <xdr:cNvPr id="493" name="直線コネクタ 492">
          <a:extLst>
            <a:ext uri="{FF2B5EF4-FFF2-40B4-BE49-F238E27FC236}">
              <a16:creationId xmlns:a16="http://schemas.microsoft.com/office/drawing/2014/main" id="{EE9485AE-CC39-486A-8F54-AB3253FD6FDF}"/>
            </a:ext>
          </a:extLst>
        </xdr:cNvPr>
        <xdr:cNvCxnSpPr/>
      </xdr:nvCxnSpPr>
      <xdr:spPr>
        <a:xfrm>
          <a:off x="16802100" y="640130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DB33FFF7-33C4-4BAF-B466-3855864168B4}"/>
            </a:ext>
          </a:extLst>
        </xdr:cNvPr>
        <xdr:cNvSpPr txBox="1"/>
      </xdr:nvSpPr>
      <xdr:spPr>
        <a:xfrm>
          <a:off x="18983402"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610F57FE-BE15-4EAE-90E6-5A3B454C80FF}"/>
            </a:ext>
          </a:extLst>
        </xdr:cNvPr>
        <xdr:cNvSpPr txBox="1"/>
      </xdr:nvSpPr>
      <xdr:spPr>
        <a:xfrm>
          <a:off x="18183302" y="64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73E89DBA-1567-4D62-B4F0-30F37774C6A0}"/>
            </a:ext>
          </a:extLst>
        </xdr:cNvPr>
        <xdr:cNvSpPr txBox="1"/>
      </xdr:nvSpPr>
      <xdr:spPr>
        <a:xfrm>
          <a:off x="17383202"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694CC39F-0FB1-4CF2-A59A-561186BA3391}"/>
            </a:ext>
          </a:extLst>
        </xdr:cNvPr>
        <xdr:cNvSpPr txBox="1"/>
      </xdr:nvSpPr>
      <xdr:spPr>
        <a:xfrm>
          <a:off x="16592627"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168673</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BC8F032B-705F-4B4A-B373-12FE42AF8D74}"/>
            </a:ext>
          </a:extLst>
        </xdr:cNvPr>
        <xdr:cNvSpPr txBox="1"/>
      </xdr:nvSpPr>
      <xdr:spPr>
        <a:xfrm>
          <a:off x="18983402"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2B9F5D6F-AFC2-44D3-9C3C-324A8AF2E761}"/>
            </a:ext>
          </a:extLst>
        </xdr:cNvPr>
        <xdr:cNvSpPr txBox="1"/>
      </xdr:nvSpPr>
      <xdr:spPr>
        <a:xfrm>
          <a:off x="18183302"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6C63938D-3707-42A8-BEEF-A7B329150B1B}"/>
            </a:ext>
          </a:extLst>
        </xdr:cNvPr>
        <xdr:cNvSpPr txBox="1"/>
      </xdr:nvSpPr>
      <xdr:spPr>
        <a:xfrm>
          <a:off x="17383202"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150385</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B3F124CB-9036-4B7D-B194-7008EDA309EA}"/>
            </a:ext>
          </a:extLst>
        </xdr:cNvPr>
        <xdr:cNvSpPr txBox="1"/>
      </xdr:nvSpPr>
      <xdr:spPr>
        <a:xfrm>
          <a:off x="16592627"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6459DD0A-F359-4209-A139-ACB033A62D4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51B74257-4C35-4A87-BD39-AD3F4A6582F5}"/>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3E67250-1606-4348-9670-AC05C8D034D4}"/>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E2CBA9F0-3BF4-4069-A2C7-A62132FDB126}"/>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7AEDA20A-FD4C-4315-8DFF-8ADDA8C5D870}"/>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E382595C-3D03-4838-9C06-991369876BF7}"/>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5586BC8-89EF-49F9-8685-7BBC9D3CF1FD}"/>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DBA365CE-6EA2-4BB8-9B65-20F0A1A7A35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1347D806-D3A9-44AA-9350-73F6C9ED1CB9}"/>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333D6EB1-4C52-4789-AEBB-B182D6179DB3}"/>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EEE1E846-CB71-41D8-BE2F-42B76B959522}"/>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a:extLst>
            <a:ext uri="{FF2B5EF4-FFF2-40B4-BE49-F238E27FC236}">
              <a16:creationId xmlns:a16="http://schemas.microsoft.com/office/drawing/2014/main" id="{3CB0A7C5-1658-4171-9F00-2BD1BA017104}"/>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4" name="テキスト ボックス 513">
          <a:extLst>
            <a:ext uri="{FF2B5EF4-FFF2-40B4-BE49-F238E27FC236}">
              <a16:creationId xmlns:a16="http://schemas.microsoft.com/office/drawing/2014/main" id="{DBCB4BA5-82EF-4AD3-B12B-25B6D4EE0961}"/>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a:extLst>
            <a:ext uri="{FF2B5EF4-FFF2-40B4-BE49-F238E27FC236}">
              <a16:creationId xmlns:a16="http://schemas.microsoft.com/office/drawing/2014/main" id="{A25358B3-8B3B-47BE-8380-6F88FE7D3232}"/>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a:extLst>
            <a:ext uri="{FF2B5EF4-FFF2-40B4-BE49-F238E27FC236}">
              <a16:creationId xmlns:a16="http://schemas.microsoft.com/office/drawing/2014/main" id="{6F2075DD-1311-4A1D-AC15-BD0FAC8842F0}"/>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a:extLst>
            <a:ext uri="{FF2B5EF4-FFF2-40B4-BE49-F238E27FC236}">
              <a16:creationId xmlns:a16="http://schemas.microsoft.com/office/drawing/2014/main" id="{716D8087-47B5-438C-BE2C-B99414B0665F}"/>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a:extLst>
            <a:ext uri="{FF2B5EF4-FFF2-40B4-BE49-F238E27FC236}">
              <a16:creationId xmlns:a16="http://schemas.microsoft.com/office/drawing/2014/main" id="{EDF2552C-4A75-4C00-999D-150B85FFC5D1}"/>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a:extLst>
            <a:ext uri="{FF2B5EF4-FFF2-40B4-BE49-F238E27FC236}">
              <a16:creationId xmlns:a16="http://schemas.microsoft.com/office/drawing/2014/main" id="{F2576E97-0132-4AD0-8D39-DC43F2387205}"/>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a:extLst>
            <a:ext uri="{FF2B5EF4-FFF2-40B4-BE49-F238E27FC236}">
              <a16:creationId xmlns:a16="http://schemas.microsoft.com/office/drawing/2014/main" id="{38B1979A-CDF7-4DDB-84A2-A586C8525952}"/>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BC584A04-00C4-48B1-82F7-ECE09D51259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id="{B490C72C-7298-47D5-ABD6-4441C9B6754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a:extLst>
            <a:ext uri="{FF2B5EF4-FFF2-40B4-BE49-F238E27FC236}">
              <a16:creationId xmlns:a16="http://schemas.microsoft.com/office/drawing/2014/main" id="{A84D31AE-A3CD-4677-B953-F1665306D08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524" name="直線コネクタ 523">
          <a:extLst>
            <a:ext uri="{FF2B5EF4-FFF2-40B4-BE49-F238E27FC236}">
              <a16:creationId xmlns:a16="http://schemas.microsoft.com/office/drawing/2014/main" id="{642E2E11-2AF7-4741-B063-4826CF610539}"/>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525" name="【学校施設】&#10;有形固定資産減価償却率最小値テキスト">
          <a:extLst>
            <a:ext uri="{FF2B5EF4-FFF2-40B4-BE49-F238E27FC236}">
              <a16:creationId xmlns:a16="http://schemas.microsoft.com/office/drawing/2014/main" id="{95650579-0330-43AC-A7D1-C1178D245925}"/>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526" name="直線コネクタ 525">
          <a:extLst>
            <a:ext uri="{FF2B5EF4-FFF2-40B4-BE49-F238E27FC236}">
              <a16:creationId xmlns:a16="http://schemas.microsoft.com/office/drawing/2014/main" id="{23F4C41C-3845-4CC8-8948-1D16663AFC1E}"/>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527" name="【学校施設】&#10;有形固定資産減価償却率最大値テキスト">
          <a:extLst>
            <a:ext uri="{FF2B5EF4-FFF2-40B4-BE49-F238E27FC236}">
              <a16:creationId xmlns:a16="http://schemas.microsoft.com/office/drawing/2014/main" id="{C04023D7-AC34-4DC1-ACF1-49EDF9E0B1BB}"/>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528" name="直線コネクタ 527">
          <a:extLst>
            <a:ext uri="{FF2B5EF4-FFF2-40B4-BE49-F238E27FC236}">
              <a16:creationId xmlns:a16="http://schemas.microsoft.com/office/drawing/2014/main" id="{CB12F001-BD23-410B-B261-B930414E95DB}"/>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29" name="【学校施設】&#10;有形固定資産減価償却率平均値テキスト">
          <a:extLst>
            <a:ext uri="{FF2B5EF4-FFF2-40B4-BE49-F238E27FC236}">
              <a16:creationId xmlns:a16="http://schemas.microsoft.com/office/drawing/2014/main" id="{D8A29D15-F035-4D73-B629-55B581CCF397}"/>
            </a:ext>
          </a:extLst>
        </xdr:cNvPr>
        <xdr:cNvSpPr txBox="1"/>
      </xdr:nvSpPr>
      <xdr:spPr>
        <a:xfrm>
          <a:off x="14735175" y="973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30" name="フローチャート: 判断 529">
          <a:extLst>
            <a:ext uri="{FF2B5EF4-FFF2-40B4-BE49-F238E27FC236}">
              <a16:creationId xmlns:a16="http://schemas.microsoft.com/office/drawing/2014/main" id="{5689461E-0F31-412D-B3E6-C0720490338C}"/>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531" name="フローチャート: 判断 530">
          <a:extLst>
            <a:ext uri="{FF2B5EF4-FFF2-40B4-BE49-F238E27FC236}">
              <a16:creationId xmlns:a16="http://schemas.microsoft.com/office/drawing/2014/main" id="{01A72A8E-439E-48E9-99B4-598FD5E47193}"/>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532" name="フローチャート: 判断 531">
          <a:extLst>
            <a:ext uri="{FF2B5EF4-FFF2-40B4-BE49-F238E27FC236}">
              <a16:creationId xmlns:a16="http://schemas.microsoft.com/office/drawing/2014/main" id="{23F8EC85-3F96-4B61-89F0-A76CE8C77182}"/>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3" name="フローチャート: 判断 532">
          <a:extLst>
            <a:ext uri="{FF2B5EF4-FFF2-40B4-BE49-F238E27FC236}">
              <a16:creationId xmlns:a16="http://schemas.microsoft.com/office/drawing/2014/main" id="{DCFE5992-18CB-4204-B83E-1DEDBFD844FF}"/>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534" name="フローチャート: 判断 533">
          <a:extLst>
            <a:ext uri="{FF2B5EF4-FFF2-40B4-BE49-F238E27FC236}">
              <a16:creationId xmlns:a16="http://schemas.microsoft.com/office/drawing/2014/main" id="{E82554DA-FBC8-4E56-896E-6EAA26C5D5A1}"/>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AE8B09FD-EA30-48FF-93CB-35716AC88B8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88DC6767-A8D2-496C-93C1-26073C872495}"/>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F903A612-2448-4770-9571-D61DAB2C3B15}"/>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C9B8E73-8613-4102-8F9E-0C73E19CAE60}"/>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2440C6AA-01D2-4FC8-88EF-D3DF04B187EE}"/>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148082</xdr:rowOff>
    </xdr:from>
    <xdr:to>
      <xdr:col>85</xdr:col>
      <xdr:colOff>177800</xdr:colOff>
      <xdr:row>60</xdr:row>
      <xdr:rowOff>78232</xdr:rowOff>
    </xdr:to>
    <xdr:sp macro="" textlink="">
      <xdr:nvSpPr>
        <xdr:cNvPr id="540" name="楕円 539">
          <a:extLst>
            <a:ext uri="{FF2B5EF4-FFF2-40B4-BE49-F238E27FC236}">
              <a16:creationId xmlns:a16="http://schemas.microsoft.com/office/drawing/2014/main" id="{7A5651C2-8A49-4488-B653-F196AE818190}"/>
            </a:ext>
          </a:extLst>
        </xdr:cNvPr>
        <xdr:cNvSpPr/>
      </xdr:nvSpPr>
      <xdr:spPr>
        <a:xfrm>
          <a:off x="14649450" y="96984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170959</xdr:rowOff>
    </xdr:from>
    <xdr:ext cx="405111" cy="259045"/>
    <xdr:sp macro="" textlink="">
      <xdr:nvSpPr>
        <xdr:cNvPr id="541" name="【学校施設】&#10;有形固定資産減価償却率該当値テキスト">
          <a:extLst>
            <a:ext uri="{FF2B5EF4-FFF2-40B4-BE49-F238E27FC236}">
              <a16:creationId xmlns:a16="http://schemas.microsoft.com/office/drawing/2014/main" id="{80C27F7A-24AA-4303-8702-FEB033E48785}"/>
            </a:ext>
          </a:extLst>
        </xdr:cNvPr>
        <xdr:cNvSpPr txBox="1"/>
      </xdr:nvSpPr>
      <xdr:spPr>
        <a:xfrm>
          <a:off x="14735175" y="9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93218</xdr:rowOff>
    </xdr:from>
    <xdr:to>
      <xdr:col>81</xdr:col>
      <xdr:colOff>101600</xdr:colOff>
      <xdr:row>60</xdr:row>
      <xdr:rowOff>23368</xdr:rowOff>
    </xdr:to>
    <xdr:sp macro="" textlink="">
      <xdr:nvSpPr>
        <xdr:cNvPr id="542" name="楕円 541">
          <a:extLst>
            <a:ext uri="{FF2B5EF4-FFF2-40B4-BE49-F238E27FC236}">
              <a16:creationId xmlns:a16="http://schemas.microsoft.com/office/drawing/2014/main" id="{D5A1FA4F-B001-44F9-B9E4-999D8859F727}"/>
            </a:ext>
          </a:extLst>
        </xdr:cNvPr>
        <xdr:cNvSpPr/>
      </xdr:nvSpPr>
      <xdr:spPr>
        <a:xfrm>
          <a:off x="13887450" y="96467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144018</xdr:rowOff>
    </xdr:from>
    <xdr:to>
      <xdr:col>85</xdr:col>
      <xdr:colOff>127000</xdr:colOff>
      <xdr:row>60</xdr:row>
      <xdr:rowOff>27432</xdr:rowOff>
    </xdr:to>
    <xdr:cxnSp macro="">
      <xdr:nvCxnSpPr>
        <xdr:cNvPr id="543" name="直線コネクタ 542">
          <a:extLst>
            <a:ext uri="{FF2B5EF4-FFF2-40B4-BE49-F238E27FC236}">
              <a16:creationId xmlns:a16="http://schemas.microsoft.com/office/drawing/2014/main" id="{196A93BF-9377-44F3-8724-409EBB4B97EB}"/>
            </a:ext>
          </a:extLst>
        </xdr:cNvPr>
        <xdr:cNvCxnSpPr/>
      </xdr:nvCxnSpPr>
      <xdr:spPr>
        <a:xfrm>
          <a:off x="13935075" y="9694418"/>
          <a:ext cx="76200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44" name="楕円 543">
          <a:extLst>
            <a:ext uri="{FF2B5EF4-FFF2-40B4-BE49-F238E27FC236}">
              <a16:creationId xmlns:a16="http://schemas.microsoft.com/office/drawing/2014/main" id="{2C83672F-EA16-4ED6-AACD-A38D4CE662B0}"/>
            </a:ext>
          </a:extLst>
        </xdr:cNvPr>
        <xdr:cNvSpPr/>
      </xdr:nvSpPr>
      <xdr:spPr>
        <a:xfrm>
          <a:off x="13096875" y="96285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144018</xdr:rowOff>
    </xdr:to>
    <xdr:cxnSp macro="">
      <xdr:nvCxnSpPr>
        <xdr:cNvPr id="545" name="直線コネクタ 544">
          <a:extLst>
            <a:ext uri="{FF2B5EF4-FFF2-40B4-BE49-F238E27FC236}">
              <a16:creationId xmlns:a16="http://schemas.microsoft.com/office/drawing/2014/main" id="{C986CB02-BCE5-4F3A-9F90-E64C36F2D5B7}"/>
            </a:ext>
          </a:extLst>
        </xdr:cNvPr>
        <xdr:cNvCxnSpPr/>
      </xdr:nvCxnSpPr>
      <xdr:spPr>
        <a:xfrm>
          <a:off x="13144500" y="9676130"/>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70358</xdr:rowOff>
    </xdr:from>
    <xdr:to>
      <xdr:col>72</xdr:col>
      <xdr:colOff>38100</xdr:colOff>
      <xdr:row>60</xdr:row>
      <xdr:rowOff>508</xdr:rowOff>
    </xdr:to>
    <xdr:sp macro="" textlink="">
      <xdr:nvSpPr>
        <xdr:cNvPr id="546" name="楕円 545">
          <a:extLst>
            <a:ext uri="{FF2B5EF4-FFF2-40B4-BE49-F238E27FC236}">
              <a16:creationId xmlns:a16="http://schemas.microsoft.com/office/drawing/2014/main" id="{8215FBAE-566F-41FC-B21B-C50E4E793EF5}"/>
            </a:ext>
          </a:extLst>
        </xdr:cNvPr>
        <xdr:cNvSpPr/>
      </xdr:nvSpPr>
      <xdr:spPr>
        <a:xfrm>
          <a:off x="12296775" y="96207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121158</xdr:rowOff>
    </xdr:from>
    <xdr:to>
      <xdr:col>76</xdr:col>
      <xdr:colOff>114300</xdr:colOff>
      <xdr:row>59</xdr:row>
      <xdr:rowOff>125730</xdr:rowOff>
    </xdr:to>
    <xdr:cxnSp macro="">
      <xdr:nvCxnSpPr>
        <xdr:cNvPr id="547" name="直線コネクタ 546">
          <a:extLst>
            <a:ext uri="{FF2B5EF4-FFF2-40B4-BE49-F238E27FC236}">
              <a16:creationId xmlns:a16="http://schemas.microsoft.com/office/drawing/2014/main" id="{419A5260-FD1C-451B-9F97-18DCDB38834B}"/>
            </a:ext>
          </a:extLst>
        </xdr:cNvPr>
        <xdr:cNvCxnSpPr/>
      </xdr:nvCxnSpPr>
      <xdr:spPr>
        <a:xfrm>
          <a:off x="12344400" y="967790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24638</xdr:rowOff>
    </xdr:from>
    <xdr:to>
      <xdr:col>67</xdr:col>
      <xdr:colOff>101600</xdr:colOff>
      <xdr:row>59</xdr:row>
      <xdr:rowOff>126238</xdr:rowOff>
    </xdr:to>
    <xdr:sp macro="" textlink="">
      <xdr:nvSpPr>
        <xdr:cNvPr id="548" name="楕円 547">
          <a:extLst>
            <a:ext uri="{FF2B5EF4-FFF2-40B4-BE49-F238E27FC236}">
              <a16:creationId xmlns:a16="http://schemas.microsoft.com/office/drawing/2014/main" id="{77AC7E23-AB53-4057-8221-55148E43408A}"/>
            </a:ext>
          </a:extLst>
        </xdr:cNvPr>
        <xdr:cNvSpPr/>
      </xdr:nvSpPr>
      <xdr:spPr>
        <a:xfrm>
          <a:off x="11487150" y="95813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75438</xdr:rowOff>
    </xdr:from>
    <xdr:to>
      <xdr:col>71</xdr:col>
      <xdr:colOff>177800</xdr:colOff>
      <xdr:row>59</xdr:row>
      <xdr:rowOff>121158</xdr:rowOff>
    </xdr:to>
    <xdr:cxnSp macro="">
      <xdr:nvCxnSpPr>
        <xdr:cNvPr id="549" name="直線コネクタ 548">
          <a:extLst>
            <a:ext uri="{FF2B5EF4-FFF2-40B4-BE49-F238E27FC236}">
              <a16:creationId xmlns:a16="http://schemas.microsoft.com/office/drawing/2014/main" id="{79BE58C9-AAAC-4774-9E14-72D9E4E93765}"/>
            </a:ext>
          </a:extLst>
        </xdr:cNvPr>
        <xdr:cNvCxnSpPr/>
      </xdr:nvCxnSpPr>
      <xdr:spPr>
        <a:xfrm>
          <a:off x="11534775" y="9629013"/>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119651</xdr:rowOff>
    </xdr:from>
    <xdr:ext cx="405111" cy="259045"/>
    <xdr:sp macro="" textlink="">
      <xdr:nvSpPr>
        <xdr:cNvPr id="550" name="n_1aveValue【学校施設】&#10;有形固定資産減価償却率">
          <a:extLst>
            <a:ext uri="{FF2B5EF4-FFF2-40B4-BE49-F238E27FC236}">
              <a16:creationId xmlns:a16="http://schemas.microsoft.com/office/drawing/2014/main" id="{ECA48F2E-EE6F-41EF-B961-A60866937C58}"/>
            </a:ext>
          </a:extLst>
        </xdr:cNvPr>
        <xdr:cNvSpPr txBox="1"/>
      </xdr:nvSpPr>
      <xdr:spPr>
        <a:xfrm>
          <a:off x="13745219" y="983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551" name="n_2aveValue【学校施設】&#10;有形固定資産減価償却率">
          <a:extLst>
            <a:ext uri="{FF2B5EF4-FFF2-40B4-BE49-F238E27FC236}">
              <a16:creationId xmlns:a16="http://schemas.microsoft.com/office/drawing/2014/main" id="{484F3151-728B-4A97-B0D5-18FF313C7ABC}"/>
            </a:ext>
          </a:extLst>
        </xdr:cNvPr>
        <xdr:cNvSpPr txBox="1"/>
      </xdr:nvSpPr>
      <xdr:spPr>
        <a:xfrm>
          <a:off x="12964169" y="980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552" name="n_3aveValue【学校施設】&#10;有形固定資産減価償却率">
          <a:extLst>
            <a:ext uri="{FF2B5EF4-FFF2-40B4-BE49-F238E27FC236}">
              <a16:creationId xmlns:a16="http://schemas.microsoft.com/office/drawing/2014/main" id="{69DD53CF-A0FE-46C2-82DC-B4114920FAEC}"/>
            </a:ext>
          </a:extLst>
        </xdr:cNvPr>
        <xdr:cNvSpPr txBox="1"/>
      </xdr:nvSpPr>
      <xdr:spPr>
        <a:xfrm>
          <a:off x="12164069"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553" name="n_4aveValue【学校施設】&#10;有形固定資産減価償却率">
          <a:extLst>
            <a:ext uri="{FF2B5EF4-FFF2-40B4-BE49-F238E27FC236}">
              <a16:creationId xmlns:a16="http://schemas.microsoft.com/office/drawing/2014/main" id="{FFB68EE5-E495-412B-8A9A-0B722612FA29}"/>
            </a:ext>
          </a:extLst>
        </xdr:cNvPr>
        <xdr:cNvSpPr txBox="1"/>
      </xdr:nvSpPr>
      <xdr:spPr>
        <a:xfrm>
          <a:off x="113544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39895</xdr:rowOff>
    </xdr:from>
    <xdr:ext cx="405111" cy="259045"/>
    <xdr:sp macro="" textlink="">
      <xdr:nvSpPr>
        <xdr:cNvPr id="554" name="n_1mainValue【学校施設】&#10;有形固定資産減価償却率">
          <a:extLst>
            <a:ext uri="{FF2B5EF4-FFF2-40B4-BE49-F238E27FC236}">
              <a16:creationId xmlns:a16="http://schemas.microsoft.com/office/drawing/2014/main" id="{4A6B5DA0-0CF8-4225-8BD4-D8B9B7288570}"/>
            </a:ext>
          </a:extLst>
        </xdr:cNvPr>
        <xdr:cNvSpPr txBox="1"/>
      </xdr:nvSpPr>
      <xdr:spPr>
        <a:xfrm>
          <a:off x="13745219" y="943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55" name="n_2mainValue【学校施設】&#10;有形固定資産減価償却率">
          <a:extLst>
            <a:ext uri="{FF2B5EF4-FFF2-40B4-BE49-F238E27FC236}">
              <a16:creationId xmlns:a16="http://schemas.microsoft.com/office/drawing/2014/main" id="{35BF02A7-7FC3-40F5-BB45-E22772707B07}"/>
            </a:ext>
          </a:extLst>
        </xdr:cNvPr>
        <xdr:cNvSpPr txBox="1"/>
      </xdr:nvSpPr>
      <xdr:spPr>
        <a:xfrm>
          <a:off x="12964169"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17035</xdr:rowOff>
    </xdr:from>
    <xdr:ext cx="405111" cy="259045"/>
    <xdr:sp macro="" textlink="">
      <xdr:nvSpPr>
        <xdr:cNvPr id="556" name="n_3mainValue【学校施設】&#10;有形固定資産減価償却率">
          <a:extLst>
            <a:ext uri="{FF2B5EF4-FFF2-40B4-BE49-F238E27FC236}">
              <a16:creationId xmlns:a16="http://schemas.microsoft.com/office/drawing/2014/main" id="{12213FFF-2B42-4D4B-82C8-4B631BD2C22B}"/>
            </a:ext>
          </a:extLst>
        </xdr:cNvPr>
        <xdr:cNvSpPr txBox="1"/>
      </xdr:nvSpPr>
      <xdr:spPr>
        <a:xfrm>
          <a:off x="12164069" y="940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142765</xdr:rowOff>
    </xdr:from>
    <xdr:ext cx="405111" cy="259045"/>
    <xdr:sp macro="" textlink="">
      <xdr:nvSpPr>
        <xdr:cNvPr id="557" name="n_4mainValue【学校施設】&#10;有形固定資産減価償却率">
          <a:extLst>
            <a:ext uri="{FF2B5EF4-FFF2-40B4-BE49-F238E27FC236}">
              <a16:creationId xmlns:a16="http://schemas.microsoft.com/office/drawing/2014/main" id="{DE8A7A87-E85F-4D4C-862B-85D4FF35F1C0}"/>
            </a:ext>
          </a:extLst>
        </xdr:cNvPr>
        <xdr:cNvSpPr txBox="1"/>
      </xdr:nvSpPr>
      <xdr:spPr>
        <a:xfrm>
          <a:off x="11354444" y="9375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A0D0F5EC-4DFC-450E-BE54-5AC962A7C4AE}"/>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1793CDC8-C171-49F2-894D-4B89C233514D}"/>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C81C5841-8D06-46E7-82B0-877289930C11}"/>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1876B954-F143-410B-A225-753CC6232835}"/>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CC603A75-CE9C-4E60-9337-A00D6710E830}"/>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2FF3EE5D-1FDB-4A18-987A-6BDDFA4FEAD9}"/>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078C0EFF-EB5C-4781-A5DA-9BB5BA9A24D5}"/>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361CD43F-566A-4AF9-B2C1-8574F6157794}"/>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718C200A-D526-467C-AEC9-B69EB00218B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7F1861A7-EDA3-4C89-8901-DA74A5C59EFC}"/>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a:extLst>
            <a:ext uri="{FF2B5EF4-FFF2-40B4-BE49-F238E27FC236}">
              <a16:creationId xmlns:a16="http://schemas.microsoft.com/office/drawing/2014/main" id="{BD55334E-D9DC-4C91-A3DA-85C716F3FF60}"/>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AB9D2BC0-5F33-466B-8DC5-7A1E85C37628}"/>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829463A8-5181-4C54-8DF9-2CFC3F05151F}"/>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38C52148-4A52-43CD-AF2C-60D0AFFB631A}"/>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a:extLst>
            <a:ext uri="{FF2B5EF4-FFF2-40B4-BE49-F238E27FC236}">
              <a16:creationId xmlns:a16="http://schemas.microsoft.com/office/drawing/2014/main" id="{54F4BD8D-E0BE-45D7-87C2-D9B72AC9BEA6}"/>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76C86EDF-C5BD-4E01-84F5-C08A3A55B4BB}"/>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a:extLst>
            <a:ext uri="{FF2B5EF4-FFF2-40B4-BE49-F238E27FC236}">
              <a16:creationId xmlns:a16="http://schemas.microsoft.com/office/drawing/2014/main" id="{6C8CAAC1-1D11-4F97-8730-EBF19D0ED288}"/>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97BCF57E-F3C9-4DE8-ACCE-0304FE7CA96D}"/>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a:extLst>
            <a:ext uri="{FF2B5EF4-FFF2-40B4-BE49-F238E27FC236}">
              <a16:creationId xmlns:a16="http://schemas.microsoft.com/office/drawing/2014/main" id="{6FBB8879-6EBD-4347-ABB4-6AAED892AC67}"/>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AF4EF9B9-FA18-4F2D-9003-A27A9861C31F}"/>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C0F241F4-8909-4C1D-9690-AEAE3EB3E08F}"/>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73D8AB0C-FA94-4136-BFFD-738F86E7D08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580" name="直線コネクタ 579">
          <a:extLst>
            <a:ext uri="{FF2B5EF4-FFF2-40B4-BE49-F238E27FC236}">
              <a16:creationId xmlns:a16="http://schemas.microsoft.com/office/drawing/2014/main" id="{DEAD3D23-3651-4B63-897E-B3AAA249E276}"/>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581" name="【学校施設】&#10;一人当たり面積最小値テキスト">
          <a:extLst>
            <a:ext uri="{FF2B5EF4-FFF2-40B4-BE49-F238E27FC236}">
              <a16:creationId xmlns:a16="http://schemas.microsoft.com/office/drawing/2014/main" id="{A4ACA6F6-76CA-4A06-9DFA-663D375160F7}"/>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582" name="直線コネクタ 581">
          <a:extLst>
            <a:ext uri="{FF2B5EF4-FFF2-40B4-BE49-F238E27FC236}">
              <a16:creationId xmlns:a16="http://schemas.microsoft.com/office/drawing/2014/main" id="{A99DCA6B-8D50-4510-A8B1-3F7EA97CA6E7}"/>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583" name="【学校施設】&#10;一人当たり面積最大値テキスト">
          <a:extLst>
            <a:ext uri="{FF2B5EF4-FFF2-40B4-BE49-F238E27FC236}">
              <a16:creationId xmlns:a16="http://schemas.microsoft.com/office/drawing/2014/main" id="{146D3406-6C9F-44CE-8A28-FFD91640925E}"/>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584" name="直線コネクタ 583">
          <a:extLst>
            <a:ext uri="{FF2B5EF4-FFF2-40B4-BE49-F238E27FC236}">
              <a16:creationId xmlns:a16="http://schemas.microsoft.com/office/drawing/2014/main" id="{C1F27729-4E50-4313-AAFB-4D2498653663}"/>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35069</xdr:rowOff>
    </xdr:from>
    <xdr:ext cx="469744" cy="259045"/>
    <xdr:sp macro="" textlink="">
      <xdr:nvSpPr>
        <xdr:cNvPr id="585" name="【学校施設】&#10;一人当たり面積平均値テキスト">
          <a:extLst>
            <a:ext uri="{FF2B5EF4-FFF2-40B4-BE49-F238E27FC236}">
              <a16:creationId xmlns:a16="http://schemas.microsoft.com/office/drawing/2014/main" id="{E911DE42-8E09-4013-8F66-329D28A99DEB}"/>
            </a:ext>
          </a:extLst>
        </xdr:cNvPr>
        <xdr:cNvSpPr txBox="1"/>
      </xdr:nvSpPr>
      <xdr:spPr>
        <a:xfrm>
          <a:off x="19992975" y="991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586" name="フローチャート: 判断 585">
          <a:extLst>
            <a:ext uri="{FF2B5EF4-FFF2-40B4-BE49-F238E27FC236}">
              <a16:creationId xmlns:a16="http://schemas.microsoft.com/office/drawing/2014/main" id="{23E226B0-72CF-4364-8964-E3945D680896}"/>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587" name="フローチャート: 判断 586">
          <a:extLst>
            <a:ext uri="{FF2B5EF4-FFF2-40B4-BE49-F238E27FC236}">
              <a16:creationId xmlns:a16="http://schemas.microsoft.com/office/drawing/2014/main" id="{7CABC40C-8041-4368-8117-4D3A5B24BB2C}"/>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588" name="フローチャート: 判断 587">
          <a:extLst>
            <a:ext uri="{FF2B5EF4-FFF2-40B4-BE49-F238E27FC236}">
              <a16:creationId xmlns:a16="http://schemas.microsoft.com/office/drawing/2014/main" id="{9B2E78F4-58CC-484A-9A32-B5C89620DEBE}"/>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589" name="フローチャート: 判断 588">
          <a:extLst>
            <a:ext uri="{FF2B5EF4-FFF2-40B4-BE49-F238E27FC236}">
              <a16:creationId xmlns:a16="http://schemas.microsoft.com/office/drawing/2014/main" id="{0211C829-FB95-46A3-9621-BF2DBC82AAED}"/>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590" name="フローチャート: 判断 589">
          <a:extLst>
            <a:ext uri="{FF2B5EF4-FFF2-40B4-BE49-F238E27FC236}">
              <a16:creationId xmlns:a16="http://schemas.microsoft.com/office/drawing/2014/main" id="{C33C4DBB-4744-4A31-A293-71CA560A2A3B}"/>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E1D8C18E-D664-447C-A600-F3F432DF4E02}"/>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1E0C25AE-2208-46F5-B22F-B36CBF33C60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486AF93D-04F5-46B6-B728-22C60987E91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B2057B8-AAB9-4BBF-BBF3-3571F25175AB}"/>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A9F3BD7F-193E-401C-9328-5E4DDF9995B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楕円 595">
          <a:extLst>
            <a:ext uri="{FF2B5EF4-FFF2-40B4-BE49-F238E27FC236}">
              <a16:creationId xmlns:a16="http://schemas.microsoft.com/office/drawing/2014/main" id="{C203CD42-1976-4C25-9097-88ED08EBC960}"/>
            </a:ext>
          </a:extLst>
        </xdr:cNvPr>
        <xdr:cNvSpPr/>
      </xdr:nvSpPr>
      <xdr:spPr>
        <a:xfrm>
          <a:off x="19897725" y="99180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63517</xdr:rowOff>
    </xdr:from>
    <xdr:ext cx="469744" cy="259045"/>
    <xdr:sp macro="" textlink="">
      <xdr:nvSpPr>
        <xdr:cNvPr id="597" name="【学校施設】&#10;一人当たり面積該当値テキスト">
          <a:extLst>
            <a:ext uri="{FF2B5EF4-FFF2-40B4-BE49-F238E27FC236}">
              <a16:creationId xmlns:a16="http://schemas.microsoft.com/office/drawing/2014/main" id="{13C532DF-EE5D-414B-A584-46FC05BE0794}"/>
            </a:ext>
          </a:extLst>
        </xdr:cNvPr>
        <xdr:cNvSpPr txBox="1"/>
      </xdr:nvSpPr>
      <xdr:spPr>
        <a:xfrm>
          <a:off x="19992975" y="978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157226</xdr:rowOff>
    </xdr:from>
    <xdr:to>
      <xdr:col>112</xdr:col>
      <xdr:colOff>38100</xdr:colOff>
      <xdr:row>61</xdr:row>
      <xdr:rowOff>87376</xdr:rowOff>
    </xdr:to>
    <xdr:sp macro="" textlink="">
      <xdr:nvSpPr>
        <xdr:cNvPr id="598" name="楕円 597">
          <a:extLst>
            <a:ext uri="{FF2B5EF4-FFF2-40B4-BE49-F238E27FC236}">
              <a16:creationId xmlns:a16="http://schemas.microsoft.com/office/drawing/2014/main" id="{C9E7C43E-D446-465F-8842-41A6ADEC4724}"/>
            </a:ext>
          </a:extLst>
        </xdr:cNvPr>
        <xdr:cNvSpPr/>
      </xdr:nvSpPr>
      <xdr:spPr>
        <a:xfrm>
          <a:off x="19154775" y="98759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36576</xdr:rowOff>
    </xdr:from>
    <xdr:to>
      <xdr:col>116</xdr:col>
      <xdr:colOff>63500</xdr:colOff>
      <xdr:row>61</xdr:row>
      <xdr:rowOff>91440</xdr:rowOff>
    </xdr:to>
    <xdr:cxnSp macro="">
      <xdr:nvCxnSpPr>
        <xdr:cNvPr id="599" name="直線コネクタ 598">
          <a:extLst>
            <a:ext uri="{FF2B5EF4-FFF2-40B4-BE49-F238E27FC236}">
              <a16:creationId xmlns:a16="http://schemas.microsoft.com/office/drawing/2014/main" id="{909C3B5F-7A6A-4788-A8F1-B26C0FCBEC1F}"/>
            </a:ext>
          </a:extLst>
        </xdr:cNvPr>
        <xdr:cNvCxnSpPr/>
      </xdr:nvCxnSpPr>
      <xdr:spPr>
        <a:xfrm>
          <a:off x="19202400" y="9914001"/>
          <a:ext cx="752475"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104648</xdr:rowOff>
    </xdr:from>
    <xdr:to>
      <xdr:col>107</xdr:col>
      <xdr:colOff>101600</xdr:colOff>
      <xdr:row>61</xdr:row>
      <xdr:rowOff>34798</xdr:rowOff>
    </xdr:to>
    <xdr:sp macro="" textlink="">
      <xdr:nvSpPr>
        <xdr:cNvPr id="600" name="楕円 599">
          <a:extLst>
            <a:ext uri="{FF2B5EF4-FFF2-40B4-BE49-F238E27FC236}">
              <a16:creationId xmlns:a16="http://schemas.microsoft.com/office/drawing/2014/main" id="{32C585FE-C77B-47DE-90C9-AE66840360CD}"/>
            </a:ext>
          </a:extLst>
        </xdr:cNvPr>
        <xdr:cNvSpPr/>
      </xdr:nvSpPr>
      <xdr:spPr>
        <a:xfrm>
          <a:off x="18345150" y="982332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155448</xdr:rowOff>
    </xdr:from>
    <xdr:to>
      <xdr:col>111</xdr:col>
      <xdr:colOff>177800</xdr:colOff>
      <xdr:row>61</xdr:row>
      <xdr:rowOff>36576</xdr:rowOff>
    </xdr:to>
    <xdr:cxnSp macro="">
      <xdr:nvCxnSpPr>
        <xdr:cNvPr id="601" name="直線コネクタ 600">
          <a:extLst>
            <a:ext uri="{FF2B5EF4-FFF2-40B4-BE49-F238E27FC236}">
              <a16:creationId xmlns:a16="http://schemas.microsoft.com/office/drawing/2014/main" id="{8DEE5A72-0481-445B-806F-E9CCB380468B}"/>
            </a:ext>
          </a:extLst>
        </xdr:cNvPr>
        <xdr:cNvCxnSpPr/>
      </xdr:nvCxnSpPr>
      <xdr:spPr>
        <a:xfrm>
          <a:off x="18392775" y="9870948"/>
          <a:ext cx="809625"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100076</xdr:rowOff>
    </xdr:from>
    <xdr:to>
      <xdr:col>102</xdr:col>
      <xdr:colOff>165100</xdr:colOff>
      <xdr:row>61</xdr:row>
      <xdr:rowOff>30226</xdr:rowOff>
    </xdr:to>
    <xdr:sp macro="" textlink="">
      <xdr:nvSpPr>
        <xdr:cNvPr id="602" name="楕円 601">
          <a:extLst>
            <a:ext uri="{FF2B5EF4-FFF2-40B4-BE49-F238E27FC236}">
              <a16:creationId xmlns:a16="http://schemas.microsoft.com/office/drawing/2014/main" id="{400AC0CC-1D01-4421-AB0B-6325D549A436}"/>
            </a:ext>
          </a:extLst>
        </xdr:cNvPr>
        <xdr:cNvSpPr/>
      </xdr:nvSpPr>
      <xdr:spPr>
        <a:xfrm>
          <a:off x="17554575" y="981875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150876</xdr:rowOff>
    </xdr:from>
    <xdr:to>
      <xdr:col>107</xdr:col>
      <xdr:colOff>50800</xdr:colOff>
      <xdr:row>60</xdr:row>
      <xdr:rowOff>155448</xdr:rowOff>
    </xdr:to>
    <xdr:cxnSp macro="">
      <xdr:nvCxnSpPr>
        <xdr:cNvPr id="603" name="直線コネクタ 602">
          <a:extLst>
            <a:ext uri="{FF2B5EF4-FFF2-40B4-BE49-F238E27FC236}">
              <a16:creationId xmlns:a16="http://schemas.microsoft.com/office/drawing/2014/main" id="{26DA19B6-3157-46E5-B43A-E3C2E89A8EB7}"/>
            </a:ext>
          </a:extLst>
        </xdr:cNvPr>
        <xdr:cNvCxnSpPr/>
      </xdr:nvCxnSpPr>
      <xdr:spPr>
        <a:xfrm>
          <a:off x="17602200" y="9866376"/>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95504</xdr:rowOff>
    </xdr:from>
    <xdr:to>
      <xdr:col>98</xdr:col>
      <xdr:colOff>38100</xdr:colOff>
      <xdr:row>61</xdr:row>
      <xdr:rowOff>25654</xdr:rowOff>
    </xdr:to>
    <xdr:sp macro="" textlink="">
      <xdr:nvSpPr>
        <xdr:cNvPr id="604" name="楕円 603">
          <a:extLst>
            <a:ext uri="{FF2B5EF4-FFF2-40B4-BE49-F238E27FC236}">
              <a16:creationId xmlns:a16="http://schemas.microsoft.com/office/drawing/2014/main" id="{8CCFA8A6-C6D3-4755-858D-B0EC4875674D}"/>
            </a:ext>
          </a:extLst>
        </xdr:cNvPr>
        <xdr:cNvSpPr/>
      </xdr:nvSpPr>
      <xdr:spPr>
        <a:xfrm>
          <a:off x="16754475" y="98110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146304</xdr:rowOff>
    </xdr:from>
    <xdr:to>
      <xdr:col>102</xdr:col>
      <xdr:colOff>114300</xdr:colOff>
      <xdr:row>60</xdr:row>
      <xdr:rowOff>150876</xdr:rowOff>
    </xdr:to>
    <xdr:cxnSp macro="">
      <xdr:nvCxnSpPr>
        <xdr:cNvPr id="605" name="直線コネクタ 604">
          <a:extLst>
            <a:ext uri="{FF2B5EF4-FFF2-40B4-BE49-F238E27FC236}">
              <a16:creationId xmlns:a16="http://schemas.microsoft.com/office/drawing/2014/main" id="{DBC21ADB-E06B-4616-B4C9-3C7E6BC7611D}"/>
            </a:ext>
          </a:extLst>
        </xdr:cNvPr>
        <xdr:cNvCxnSpPr/>
      </xdr:nvCxnSpPr>
      <xdr:spPr>
        <a:xfrm>
          <a:off x="16802100" y="9858629"/>
          <a:ext cx="8001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80789</xdr:rowOff>
    </xdr:from>
    <xdr:ext cx="469744" cy="259045"/>
    <xdr:sp macro="" textlink="">
      <xdr:nvSpPr>
        <xdr:cNvPr id="606" name="n_1aveValue【学校施設】&#10;一人当たり面積">
          <a:extLst>
            <a:ext uri="{FF2B5EF4-FFF2-40B4-BE49-F238E27FC236}">
              <a16:creationId xmlns:a16="http://schemas.microsoft.com/office/drawing/2014/main" id="{99D05F81-9DAB-45B6-ACBD-B05766198230}"/>
            </a:ext>
          </a:extLst>
        </xdr:cNvPr>
        <xdr:cNvSpPr txBox="1"/>
      </xdr:nvSpPr>
      <xdr:spPr>
        <a:xfrm>
          <a:off x="18983402" y="99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92219</xdr:rowOff>
    </xdr:from>
    <xdr:ext cx="469744" cy="259045"/>
    <xdr:sp macro="" textlink="">
      <xdr:nvSpPr>
        <xdr:cNvPr id="607" name="n_2aveValue【学校施設】&#10;一人当たり面積">
          <a:extLst>
            <a:ext uri="{FF2B5EF4-FFF2-40B4-BE49-F238E27FC236}">
              <a16:creationId xmlns:a16="http://schemas.microsoft.com/office/drawing/2014/main" id="{148A2658-5EBB-407E-9853-F24DBDA5D7EE}"/>
            </a:ext>
          </a:extLst>
        </xdr:cNvPr>
        <xdr:cNvSpPr txBox="1"/>
      </xdr:nvSpPr>
      <xdr:spPr>
        <a:xfrm>
          <a:off x="18183302" y="996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126509</xdr:rowOff>
    </xdr:from>
    <xdr:ext cx="469744" cy="259045"/>
    <xdr:sp macro="" textlink="">
      <xdr:nvSpPr>
        <xdr:cNvPr id="608" name="n_3aveValue【学校施設】&#10;一人当たり面積">
          <a:extLst>
            <a:ext uri="{FF2B5EF4-FFF2-40B4-BE49-F238E27FC236}">
              <a16:creationId xmlns:a16="http://schemas.microsoft.com/office/drawing/2014/main" id="{B18345B1-B65B-4204-AE13-2ABA886BC815}"/>
            </a:ext>
          </a:extLst>
        </xdr:cNvPr>
        <xdr:cNvSpPr txBox="1"/>
      </xdr:nvSpPr>
      <xdr:spPr>
        <a:xfrm>
          <a:off x="17383202" y="100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126509</xdr:rowOff>
    </xdr:from>
    <xdr:ext cx="469744" cy="259045"/>
    <xdr:sp macro="" textlink="">
      <xdr:nvSpPr>
        <xdr:cNvPr id="609" name="n_4aveValue【学校施設】&#10;一人当たり面積">
          <a:extLst>
            <a:ext uri="{FF2B5EF4-FFF2-40B4-BE49-F238E27FC236}">
              <a16:creationId xmlns:a16="http://schemas.microsoft.com/office/drawing/2014/main" id="{363AD2DB-D53E-4EE6-8F71-47C9C870C802}"/>
            </a:ext>
          </a:extLst>
        </xdr:cNvPr>
        <xdr:cNvSpPr txBox="1"/>
      </xdr:nvSpPr>
      <xdr:spPr>
        <a:xfrm>
          <a:off x="16592627" y="100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103903</xdr:rowOff>
    </xdr:from>
    <xdr:ext cx="469744" cy="259045"/>
    <xdr:sp macro="" textlink="">
      <xdr:nvSpPr>
        <xdr:cNvPr id="610" name="n_1mainValue【学校施設】&#10;一人当たり面積">
          <a:extLst>
            <a:ext uri="{FF2B5EF4-FFF2-40B4-BE49-F238E27FC236}">
              <a16:creationId xmlns:a16="http://schemas.microsoft.com/office/drawing/2014/main" id="{786E654B-C6AA-4935-B38E-0AB9031025DD}"/>
            </a:ext>
          </a:extLst>
        </xdr:cNvPr>
        <xdr:cNvSpPr txBox="1"/>
      </xdr:nvSpPr>
      <xdr:spPr>
        <a:xfrm>
          <a:off x="18983402" y="96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611" name="n_2mainValue【学校施設】&#10;一人当たり面積">
          <a:extLst>
            <a:ext uri="{FF2B5EF4-FFF2-40B4-BE49-F238E27FC236}">
              <a16:creationId xmlns:a16="http://schemas.microsoft.com/office/drawing/2014/main" id="{39FEA89D-D43A-4BC9-BD5C-BA0BD45813EA}"/>
            </a:ext>
          </a:extLst>
        </xdr:cNvPr>
        <xdr:cNvSpPr txBox="1"/>
      </xdr:nvSpPr>
      <xdr:spPr>
        <a:xfrm>
          <a:off x="18183302" y="960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46753</xdr:rowOff>
    </xdr:from>
    <xdr:ext cx="469744" cy="259045"/>
    <xdr:sp macro="" textlink="">
      <xdr:nvSpPr>
        <xdr:cNvPr id="612" name="n_3mainValue【学校施設】&#10;一人当たり面積">
          <a:extLst>
            <a:ext uri="{FF2B5EF4-FFF2-40B4-BE49-F238E27FC236}">
              <a16:creationId xmlns:a16="http://schemas.microsoft.com/office/drawing/2014/main" id="{0D90F44C-B8D6-4254-B9CE-0A034FF178B5}"/>
            </a:ext>
          </a:extLst>
        </xdr:cNvPr>
        <xdr:cNvSpPr txBox="1"/>
      </xdr:nvSpPr>
      <xdr:spPr>
        <a:xfrm>
          <a:off x="17383202" y="960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42181</xdr:rowOff>
    </xdr:from>
    <xdr:ext cx="469744" cy="259045"/>
    <xdr:sp macro="" textlink="">
      <xdr:nvSpPr>
        <xdr:cNvPr id="613" name="n_4mainValue【学校施設】&#10;一人当たり面積">
          <a:extLst>
            <a:ext uri="{FF2B5EF4-FFF2-40B4-BE49-F238E27FC236}">
              <a16:creationId xmlns:a16="http://schemas.microsoft.com/office/drawing/2014/main" id="{924DDC78-70B3-4126-83EF-392779441363}"/>
            </a:ext>
          </a:extLst>
        </xdr:cNvPr>
        <xdr:cNvSpPr txBox="1"/>
      </xdr:nvSpPr>
      <xdr:spPr>
        <a:xfrm>
          <a:off x="16592627" y="959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052FD79A-A1B9-4737-9A9A-FE178920E3E8}"/>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779E71F6-29E6-49B5-A162-3653B8B24262}"/>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EA273547-DE8B-48F8-B3F2-DF37A1DA485E}"/>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E66C3725-1F07-4341-B110-3946827BA08D}"/>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ABECCA6E-F7B4-456D-B43C-D1CF40881C93}"/>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E374F78D-EE1D-4F0B-BF74-A350314EF563}"/>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5D89876-F6B4-4338-B4BB-1094B15AD23F}"/>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EA476B41-C782-40D8-AE77-F804AF756472}"/>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a:extLst>
            <a:ext uri="{FF2B5EF4-FFF2-40B4-BE49-F238E27FC236}">
              <a16:creationId xmlns:a16="http://schemas.microsoft.com/office/drawing/2014/main" id="{7CF39EDE-3922-4F92-8545-27D396816A9E}"/>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a:extLst>
            <a:ext uri="{FF2B5EF4-FFF2-40B4-BE49-F238E27FC236}">
              <a16:creationId xmlns:a16="http://schemas.microsoft.com/office/drawing/2014/main" id="{E6CEBC77-756C-4AFF-9411-2A30CAA8CE05}"/>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a:extLst>
            <a:ext uri="{FF2B5EF4-FFF2-40B4-BE49-F238E27FC236}">
              <a16:creationId xmlns:a16="http://schemas.microsoft.com/office/drawing/2014/main" id="{C438CDAB-CB09-459D-A037-42DEED27E45F}"/>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a:extLst>
            <a:ext uri="{FF2B5EF4-FFF2-40B4-BE49-F238E27FC236}">
              <a16:creationId xmlns:a16="http://schemas.microsoft.com/office/drawing/2014/main" id="{9D3FD529-938D-417C-A711-09205465B50F}"/>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a:extLst>
            <a:ext uri="{FF2B5EF4-FFF2-40B4-BE49-F238E27FC236}">
              <a16:creationId xmlns:a16="http://schemas.microsoft.com/office/drawing/2014/main" id="{17623FA9-DD69-4743-9126-9BCB59B99CFC}"/>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a:extLst>
            <a:ext uri="{FF2B5EF4-FFF2-40B4-BE49-F238E27FC236}">
              <a16:creationId xmlns:a16="http://schemas.microsoft.com/office/drawing/2014/main" id="{D8A383F4-1619-4567-A62D-6CFB2B67F186}"/>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a:extLst>
            <a:ext uri="{FF2B5EF4-FFF2-40B4-BE49-F238E27FC236}">
              <a16:creationId xmlns:a16="http://schemas.microsoft.com/office/drawing/2014/main" id="{3E6B5507-322C-4807-9435-A0E6A69D6D26}"/>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a:extLst>
            <a:ext uri="{FF2B5EF4-FFF2-40B4-BE49-F238E27FC236}">
              <a16:creationId xmlns:a16="http://schemas.microsoft.com/office/drawing/2014/main" id="{F0D8D79E-835B-49D7-8BDD-BCA27477D04B}"/>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F90F81D6-3F8B-4EDA-9854-B6ABEF95E43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39DEE70A-F8BB-40C5-94C4-A6E96D86B3B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12669810-3743-40B8-915A-C4595443ACE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4117ED5E-BE9D-439B-AF99-9A0BE98422D5}"/>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B0B92FB0-645E-4813-9FFB-834286DB5E27}"/>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F9296903-37C6-4D59-A558-5DABF9158659}"/>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96295247-F621-41FB-AAC4-F0D38178A80A}"/>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189E8AFD-F1D3-469A-A37C-D57755CB9F3F}"/>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64C6C06C-C29A-4AB2-8085-FF1A67199862}"/>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38579E39-EEC8-4587-B1FB-A3F32D2D7C08}"/>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E1B1CB04-7344-435D-A429-AE2A4E81446E}"/>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1" name="直線コネクタ 640">
          <a:extLst>
            <a:ext uri="{FF2B5EF4-FFF2-40B4-BE49-F238E27FC236}">
              <a16:creationId xmlns:a16="http://schemas.microsoft.com/office/drawing/2014/main" id="{1C5E635D-1389-4EB8-9CB2-AFA99C51630E}"/>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9D5448F0-4536-4CC0-BA49-EF72139A18F4}"/>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3" name="直線コネクタ 642">
          <a:extLst>
            <a:ext uri="{FF2B5EF4-FFF2-40B4-BE49-F238E27FC236}">
              <a16:creationId xmlns:a16="http://schemas.microsoft.com/office/drawing/2014/main" id="{4A979B54-0850-4CF6-9180-4E8061DD0AEF}"/>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4" name="テキスト ボックス 643">
          <a:extLst>
            <a:ext uri="{FF2B5EF4-FFF2-40B4-BE49-F238E27FC236}">
              <a16:creationId xmlns:a16="http://schemas.microsoft.com/office/drawing/2014/main" id="{1F3D0E35-16B9-4ED4-A0E9-C0A4C58B9B20}"/>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5" name="直線コネクタ 644">
          <a:extLst>
            <a:ext uri="{FF2B5EF4-FFF2-40B4-BE49-F238E27FC236}">
              <a16:creationId xmlns:a16="http://schemas.microsoft.com/office/drawing/2014/main" id="{4369ADC7-6FB5-4A64-B62B-2A67E98FA438}"/>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6" name="テキスト ボックス 645">
          <a:extLst>
            <a:ext uri="{FF2B5EF4-FFF2-40B4-BE49-F238E27FC236}">
              <a16:creationId xmlns:a16="http://schemas.microsoft.com/office/drawing/2014/main" id="{9E7E819E-0DAD-4014-A8AE-2EFF986FA89C}"/>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7" name="直線コネクタ 646">
          <a:extLst>
            <a:ext uri="{FF2B5EF4-FFF2-40B4-BE49-F238E27FC236}">
              <a16:creationId xmlns:a16="http://schemas.microsoft.com/office/drawing/2014/main" id="{DEA7C730-38BA-4519-ACC3-4BFFE070D2C3}"/>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8" name="テキスト ボックス 647">
          <a:extLst>
            <a:ext uri="{FF2B5EF4-FFF2-40B4-BE49-F238E27FC236}">
              <a16:creationId xmlns:a16="http://schemas.microsoft.com/office/drawing/2014/main" id="{E4B06186-7D8F-4DDA-841C-AC0EF2E8F354}"/>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9" name="直線コネクタ 648">
          <a:extLst>
            <a:ext uri="{FF2B5EF4-FFF2-40B4-BE49-F238E27FC236}">
              <a16:creationId xmlns:a16="http://schemas.microsoft.com/office/drawing/2014/main" id="{E41FFE5A-FCC7-4656-AEA3-461EEA51FDD6}"/>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0" name="テキスト ボックス 649">
          <a:extLst>
            <a:ext uri="{FF2B5EF4-FFF2-40B4-BE49-F238E27FC236}">
              <a16:creationId xmlns:a16="http://schemas.microsoft.com/office/drawing/2014/main" id="{42C2CFCD-8F68-4550-B089-33DD72988CE8}"/>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A2E8D841-9D11-43F1-B7BA-44BAB9B4C15A}"/>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2" name="テキスト ボックス 651">
          <a:extLst>
            <a:ext uri="{FF2B5EF4-FFF2-40B4-BE49-F238E27FC236}">
              <a16:creationId xmlns:a16="http://schemas.microsoft.com/office/drawing/2014/main" id="{B9741DC9-0009-4F9E-BB1D-31F5D3CF3A5C}"/>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3" name="【公民館】&#10;有形固定資産減価償却率グラフ枠">
          <a:extLst>
            <a:ext uri="{FF2B5EF4-FFF2-40B4-BE49-F238E27FC236}">
              <a16:creationId xmlns:a16="http://schemas.microsoft.com/office/drawing/2014/main" id="{F26227DA-4407-4CAB-A724-02C2DFD99A02}"/>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654" name="直線コネクタ 653">
          <a:extLst>
            <a:ext uri="{FF2B5EF4-FFF2-40B4-BE49-F238E27FC236}">
              <a16:creationId xmlns:a16="http://schemas.microsoft.com/office/drawing/2014/main" id="{BA7CB0F6-04AE-4EBD-AE94-3F5BA0EC60AC}"/>
            </a:ext>
          </a:extLst>
        </xdr:cNvPr>
        <xdr:cNvCxnSpPr/>
      </xdr:nvCxnSpPr>
      <xdr:spPr>
        <a:xfrm flipV="1">
          <a:off x="14696439" y="16432530"/>
          <a:ext cx="0" cy="9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655" name="【公民館】&#10;有形固定資産減価償却率最小値テキスト">
          <a:extLst>
            <a:ext uri="{FF2B5EF4-FFF2-40B4-BE49-F238E27FC236}">
              <a16:creationId xmlns:a16="http://schemas.microsoft.com/office/drawing/2014/main" id="{CCB73795-03C4-4192-BD7B-7160F4A5F9FD}"/>
            </a:ext>
          </a:extLst>
        </xdr:cNvPr>
        <xdr:cNvSpPr txBox="1"/>
      </xdr:nvSpPr>
      <xdr:spPr>
        <a:xfrm>
          <a:off x="14735175"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656" name="直線コネクタ 655">
          <a:extLst>
            <a:ext uri="{FF2B5EF4-FFF2-40B4-BE49-F238E27FC236}">
              <a16:creationId xmlns:a16="http://schemas.microsoft.com/office/drawing/2014/main" id="{0EFAD059-695F-411A-AABE-4607C7453A8E}"/>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657" name="【公民館】&#10;有形固定資産減価償却率最大値テキスト">
          <a:extLst>
            <a:ext uri="{FF2B5EF4-FFF2-40B4-BE49-F238E27FC236}">
              <a16:creationId xmlns:a16="http://schemas.microsoft.com/office/drawing/2014/main" id="{66DA5E95-AE9B-437F-9CCD-947925F222E9}"/>
            </a:ext>
          </a:extLst>
        </xdr:cNvPr>
        <xdr:cNvSpPr txBox="1"/>
      </xdr:nvSpPr>
      <xdr:spPr>
        <a:xfrm>
          <a:off x="14735175" y="1622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658" name="直線コネクタ 657">
          <a:extLst>
            <a:ext uri="{FF2B5EF4-FFF2-40B4-BE49-F238E27FC236}">
              <a16:creationId xmlns:a16="http://schemas.microsoft.com/office/drawing/2014/main" id="{08A800A3-122E-4F6E-9062-898F25022BA1}"/>
            </a:ext>
          </a:extLst>
        </xdr:cNvPr>
        <xdr:cNvCxnSpPr/>
      </xdr:nvCxnSpPr>
      <xdr:spPr>
        <a:xfrm>
          <a:off x="14611350" y="16432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59" name="【公民館】&#10;有形固定資産減価償却率平均値テキスト">
          <a:extLst>
            <a:ext uri="{FF2B5EF4-FFF2-40B4-BE49-F238E27FC236}">
              <a16:creationId xmlns:a16="http://schemas.microsoft.com/office/drawing/2014/main" id="{E0FA9EFD-B87E-4DBA-970B-531B5040EA95}"/>
            </a:ext>
          </a:extLst>
        </xdr:cNvPr>
        <xdr:cNvSpPr txBox="1"/>
      </xdr:nvSpPr>
      <xdr:spPr>
        <a:xfrm>
          <a:off x="14735175" y="1672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660" name="フローチャート: 判断 659">
          <a:extLst>
            <a:ext uri="{FF2B5EF4-FFF2-40B4-BE49-F238E27FC236}">
              <a16:creationId xmlns:a16="http://schemas.microsoft.com/office/drawing/2014/main" id="{FCDE38A3-489C-4CD5-A1B9-BFEB7D8BEB76}"/>
            </a:ext>
          </a:extLst>
        </xdr:cNvPr>
        <xdr:cNvSpPr/>
      </xdr:nvSpPr>
      <xdr:spPr>
        <a:xfrm>
          <a:off x="14649450" y="16744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661" name="フローチャート: 判断 660">
          <a:extLst>
            <a:ext uri="{FF2B5EF4-FFF2-40B4-BE49-F238E27FC236}">
              <a16:creationId xmlns:a16="http://schemas.microsoft.com/office/drawing/2014/main" id="{054AD2F6-D549-4EBE-88F9-135549A9665D}"/>
            </a:ext>
          </a:extLst>
        </xdr:cNvPr>
        <xdr:cNvSpPr/>
      </xdr:nvSpPr>
      <xdr:spPr>
        <a:xfrm>
          <a:off x="13887450" y="167252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662" name="フローチャート: 判断 661">
          <a:extLst>
            <a:ext uri="{FF2B5EF4-FFF2-40B4-BE49-F238E27FC236}">
              <a16:creationId xmlns:a16="http://schemas.microsoft.com/office/drawing/2014/main" id="{5B3A180A-F107-4D97-9131-B3FD57A94A06}"/>
            </a:ext>
          </a:extLst>
        </xdr:cNvPr>
        <xdr:cNvSpPr/>
      </xdr:nvSpPr>
      <xdr:spPr>
        <a:xfrm>
          <a:off x="13096875" y="167062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663" name="フローチャート: 判断 662">
          <a:extLst>
            <a:ext uri="{FF2B5EF4-FFF2-40B4-BE49-F238E27FC236}">
              <a16:creationId xmlns:a16="http://schemas.microsoft.com/office/drawing/2014/main" id="{076A0F83-23FD-4D93-814B-99AFB30FB979}"/>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664" name="フローチャート: 判断 663">
          <a:extLst>
            <a:ext uri="{FF2B5EF4-FFF2-40B4-BE49-F238E27FC236}">
              <a16:creationId xmlns:a16="http://schemas.microsoft.com/office/drawing/2014/main" id="{4DB731A5-3621-4B00-AD49-6503D2E1D535}"/>
            </a:ext>
          </a:extLst>
        </xdr:cNvPr>
        <xdr:cNvSpPr/>
      </xdr:nvSpPr>
      <xdr:spPr>
        <a:xfrm>
          <a:off x="11487150" y="1668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698CF4D8-9FDC-49FB-90DD-B8C6D56D49AC}"/>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C57247C0-32A4-4370-8698-ECA8EFC2AD90}"/>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2296236E-7618-4BCE-8599-78E4D1C91071}"/>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CDD2A2B5-AAD1-45FD-B858-A6A9B91F68E2}"/>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E0F775B8-A59D-4DDA-8FAB-88E368A43973}"/>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70" name="楕円 669">
          <a:extLst>
            <a:ext uri="{FF2B5EF4-FFF2-40B4-BE49-F238E27FC236}">
              <a16:creationId xmlns:a16="http://schemas.microsoft.com/office/drawing/2014/main" id="{CE9961B9-84A4-491D-A9DE-3E06EA7A9768}"/>
            </a:ext>
          </a:extLst>
        </xdr:cNvPr>
        <xdr:cNvSpPr/>
      </xdr:nvSpPr>
      <xdr:spPr>
        <a:xfrm>
          <a:off x="14649450" y="167062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53991</xdr:rowOff>
    </xdr:from>
    <xdr:ext cx="405111" cy="259045"/>
    <xdr:sp macro="" textlink="">
      <xdr:nvSpPr>
        <xdr:cNvPr id="671" name="【公民館】&#10;有形固定資産減価償却率該当値テキスト">
          <a:extLst>
            <a:ext uri="{FF2B5EF4-FFF2-40B4-BE49-F238E27FC236}">
              <a16:creationId xmlns:a16="http://schemas.microsoft.com/office/drawing/2014/main" id="{28230B38-9D2A-4DED-9B44-FDB0EBDE670C}"/>
            </a:ext>
          </a:extLst>
        </xdr:cNvPr>
        <xdr:cNvSpPr txBox="1"/>
      </xdr:nvSpPr>
      <xdr:spPr>
        <a:xfrm>
          <a:off x="14735175" y="1657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672" name="楕円 671">
          <a:extLst>
            <a:ext uri="{FF2B5EF4-FFF2-40B4-BE49-F238E27FC236}">
              <a16:creationId xmlns:a16="http://schemas.microsoft.com/office/drawing/2014/main" id="{BF0C0CF5-DD04-4828-ADCA-81EBC0C0F671}"/>
            </a:ext>
          </a:extLst>
        </xdr:cNvPr>
        <xdr:cNvSpPr/>
      </xdr:nvSpPr>
      <xdr:spPr>
        <a:xfrm>
          <a:off x="13887450" y="166801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40005</xdr:rowOff>
    </xdr:from>
    <xdr:to>
      <xdr:col>85</xdr:col>
      <xdr:colOff>127000</xdr:colOff>
      <xdr:row>103</xdr:row>
      <xdr:rowOff>81914</xdr:rowOff>
    </xdr:to>
    <xdr:cxnSp macro="">
      <xdr:nvCxnSpPr>
        <xdr:cNvPr id="673" name="直線コネクタ 672">
          <a:extLst>
            <a:ext uri="{FF2B5EF4-FFF2-40B4-BE49-F238E27FC236}">
              <a16:creationId xmlns:a16="http://schemas.microsoft.com/office/drawing/2014/main" id="{A21FFD53-1CAF-4000-A4A5-1526DB11F6B4}"/>
            </a:ext>
          </a:extLst>
        </xdr:cNvPr>
        <xdr:cNvCxnSpPr/>
      </xdr:nvCxnSpPr>
      <xdr:spPr>
        <a:xfrm>
          <a:off x="13935075" y="16718280"/>
          <a:ext cx="762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126364</xdr:rowOff>
    </xdr:from>
    <xdr:to>
      <xdr:col>76</xdr:col>
      <xdr:colOff>165100</xdr:colOff>
      <xdr:row>103</xdr:row>
      <xdr:rowOff>56514</xdr:rowOff>
    </xdr:to>
    <xdr:sp macro="" textlink="">
      <xdr:nvSpPr>
        <xdr:cNvPr id="674" name="楕円 673">
          <a:extLst>
            <a:ext uri="{FF2B5EF4-FFF2-40B4-BE49-F238E27FC236}">
              <a16:creationId xmlns:a16="http://schemas.microsoft.com/office/drawing/2014/main" id="{355FD8F5-7A64-48AF-8564-2C017DA0C5B8}"/>
            </a:ext>
          </a:extLst>
        </xdr:cNvPr>
        <xdr:cNvSpPr/>
      </xdr:nvSpPr>
      <xdr:spPr>
        <a:xfrm>
          <a:off x="13096875" y="166395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5714</xdr:rowOff>
    </xdr:from>
    <xdr:to>
      <xdr:col>81</xdr:col>
      <xdr:colOff>50800</xdr:colOff>
      <xdr:row>103</xdr:row>
      <xdr:rowOff>40005</xdr:rowOff>
    </xdr:to>
    <xdr:cxnSp macro="">
      <xdr:nvCxnSpPr>
        <xdr:cNvPr id="675" name="直線コネクタ 674">
          <a:extLst>
            <a:ext uri="{FF2B5EF4-FFF2-40B4-BE49-F238E27FC236}">
              <a16:creationId xmlns:a16="http://schemas.microsoft.com/office/drawing/2014/main" id="{FC4880F8-F79F-410F-B064-02C5F7C3BCAC}"/>
            </a:ext>
          </a:extLst>
        </xdr:cNvPr>
        <xdr:cNvCxnSpPr/>
      </xdr:nvCxnSpPr>
      <xdr:spPr>
        <a:xfrm>
          <a:off x="13144500" y="16687164"/>
          <a:ext cx="790575"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109220</xdr:rowOff>
    </xdr:from>
    <xdr:to>
      <xdr:col>72</xdr:col>
      <xdr:colOff>38100</xdr:colOff>
      <xdr:row>103</xdr:row>
      <xdr:rowOff>39370</xdr:rowOff>
    </xdr:to>
    <xdr:sp macro="" textlink="">
      <xdr:nvSpPr>
        <xdr:cNvPr id="676" name="楕円 675">
          <a:extLst>
            <a:ext uri="{FF2B5EF4-FFF2-40B4-BE49-F238E27FC236}">
              <a16:creationId xmlns:a16="http://schemas.microsoft.com/office/drawing/2014/main" id="{BE5567B9-CE06-455E-98ED-305292E2B98F}"/>
            </a:ext>
          </a:extLst>
        </xdr:cNvPr>
        <xdr:cNvSpPr/>
      </xdr:nvSpPr>
      <xdr:spPr>
        <a:xfrm>
          <a:off x="12296775" y="166223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160020</xdr:rowOff>
    </xdr:from>
    <xdr:to>
      <xdr:col>76</xdr:col>
      <xdr:colOff>114300</xdr:colOff>
      <xdr:row>103</xdr:row>
      <xdr:rowOff>5714</xdr:rowOff>
    </xdr:to>
    <xdr:cxnSp macro="">
      <xdr:nvCxnSpPr>
        <xdr:cNvPr id="677" name="直線コネクタ 676">
          <a:extLst>
            <a:ext uri="{FF2B5EF4-FFF2-40B4-BE49-F238E27FC236}">
              <a16:creationId xmlns:a16="http://schemas.microsoft.com/office/drawing/2014/main" id="{74FD0110-CFD4-4C30-ADE3-82C698BAEAEE}"/>
            </a:ext>
          </a:extLst>
        </xdr:cNvPr>
        <xdr:cNvCxnSpPr/>
      </xdr:nvCxnSpPr>
      <xdr:spPr>
        <a:xfrm>
          <a:off x="12344400" y="16679545"/>
          <a:ext cx="8001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57786</xdr:rowOff>
    </xdr:from>
    <xdr:to>
      <xdr:col>67</xdr:col>
      <xdr:colOff>101600</xdr:colOff>
      <xdr:row>103</xdr:row>
      <xdr:rowOff>159386</xdr:rowOff>
    </xdr:to>
    <xdr:sp macro="" textlink="">
      <xdr:nvSpPr>
        <xdr:cNvPr id="678" name="楕円 677">
          <a:extLst>
            <a:ext uri="{FF2B5EF4-FFF2-40B4-BE49-F238E27FC236}">
              <a16:creationId xmlns:a16="http://schemas.microsoft.com/office/drawing/2014/main" id="{3B5EE80E-217A-43F2-A674-D75E0EB4C48D}"/>
            </a:ext>
          </a:extLst>
        </xdr:cNvPr>
        <xdr:cNvSpPr/>
      </xdr:nvSpPr>
      <xdr:spPr>
        <a:xfrm>
          <a:off x="11487150" y="167360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160020</xdr:rowOff>
    </xdr:from>
    <xdr:to>
      <xdr:col>71</xdr:col>
      <xdr:colOff>177800</xdr:colOff>
      <xdr:row>103</xdr:row>
      <xdr:rowOff>108586</xdr:rowOff>
    </xdr:to>
    <xdr:cxnSp macro="">
      <xdr:nvCxnSpPr>
        <xdr:cNvPr id="679" name="直線コネクタ 678">
          <a:extLst>
            <a:ext uri="{FF2B5EF4-FFF2-40B4-BE49-F238E27FC236}">
              <a16:creationId xmlns:a16="http://schemas.microsoft.com/office/drawing/2014/main" id="{16B22F94-68BF-4E20-BCB7-55BB30A347C4}"/>
            </a:ext>
          </a:extLst>
        </xdr:cNvPr>
        <xdr:cNvCxnSpPr/>
      </xdr:nvCxnSpPr>
      <xdr:spPr>
        <a:xfrm flipV="1">
          <a:off x="11534775" y="16679545"/>
          <a:ext cx="809625" cy="10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142891</xdr:rowOff>
    </xdr:from>
    <xdr:ext cx="405111" cy="259045"/>
    <xdr:sp macro="" textlink="">
      <xdr:nvSpPr>
        <xdr:cNvPr id="680" name="n_1aveValue【公民館】&#10;有形固定資産減価償却率">
          <a:extLst>
            <a:ext uri="{FF2B5EF4-FFF2-40B4-BE49-F238E27FC236}">
              <a16:creationId xmlns:a16="http://schemas.microsoft.com/office/drawing/2014/main" id="{B5717CAF-E728-4C68-AB33-07A3571030A5}"/>
            </a:ext>
          </a:extLst>
        </xdr:cNvPr>
        <xdr:cNvSpPr txBox="1"/>
      </xdr:nvSpPr>
      <xdr:spPr>
        <a:xfrm>
          <a:off x="13745219"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123841</xdr:rowOff>
    </xdr:from>
    <xdr:ext cx="405111" cy="259045"/>
    <xdr:sp macro="" textlink="">
      <xdr:nvSpPr>
        <xdr:cNvPr id="681" name="n_2aveValue【公民館】&#10;有形固定資産減価償却率">
          <a:extLst>
            <a:ext uri="{FF2B5EF4-FFF2-40B4-BE49-F238E27FC236}">
              <a16:creationId xmlns:a16="http://schemas.microsoft.com/office/drawing/2014/main" id="{CAE6B15F-284A-47F7-BCDC-A976ABDD5A27}"/>
            </a:ext>
          </a:extLst>
        </xdr:cNvPr>
        <xdr:cNvSpPr txBox="1"/>
      </xdr:nvSpPr>
      <xdr:spPr>
        <a:xfrm>
          <a:off x="12964169" y="1679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99077</xdr:rowOff>
    </xdr:from>
    <xdr:ext cx="405111" cy="259045"/>
    <xdr:sp macro="" textlink="">
      <xdr:nvSpPr>
        <xdr:cNvPr id="682" name="n_3aveValue【公民館】&#10;有形固定資産減価償却率">
          <a:extLst>
            <a:ext uri="{FF2B5EF4-FFF2-40B4-BE49-F238E27FC236}">
              <a16:creationId xmlns:a16="http://schemas.microsoft.com/office/drawing/2014/main" id="{D725C527-AD26-45D8-BE71-544836CDCC44}"/>
            </a:ext>
          </a:extLst>
        </xdr:cNvPr>
        <xdr:cNvSpPr txBox="1"/>
      </xdr:nvSpPr>
      <xdr:spPr>
        <a:xfrm>
          <a:off x="12164069" y="1678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683" name="n_4aveValue【公民館】&#10;有形固定資産減価償却率">
          <a:extLst>
            <a:ext uri="{FF2B5EF4-FFF2-40B4-BE49-F238E27FC236}">
              <a16:creationId xmlns:a16="http://schemas.microsoft.com/office/drawing/2014/main" id="{8B98A327-0C6D-4441-8CEB-9EF00EA5A02F}"/>
            </a:ext>
          </a:extLst>
        </xdr:cNvPr>
        <xdr:cNvSpPr txBox="1"/>
      </xdr:nvSpPr>
      <xdr:spPr>
        <a:xfrm>
          <a:off x="113544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107332</xdr:rowOff>
    </xdr:from>
    <xdr:ext cx="405111" cy="259045"/>
    <xdr:sp macro="" textlink="">
      <xdr:nvSpPr>
        <xdr:cNvPr id="684" name="n_1mainValue【公民館】&#10;有形固定資産減価償却率">
          <a:extLst>
            <a:ext uri="{FF2B5EF4-FFF2-40B4-BE49-F238E27FC236}">
              <a16:creationId xmlns:a16="http://schemas.microsoft.com/office/drawing/2014/main" id="{A7797DE3-9C42-429C-8792-55D4E0B6DDDD}"/>
            </a:ext>
          </a:extLst>
        </xdr:cNvPr>
        <xdr:cNvSpPr txBox="1"/>
      </xdr:nvSpPr>
      <xdr:spPr>
        <a:xfrm>
          <a:off x="13745219" y="1645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73041</xdr:rowOff>
    </xdr:from>
    <xdr:ext cx="405111" cy="259045"/>
    <xdr:sp macro="" textlink="">
      <xdr:nvSpPr>
        <xdr:cNvPr id="685" name="n_2mainValue【公民館】&#10;有形固定資産減価償却率">
          <a:extLst>
            <a:ext uri="{FF2B5EF4-FFF2-40B4-BE49-F238E27FC236}">
              <a16:creationId xmlns:a16="http://schemas.microsoft.com/office/drawing/2014/main" id="{F061B616-B458-4C57-8C10-FA1CCE80929F}"/>
            </a:ext>
          </a:extLst>
        </xdr:cNvPr>
        <xdr:cNvSpPr txBox="1"/>
      </xdr:nvSpPr>
      <xdr:spPr>
        <a:xfrm>
          <a:off x="12964169" y="1642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55897</xdr:rowOff>
    </xdr:from>
    <xdr:ext cx="405111" cy="259045"/>
    <xdr:sp macro="" textlink="">
      <xdr:nvSpPr>
        <xdr:cNvPr id="686" name="n_3mainValue【公民館】&#10;有形固定資産減価償却率">
          <a:extLst>
            <a:ext uri="{FF2B5EF4-FFF2-40B4-BE49-F238E27FC236}">
              <a16:creationId xmlns:a16="http://schemas.microsoft.com/office/drawing/2014/main" id="{120E608E-8408-4A79-B2DD-52EF2C40EE71}"/>
            </a:ext>
          </a:extLst>
        </xdr:cNvPr>
        <xdr:cNvSpPr txBox="1"/>
      </xdr:nvSpPr>
      <xdr:spPr>
        <a:xfrm>
          <a:off x="12164069" y="1641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150513</xdr:rowOff>
    </xdr:from>
    <xdr:ext cx="405111" cy="259045"/>
    <xdr:sp macro="" textlink="">
      <xdr:nvSpPr>
        <xdr:cNvPr id="687" name="n_4mainValue【公民館】&#10;有形固定資産減価償却率">
          <a:extLst>
            <a:ext uri="{FF2B5EF4-FFF2-40B4-BE49-F238E27FC236}">
              <a16:creationId xmlns:a16="http://schemas.microsoft.com/office/drawing/2014/main" id="{3B060A73-5CBB-417F-A045-4DC0DCC75BBC}"/>
            </a:ext>
          </a:extLst>
        </xdr:cNvPr>
        <xdr:cNvSpPr txBox="1"/>
      </xdr:nvSpPr>
      <xdr:spPr>
        <a:xfrm>
          <a:off x="11354444"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E1B9AC45-B609-4562-8FAE-FB6A11E7DC89}"/>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904FAEA0-DBB1-4C6F-84E4-2AC8BA9DA41F}"/>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DB07E94F-B198-47D0-96E3-AB0C70AEF544}"/>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EE177018-0BC8-4F28-B575-EFC39DD78124}"/>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186A5B11-DDE5-4940-830B-DAAE0CE85FB7}"/>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765145CB-37AA-43B5-BF99-7B7309AFFB3B}"/>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F596F1FB-FCB7-42EF-89D9-698A04BB7BC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25D33225-9E00-4D05-BE72-47155A3C4E52}"/>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07772151-CD1B-4D84-B08F-179568885B04}"/>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C129A113-70CA-4B4F-B2D1-5B4A6BCABC3C}"/>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8" name="直線コネクタ 697">
          <a:extLst>
            <a:ext uri="{FF2B5EF4-FFF2-40B4-BE49-F238E27FC236}">
              <a16:creationId xmlns:a16="http://schemas.microsoft.com/office/drawing/2014/main" id="{113B862A-3EE2-4A40-A3DD-C7A5751B0C50}"/>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9" name="テキスト ボックス 698">
          <a:extLst>
            <a:ext uri="{FF2B5EF4-FFF2-40B4-BE49-F238E27FC236}">
              <a16:creationId xmlns:a16="http://schemas.microsoft.com/office/drawing/2014/main" id="{1122C3A1-1289-4B7D-92F4-F340B67897E6}"/>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0" name="直線コネクタ 699">
          <a:extLst>
            <a:ext uri="{FF2B5EF4-FFF2-40B4-BE49-F238E27FC236}">
              <a16:creationId xmlns:a16="http://schemas.microsoft.com/office/drawing/2014/main" id="{E36BDD21-5BDB-42E2-BE23-E7FCBF06EC70}"/>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1" name="テキスト ボックス 700">
          <a:extLst>
            <a:ext uri="{FF2B5EF4-FFF2-40B4-BE49-F238E27FC236}">
              <a16:creationId xmlns:a16="http://schemas.microsoft.com/office/drawing/2014/main" id="{789DA701-55CC-4F57-98F3-818BC51BAC19}"/>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2" name="直線コネクタ 701">
          <a:extLst>
            <a:ext uri="{FF2B5EF4-FFF2-40B4-BE49-F238E27FC236}">
              <a16:creationId xmlns:a16="http://schemas.microsoft.com/office/drawing/2014/main" id="{F6D67C2F-F20E-4DB1-B6C7-A24626DE0320}"/>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3" name="テキスト ボックス 702">
          <a:extLst>
            <a:ext uri="{FF2B5EF4-FFF2-40B4-BE49-F238E27FC236}">
              <a16:creationId xmlns:a16="http://schemas.microsoft.com/office/drawing/2014/main" id="{7FB2A3BE-47A6-4D1D-834F-E3FE7CE507C0}"/>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4" name="直線コネクタ 703">
          <a:extLst>
            <a:ext uri="{FF2B5EF4-FFF2-40B4-BE49-F238E27FC236}">
              <a16:creationId xmlns:a16="http://schemas.microsoft.com/office/drawing/2014/main" id="{8446DCAB-C990-4EA0-BAD7-0324CF0968AA}"/>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5" name="テキスト ボックス 704">
          <a:extLst>
            <a:ext uri="{FF2B5EF4-FFF2-40B4-BE49-F238E27FC236}">
              <a16:creationId xmlns:a16="http://schemas.microsoft.com/office/drawing/2014/main" id="{C21215AC-813B-4E69-B105-E1669B2674E6}"/>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6" name="直線コネクタ 705">
          <a:extLst>
            <a:ext uri="{FF2B5EF4-FFF2-40B4-BE49-F238E27FC236}">
              <a16:creationId xmlns:a16="http://schemas.microsoft.com/office/drawing/2014/main" id="{C2691D7A-D062-4DF4-8F2E-EA9CFDDA5CCE}"/>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7" name="テキスト ボックス 706">
          <a:extLst>
            <a:ext uri="{FF2B5EF4-FFF2-40B4-BE49-F238E27FC236}">
              <a16:creationId xmlns:a16="http://schemas.microsoft.com/office/drawing/2014/main" id="{CD85B342-E813-4070-AF34-341A1B0F5F91}"/>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8" name="直線コネクタ 707">
          <a:extLst>
            <a:ext uri="{FF2B5EF4-FFF2-40B4-BE49-F238E27FC236}">
              <a16:creationId xmlns:a16="http://schemas.microsoft.com/office/drawing/2014/main" id="{23A55BF0-2A8B-42FA-938E-EB5D36C4A46C}"/>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9" name="テキスト ボックス 708">
          <a:extLst>
            <a:ext uri="{FF2B5EF4-FFF2-40B4-BE49-F238E27FC236}">
              <a16:creationId xmlns:a16="http://schemas.microsoft.com/office/drawing/2014/main" id="{03604180-FAD1-482F-8AA8-601CA79F6C6C}"/>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B9CF5995-DBFE-48C8-9BE4-05A63009D2E9}"/>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C77B2450-AE23-40B3-80F7-11FCF94375C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93AB2D53-C092-4D0A-8339-1DAD2981B34C}"/>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713" name="直線コネクタ 712">
          <a:extLst>
            <a:ext uri="{FF2B5EF4-FFF2-40B4-BE49-F238E27FC236}">
              <a16:creationId xmlns:a16="http://schemas.microsoft.com/office/drawing/2014/main" id="{3783E835-23C0-41E1-926F-4397F05A37B8}"/>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14" name="【公民館】&#10;一人当たり面積最小値テキスト">
          <a:extLst>
            <a:ext uri="{FF2B5EF4-FFF2-40B4-BE49-F238E27FC236}">
              <a16:creationId xmlns:a16="http://schemas.microsoft.com/office/drawing/2014/main" id="{31AE26CE-3046-4CED-A555-FCC972DC2915}"/>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15" name="直線コネクタ 714">
          <a:extLst>
            <a:ext uri="{FF2B5EF4-FFF2-40B4-BE49-F238E27FC236}">
              <a16:creationId xmlns:a16="http://schemas.microsoft.com/office/drawing/2014/main" id="{1116445F-AB5C-4125-8CBC-07B09C8CB513}"/>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16" name="【公民館】&#10;一人当たり面積最大値テキスト">
          <a:extLst>
            <a:ext uri="{FF2B5EF4-FFF2-40B4-BE49-F238E27FC236}">
              <a16:creationId xmlns:a16="http://schemas.microsoft.com/office/drawing/2014/main" id="{4497AF70-D6DE-4288-AA44-DD5E4D32748C}"/>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17" name="直線コネクタ 716">
          <a:extLst>
            <a:ext uri="{FF2B5EF4-FFF2-40B4-BE49-F238E27FC236}">
              <a16:creationId xmlns:a16="http://schemas.microsoft.com/office/drawing/2014/main" id="{F970B218-7394-4CE3-9A77-87B303347EC0}"/>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18" name="【公民館】&#10;一人当たり面積平均値テキスト">
          <a:extLst>
            <a:ext uri="{FF2B5EF4-FFF2-40B4-BE49-F238E27FC236}">
              <a16:creationId xmlns:a16="http://schemas.microsoft.com/office/drawing/2014/main" id="{92FC3792-6CF1-42E3-A0F2-2B21F37A43B5}"/>
            </a:ext>
          </a:extLst>
        </xdr:cNvPr>
        <xdr:cNvSpPr txBox="1"/>
      </xdr:nvSpPr>
      <xdr:spPr>
        <a:xfrm>
          <a:off x="19992975" y="1689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19" name="フローチャート: 判断 718">
          <a:extLst>
            <a:ext uri="{FF2B5EF4-FFF2-40B4-BE49-F238E27FC236}">
              <a16:creationId xmlns:a16="http://schemas.microsoft.com/office/drawing/2014/main" id="{ADED4AD3-DFB2-40EF-9F68-8698EDE653F6}"/>
            </a:ext>
          </a:extLst>
        </xdr:cNvPr>
        <xdr:cNvSpPr/>
      </xdr:nvSpPr>
      <xdr:spPr>
        <a:xfrm>
          <a:off x="19897725"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20" name="フローチャート: 判断 719">
          <a:extLst>
            <a:ext uri="{FF2B5EF4-FFF2-40B4-BE49-F238E27FC236}">
              <a16:creationId xmlns:a16="http://schemas.microsoft.com/office/drawing/2014/main" id="{6D5209C7-9867-4C7E-8A85-CB4BAFCA3B77}"/>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21" name="フローチャート: 判断 720">
          <a:extLst>
            <a:ext uri="{FF2B5EF4-FFF2-40B4-BE49-F238E27FC236}">
              <a16:creationId xmlns:a16="http://schemas.microsoft.com/office/drawing/2014/main" id="{D74715BB-EC06-4B91-80C7-EF11996930EB}"/>
            </a:ext>
          </a:extLst>
        </xdr:cNvPr>
        <xdr:cNvSpPr/>
      </xdr:nvSpPr>
      <xdr:spPr>
        <a:xfrm>
          <a:off x="18345150"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722" name="フローチャート: 判断 721">
          <a:extLst>
            <a:ext uri="{FF2B5EF4-FFF2-40B4-BE49-F238E27FC236}">
              <a16:creationId xmlns:a16="http://schemas.microsoft.com/office/drawing/2014/main" id="{E9C4F03C-2047-404F-9DC9-5DCE73E60BF5}"/>
            </a:ext>
          </a:extLst>
        </xdr:cNvPr>
        <xdr:cNvSpPr/>
      </xdr:nvSpPr>
      <xdr:spPr>
        <a:xfrm>
          <a:off x="17554575" y="170325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723" name="フローチャート: 判断 722">
          <a:extLst>
            <a:ext uri="{FF2B5EF4-FFF2-40B4-BE49-F238E27FC236}">
              <a16:creationId xmlns:a16="http://schemas.microsoft.com/office/drawing/2014/main" id="{C8A174FE-77CD-435E-BE19-09AB6D58838F}"/>
            </a:ext>
          </a:extLst>
        </xdr:cNvPr>
        <xdr:cNvSpPr/>
      </xdr:nvSpPr>
      <xdr:spPr>
        <a:xfrm>
          <a:off x="167544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8C437F37-52A0-428A-BBB3-D1ABA5971E08}"/>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910095EA-2694-4E82-B30D-F3290342E36A}"/>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2695DB5A-B406-47BB-9B8C-199D84E99E3E}"/>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B0394935-74E9-4D57-A3B9-4DFEDCCBE94A}"/>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E88A3A4-365D-4354-8A70-83B130C0F98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131536</xdr:rowOff>
    </xdr:from>
    <xdr:to>
      <xdr:col>116</xdr:col>
      <xdr:colOff>114300</xdr:colOff>
      <xdr:row>106</xdr:row>
      <xdr:rowOff>61686</xdr:rowOff>
    </xdr:to>
    <xdr:sp macro="" textlink="">
      <xdr:nvSpPr>
        <xdr:cNvPr id="729" name="楕円 728">
          <a:extLst>
            <a:ext uri="{FF2B5EF4-FFF2-40B4-BE49-F238E27FC236}">
              <a16:creationId xmlns:a16="http://schemas.microsoft.com/office/drawing/2014/main" id="{473E56D7-D48D-4E35-837B-851E828D15A6}"/>
            </a:ext>
          </a:extLst>
        </xdr:cNvPr>
        <xdr:cNvSpPr/>
      </xdr:nvSpPr>
      <xdr:spPr>
        <a:xfrm>
          <a:off x="19897725" y="171336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109963</xdr:rowOff>
    </xdr:from>
    <xdr:ext cx="469744" cy="259045"/>
    <xdr:sp macro="" textlink="">
      <xdr:nvSpPr>
        <xdr:cNvPr id="730" name="【公民館】&#10;一人当たり面積該当値テキスト">
          <a:extLst>
            <a:ext uri="{FF2B5EF4-FFF2-40B4-BE49-F238E27FC236}">
              <a16:creationId xmlns:a16="http://schemas.microsoft.com/office/drawing/2014/main" id="{315E3B75-28E6-4749-BCAF-720843336872}"/>
            </a:ext>
          </a:extLst>
        </xdr:cNvPr>
        <xdr:cNvSpPr txBox="1"/>
      </xdr:nvSpPr>
      <xdr:spPr>
        <a:xfrm>
          <a:off x="19992975"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731" name="楕円 730">
          <a:extLst>
            <a:ext uri="{FF2B5EF4-FFF2-40B4-BE49-F238E27FC236}">
              <a16:creationId xmlns:a16="http://schemas.microsoft.com/office/drawing/2014/main" id="{DA1E272A-88E9-4BD3-A9C1-3D25C72725A4}"/>
            </a:ext>
          </a:extLst>
        </xdr:cNvPr>
        <xdr:cNvSpPr/>
      </xdr:nvSpPr>
      <xdr:spPr>
        <a:xfrm>
          <a:off x="19154775" y="171336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10886</xdr:rowOff>
    </xdr:from>
    <xdr:to>
      <xdr:col>116</xdr:col>
      <xdr:colOff>63500</xdr:colOff>
      <xdr:row>106</xdr:row>
      <xdr:rowOff>10886</xdr:rowOff>
    </xdr:to>
    <xdr:cxnSp macro="">
      <xdr:nvCxnSpPr>
        <xdr:cNvPr id="732" name="直線コネクタ 731">
          <a:extLst>
            <a:ext uri="{FF2B5EF4-FFF2-40B4-BE49-F238E27FC236}">
              <a16:creationId xmlns:a16="http://schemas.microsoft.com/office/drawing/2014/main" id="{354D27BA-06F2-449F-8ED5-BE52A0534327}"/>
            </a:ext>
          </a:extLst>
        </xdr:cNvPr>
        <xdr:cNvCxnSpPr/>
      </xdr:nvCxnSpPr>
      <xdr:spPr>
        <a:xfrm>
          <a:off x="19202400" y="1717176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131536</xdr:rowOff>
    </xdr:from>
    <xdr:to>
      <xdr:col>107</xdr:col>
      <xdr:colOff>101600</xdr:colOff>
      <xdr:row>106</xdr:row>
      <xdr:rowOff>61686</xdr:rowOff>
    </xdr:to>
    <xdr:sp macro="" textlink="">
      <xdr:nvSpPr>
        <xdr:cNvPr id="733" name="楕円 732">
          <a:extLst>
            <a:ext uri="{FF2B5EF4-FFF2-40B4-BE49-F238E27FC236}">
              <a16:creationId xmlns:a16="http://schemas.microsoft.com/office/drawing/2014/main" id="{CEB94BEA-36B9-42A7-993F-2825686A64E1}"/>
            </a:ext>
          </a:extLst>
        </xdr:cNvPr>
        <xdr:cNvSpPr/>
      </xdr:nvSpPr>
      <xdr:spPr>
        <a:xfrm>
          <a:off x="18345150" y="171336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10886</xdr:rowOff>
    </xdr:from>
    <xdr:to>
      <xdr:col>111</xdr:col>
      <xdr:colOff>177800</xdr:colOff>
      <xdr:row>106</xdr:row>
      <xdr:rowOff>10886</xdr:rowOff>
    </xdr:to>
    <xdr:cxnSp macro="">
      <xdr:nvCxnSpPr>
        <xdr:cNvPr id="734" name="直線コネクタ 733">
          <a:extLst>
            <a:ext uri="{FF2B5EF4-FFF2-40B4-BE49-F238E27FC236}">
              <a16:creationId xmlns:a16="http://schemas.microsoft.com/office/drawing/2014/main" id="{88A54D6F-19B8-4D8F-BFFC-CE3530B8FBC5}"/>
            </a:ext>
          </a:extLst>
        </xdr:cNvPr>
        <xdr:cNvCxnSpPr/>
      </xdr:nvCxnSpPr>
      <xdr:spPr>
        <a:xfrm>
          <a:off x="18392775" y="1717176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735" name="楕円 734">
          <a:extLst>
            <a:ext uri="{FF2B5EF4-FFF2-40B4-BE49-F238E27FC236}">
              <a16:creationId xmlns:a16="http://schemas.microsoft.com/office/drawing/2014/main" id="{AD02F30E-0E2A-4F77-B697-15084E5E86F0}"/>
            </a:ext>
          </a:extLst>
        </xdr:cNvPr>
        <xdr:cNvSpPr/>
      </xdr:nvSpPr>
      <xdr:spPr>
        <a:xfrm>
          <a:off x="17554575" y="171173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106</xdr:row>
      <xdr:rowOff>10886</xdr:rowOff>
    </xdr:to>
    <xdr:cxnSp macro="">
      <xdr:nvCxnSpPr>
        <xdr:cNvPr id="736" name="直線コネクタ 735">
          <a:extLst>
            <a:ext uri="{FF2B5EF4-FFF2-40B4-BE49-F238E27FC236}">
              <a16:creationId xmlns:a16="http://schemas.microsoft.com/office/drawing/2014/main" id="{A277DE26-78F8-4283-95A6-DE55DE73E084}"/>
            </a:ext>
          </a:extLst>
        </xdr:cNvPr>
        <xdr:cNvCxnSpPr/>
      </xdr:nvCxnSpPr>
      <xdr:spPr>
        <a:xfrm>
          <a:off x="17602200" y="17164957"/>
          <a:ext cx="790575"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115207</xdr:rowOff>
    </xdr:from>
    <xdr:to>
      <xdr:col>98</xdr:col>
      <xdr:colOff>38100</xdr:colOff>
      <xdr:row>106</xdr:row>
      <xdr:rowOff>45357</xdr:rowOff>
    </xdr:to>
    <xdr:sp macro="" textlink="">
      <xdr:nvSpPr>
        <xdr:cNvPr id="737" name="楕円 736">
          <a:extLst>
            <a:ext uri="{FF2B5EF4-FFF2-40B4-BE49-F238E27FC236}">
              <a16:creationId xmlns:a16="http://schemas.microsoft.com/office/drawing/2014/main" id="{9FC9928F-33E4-4C7B-9441-5FCF9ACBC935}"/>
            </a:ext>
          </a:extLst>
        </xdr:cNvPr>
        <xdr:cNvSpPr/>
      </xdr:nvSpPr>
      <xdr:spPr>
        <a:xfrm>
          <a:off x="16754475" y="171173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166007</xdr:rowOff>
    </xdr:from>
    <xdr:to>
      <xdr:col>102</xdr:col>
      <xdr:colOff>114300</xdr:colOff>
      <xdr:row>105</xdr:row>
      <xdr:rowOff>166007</xdr:rowOff>
    </xdr:to>
    <xdr:cxnSp macro="">
      <xdr:nvCxnSpPr>
        <xdr:cNvPr id="738" name="直線コネクタ 737">
          <a:extLst>
            <a:ext uri="{FF2B5EF4-FFF2-40B4-BE49-F238E27FC236}">
              <a16:creationId xmlns:a16="http://schemas.microsoft.com/office/drawing/2014/main" id="{3DB9EEB3-A432-42EE-B878-D1C4CCEED6CF}"/>
            </a:ext>
          </a:extLst>
        </xdr:cNvPr>
        <xdr:cNvCxnSpPr/>
      </xdr:nvCxnSpPr>
      <xdr:spPr>
        <a:xfrm>
          <a:off x="16802100" y="171649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739" name="n_1aveValue【公民館】&#10;一人当たり面積">
          <a:extLst>
            <a:ext uri="{FF2B5EF4-FFF2-40B4-BE49-F238E27FC236}">
              <a16:creationId xmlns:a16="http://schemas.microsoft.com/office/drawing/2014/main" id="{2AA9C09A-EA28-4019-8412-A2CA24395512}"/>
            </a:ext>
          </a:extLst>
        </xdr:cNvPr>
        <xdr:cNvSpPr txBox="1"/>
      </xdr:nvSpPr>
      <xdr:spPr>
        <a:xfrm>
          <a:off x="189834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740" name="n_2aveValue【公民館】&#10;一人当たり面積">
          <a:extLst>
            <a:ext uri="{FF2B5EF4-FFF2-40B4-BE49-F238E27FC236}">
              <a16:creationId xmlns:a16="http://schemas.microsoft.com/office/drawing/2014/main" id="{E9D39A73-F0A1-4636-9824-E64EB1678B37}"/>
            </a:ext>
          </a:extLst>
        </xdr:cNvPr>
        <xdr:cNvSpPr txBox="1"/>
      </xdr:nvSpPr>
      <xdr:spPr>
        <a:xfrm>
          <a:off x="18183302" y="1681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741" name="n_3aveValue【公民館】&#10;一人当たり面積">
          <a:extLst>
            <a:ext uri="{FF2B5EF4-FFF2-40B4-BE49-F238E27FC236}">
              <a16:creationId xmlns:a16="http://schemas.microsoft.com/office/drawing/2014/main" id="{4804C5BB-65D7-4DC6-BA76-237282E18912}"/>
            </a:ext>
          </a:extLst>
        </xdr:cNvPr>
        <xdr:cNvSpPr txBox="1"/>
      </xdr:nvSpPr>
      <xdr:spPr>
        <a:xfrm>
          <a:off x="173832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742" name="n_4aveValue【公民館】&#10;一人当たり面積">
          <a:extLst>
            <a:ext uri="{FF2B5EF4-FFF2-40B4-BE49-F238E27FC236}">
              <a16:creationId xmlns:a16="http://schemas.microsoft.com/office/drawing/2014/main" id="{902348D8-5C3B-418E-826E-B32855D1AD32}"/>
            </a:ext>
          </a:extLst>
        </xdr:cNvPr>
        <xdr:cNvSpPr txBox="1"/>
      </xdr:nvSpPr>
      <xdr:spPr>
        <a:xfrm>
          <a:off x="16592627"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52813</xdr:rowOff>
    </xdr:from>
    <xdr:ext cx="469744" cy="259045"/>
    <xdr:sp macro="" textlink="">
      <xdr:nvSpPr>
        <xdr:cNvPr id="743" name="n_1mainValue【公民館】&#10;一人当たり面積">
          <a:extLst>
            <a:ext uri="{FF2B5EF4-FFF2-40B4-BE49-F238E27FC236}">
              <a16:creationId xmlns:a16="http://schemas.microsoft.com/office/drawing/2014/main" id="{908FC3D4-3139-4A85-842A-5074C665CC29}"/>
            </a:ext>
          </a:extLst>
        </xdr:cNvPr>
        <xdr:cNvSpPr txBox="1"/>
      </xdr:nvSpPr>
      <xdr:spPr>
        <a:xfrm>
          <a:off x="18983402" y="1721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52813</xdr:rowOff>
    </xdr:from>
    <xdr:ext cx="469744" cy="259045"/>
    <xdr:sp macro="" textlink="">
      <xdr:nvSpPr>
        <xdr:cNvPr id="744" name="n_2mainValue【公民館】&#10;一人当たり面積">
          <a:extLst>
            <a:ext uri="{FF2B5EF4-FFF2-40B4-BE49-F238E27FC236}">
              <a16:creationId xmlns:a16="http://schemas.microsoft.com/office/drawing/2014/main" id="{302BE580-9CB6-40F3-8C11-64938675A91B}"/>
            </a:ext>
          </a:extLst>
        </xdr:cNvPr>
        <xdr:cNvSpPr txBox="1"/>
      </xdr:nvSpPr>
      <xdr:spPr>
        <a:xfrm>
          <a:off x="18183302" y="1721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36484</xdr:rowOff>
    </xdr:from>
    <xdr:ext cx="469744" cy="259045"/>
    <xdr:sp macro="" textlink="">
      <xdr:nvSpPr>
        <xdr:cNvPr id="745" name="n_3mainValue【公民館】&#10;一人当たり面積">
          <a:extLst>
            <a:ext uri="{FF2B5EF4-FFF2-40B4-BE49-F238E27FC236}">
              <a16:creationId xmlns:a16="http://schemas.microsoft.com/office/drawing/2014/main" id="{DA8B85A4-0216-4801-9570-41CF621B93B2}"/>
            </a:ext>
          </a:extLst>
        </xdr:cNvPr>
        <xdr:cNvSpPr txBox="1"/>
      </xdr:nvSpPr>
      <xdr:spPr>
        <a:xfrm>
          <a:off x="17383202" y="1720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36484</xdr:rowOff>
    </xdr:from>
    <xdr:ext cx="469744" cy="259045"/>
    <xdr:sp macro="" textlink="">
      <xdr:nvSpPr>
        <xdr:cNvPr id="746" name="n_4mainValue【公民館】&#10;一人当たり面積">
          <a:extLst>
            <a:ext uri="{FF2B5EF4-FFF2-40B4-BE49-F238E27FC236}">
              <a16:creationId xmlns:a16="http://schemas.microsoft.com/office/drawing/2014/main" id="{9CD88618-7106-4566-9B08-F43DA04556B3}"/>
            </a:ext>
          </a:extLst>
        </xdr:cNvPr>
        <xdr:cNvSpPr txBox="1"/>
      </xdr:nvSpPr>
      <xdr:spPr>
        <a:xfrm>
          <a:off x="16592627" y="1720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E60A8DDB-D518-413E-96C9-CCA0D4BA2D0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B4D72534-76B3-408C-92BC-F531508FB43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644C4479-70DF-4D37-9545-A260D8F0C4A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有形固定資産減価償却率は類似団体に比べ、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は低く、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は高くなっています。</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が類似団体よりも低いのは、政令市移行（平成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年）後に整備を進めた資産が多くあるためです。　</a:t>
          </a:r>
        </a:p>
        <a:p>
          <a:r>
            <a:rPr kumimoji="1" lang="ja-JP" altLang="en-US" sz="1300">
              <a:latin typeface="ＭＳ Ｐゴシック" panose="020B0600070205080204" pitchFamily="50" charset="-128"/>
              <a:ea typeface="ＭＳ Ｐゴシック" panose="020B0600070205080204" pitchFamily="50" charset="-128"/>
            </a:rPr>
            <a:t>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が類似団体よりも高いのは、高度成長期に整備した資産が多く残っているためです。</a:t>
          </a:r>
        </a:p>
        <a:p>
          <a:r>
            <a:rPr kumimoji="1" lang="ja-JP" altLang="en-US" sz="1300">
              <a:latin typeface="ＭＳ Ｐゴシック" panose="020B0600070205080204" pitchFamily="50" charset="-128"/>
              <a:ea typeface="ＭＳ Ｐゴシック" panose="020B0600070205080204" pitchFamily="50" charset="-128"/>
            </a:rPr>
            <a:t>今後は、資産経営基本方針や公共施設等総合管理計画に基づき、資産の適切な管理をより一層推進していきます。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FF2CAF-E213-4BB3-8424-9B863FAFA320}"/>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891DA1-F274-42FC-9794-5FC4303EA439}"/>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9F28D7-066D-4E29-80E3-5FD6F1F476E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302DDA-99DD-4D82-8DED-5C31F3C053D4}"/>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84C40C-A97D-4200-B596-C628310AA82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41D3191-EC9C-4551-99F2-EF7B5414E8F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F2D7EF-74B1-4762-818F-233F3BFD007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E80DD4-78C7-4B93-AE8B-87F2CC5225E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0C2502-C2A3-48B3-9766-08EFAC80D82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60E255-8D8B-49F0-85B5-8D85F5D1A9AC}"/>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E3E35E-F132-443B-B878-DEEF572CB13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B0AEDA-F7E3-4682-AF41-595E145214F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DDE836-A90D-4F77-9CFE-738291E9722F}"/>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1E2198-553B-4749-A7CB-11A8F411736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57A400-2F20-418A-AF7F-662E90E7866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0E44C92-3CA0-4EFA-8717-2AA69A99A34D}"/>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27D8FA-F168-4F0D-9C26-0FB1FC69FD24}"/>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4C4EA3-5DF2-4B4C-BBB2-70914273105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91BD15-7AB6-459D-8FE5-ED26F909F799}"/>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CB0F18-10CA-4DA1-91FB-ACA73FDB2A4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8446D6-AFC0-4C76-8B07-3CBE6CB97E21}"/>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15EDCF-2D26-42C0-ACC4-DF50E9D217DA}"/>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DA9EFB-5F77-49C4-AEB6-8CE5383F3568}"/>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D03609-BE20-4B79-81A8-1AA7122CD4DD}"/>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EA2C8A-F566-4BBB-93D9-21E6B1044B3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7AD6CE-3D0A-494F-946B-739819632797}"/>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E0DAB6-55DE-4082-A0E6-DD7F86546ED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1F77E1-F46F-4BDE-917B-1B17BFF32FD0}"/>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19A455-1C71-469C-9AAD-2CE78D894453}"/>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A17EC04-D297-4D50-B5D4-9FDAFF592D0D}"/>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0D5D0F-7C1B-4DAA-BDD2-670DC4254A69}"/>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85E8A8B-A8C0-4F6C-B7C0-F44BAC7A9D21}"/>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9BA480E-57DA-4696-A4B9-4BCE6D4E70A8}"/>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68760D-AEDF-4516-85EA-A094C7B58F61}"/>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310825-8691-4157-BFA6-E9711934922C}"/>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F89168-4C0C-4929-98DC-D3C165E1C5D6}"/>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933303-4010-4E28-8E76-70C7B3078E56}"/>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2F2D9EA-FD55-4B8A-9838-05DFDC3BCF5D}"/>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C06A35-0D94-4770-A1F7-793D2CB5BE16}"/>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F5F070-4C29-45C1-B81D-D3DDEC0F7DE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07F77A-3412-48CD-ADD7-5B9C646C0A5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F2DAA3D3-9449-4595-9FF9-B9A5F3228FD9}"/>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4E33F65-7250-4D58-ABFC-4354A3DF2190}"/>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DB78ECA5-1194-49C4-8899-A1F49B94C26C}"/>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FA87FFC-BD4C-4D87-AE0B-B743D9ACBB4D}"/>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68C7970-831C-44F3-9E74-5495F72EE897}"/>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FC615E1-7FAC-4F07-BB4D-D3D73EAE4070}"/>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222ECB3-1FDB-4D5C-858A-8AD74AFDC1B7}"/>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494942D-9030-42BF-B31C-B8DB7196F734}"/>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26D3693-FA54-4ECB-9F38-F688A4AE7B90}"/>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7F56620-8E25-4E53-AD1C-565C1308BBA6}"/>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29445F-7E12-467B-B71C-2703C8F994D8}"/>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E8A4A2A-3242-4047-9D75-B5DBEE87D598}"/>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FBFDDE01-247E-4722-A0C4-D1AE7621B8BE}"/>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091DF9E-904C-4A38-AD4E-899C75B1BDE6}"/>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838D2D32-2132-4889-B821-605EFDAF1587}"/>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a:extLst>
            <a:ext uri="{FF2B5EF4-FFF2-40B4-BE49-F238E27FC236}">
              <a16:creationId xmlns:a16="http://schemas.microsoft.com/office/drawing/2014/main" id="{3489E3EE-0889-4F8E-89E6-1698A2871A88}"/>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76200</xdr:rowOff>
    </xdr:from>
    <xdr:to>
      <xdr:col>24</xdr:col>
      <xdr:colOff>62865</xdr:colOff>
      <xdr:row>41</xdr:row>
      <xdr:rowOff>61504</xdr:rowOff>
    </xdr:to>
    <xdr:cxnSp macro="">
      <xdr:nvCxnSpPr>
        <xdr:cNvPr id="59" name="直線コネクタ 58">
          <a:extLst>
            <a:ext uri="{FF2B5EF4-FFF2-40B4-BE49-F238E27FC236}">
              <a16:creationId xmlns:a16="http://schemas.microsoft.com/office/drawing/2014/main" id="{1A017BF5-3C97-46F6-BA56-21B8577A8EE6}"/>
            </a:ext>
          </a:extLst>
        </xdr:cNvPr>
        <xdr:cNvCxnSpPr/>
      </xdr:nvCxnSpPr>
      <xdr:spPr>
        <a:xfrm flipV="1">
          <a:off x="4180840" y="5581650"/>
          <a:ext cx="0" cy="1121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65331</xdr:rowOff>
    </xdr:from>
    <xdr:ext cx="405111" cy="259045"/>
    <xdr:sp macro="" textlink="">
      <xdr:nvSpPr>
        <xdr:cNvPr id="60" name="【図書館】&#10;有形固定資産減価償却率最小値テキスト">
          <a:extLst>
            <a:ext uri="{FF2B5EF4-FFF2-40B4-BE49-F238E27FC236}">
              <a16:creationId xmlns:a16="http://schemas.microsoft.com/office/drawing/2014/main" id="{A816783E-E821-4895-B211-15210DD3CC3C}"/>
            </a:ext>
          </a:extLst>
        </xdr:cNvPr>
        <xdr:cNvSpPr txBox="1"/>
      </xdr:nvSpPr>
      <xdr:spPr>
        <a:xfrm>
          <a:off x="4219575" y="670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61504</xdr:rowOff>
    </xdr:from>
    <xdr:to>
      <xdr:col>24</xdr:col>
      <xdr:colOff>152400</xdr:colOff>
      <xdr:row>41</xdr:row>
      <xdr:rowOff>61504</xdr:rowOff>
    </xdr:to>
    <xdr:cxnSp macro="">
      <xdr:nvCxnSpPr>
        <xdr:cNvPr id="61" name="直線コネクタ 60">
          <a:extLst>
            <a:ext uri="{FF2B5EF4-FFF2-40B4-BE49-F238E27FC236}">
              <a16:creationId xmlns:a16="http://schemas.microsoft.com/office/drawing/2014/main" id="{37BA1146-C2DF-4A55-8565-C3E1749B61AE}"/>
            </a:ext>
          </a:extLst>
        </xdr:cNvPr>
        <xdr:cNvCxnSpPr/>
      </xdr:nvCxnSpPr>
      <xdr:spPr>
        <a:xfrm>
          <a:off x="4105275" y="6703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22877</xdr:rowOff>
    </xdr:from>
    <xdr:ext cx="405111" cy="259045"/>
    <xdr:sp macro="" textlink="">
      <xdr:nvSpPr>
        <xdr:cNvPr id="62" name="【図書館】&#10;有形固定資産減価償却率最大値テキスト">
          <a:extLst>
            <a:ext uri="{FF2B5EF4-FFF2-40B4-BE49-F238E27FC236}">
              <a16:creationId xmlns:a16="http://schemas.microsoft.com/office/drawing/2014/main" id="{97C9F357-C075-4AD1-B5BE-C6A86324869B}"/>
            </a:ext>
          </a:extLst>
        </xdr:cNvPr>
        <xdr:cNvSpPr txBox="1"/>
      </xdr:nvSpPr>
      <xdr:spPr>
        <a:xfrm>
          <a:off x="4219575"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3" name="直線コネクタ 62">
          <a:extLst>
            <a:ext uri="{FF2B5EF4-FFF2-40B4-BE49-F238E27FC236}">
              <a16:creationId xmlns:a16="http://schemas.microsoft.com/office/drawing/2014/main" id="{06B65E2E-C21F-4424-8A88-3588E468BD6A}"/>
            </a:ext>
          </a:extLst>
        </xdr:cNvPr>
        <xdr:cNvCxnSpPr/>
      </xdr:nvCxnSpPr>
      <xdr:spPr>
        <a:xfrm>
          <a:off x="4105275"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114861</xdr:rowOff>
    </xdr:from>
    <xdr:ext cx="405111" cy="259045"/>
    <xdr:sp macro="" textlink="">
      <xdr:nvSpPr>
        <xdr:cNvPr id="64" name="【図書館】&#10;有形固定資産減価償却率平均値テキスト">
          <a:extLst>
            <a:ext uri="{FF2B5EF4-FFF2-40B4-BE49-F238E27FC236}">
              <a16:creationId xmlns:a16="http://schemas.microsoft.com/office/drawing/2014/main" id="{079A5B3D-1428-4CF3-8680-23BA4755E638}"/>
            </a:ext>
          </a:extLst>
        </xdr:cNvPr>
        <xdr:cNvSpPr txBox="1"/>
      </xdr:nvSpPr>
      <xdr:spPr>
        <a:xfrm>
          <a:off x="4219575" y="5944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65" name="フローチャート: 判断 64">
          <a:extLst>
            <a:ext uri="{FF2B5EF4-FFF2-40B4-BE49-F238E27FC236}">
              <a16:creationId xmlns:a16="http://schemas.microsoft.com/office/drawing/2014/main" id="{5C7E9712-3781-4079-ADA7-E5CF2E7E7EDE}"/>
            </a:ext>
          </a:extLst>
        </xdr:cNvPr>
        <xdr:cNvSpPr/>
      </xdr:nvSpPr>
      <xdr:spPr>
        <a:xfrm>
          <a:off x="4124325" y="596573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6" name="フローチャート: 判断 65">
          <a:extLst>
            <a:ext uri="{FF2B5EF4-FFF2-40B4-BE49-F238E27FC236}">
              <a16:creationId xmlns:a16="http://schemas.microsoft.com/office/drawing/2014/main" id="{BD74457D-BA71-45D0-BF1C-BF71A6ECD611}"/>
            </a:ext>
          </a:extLst>
        </xdr:cNvPr>
        <xdr:cNvSpPr/>
      </xdr:nvSpPr>
      <xdr:spPr>
        <a:xfrm>
          <a:off x="3381375" y="5923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xdr:rowOff>
    </xdr:from>
    <xdr:to>
      <xdr:col>15</xdr:col>
      <xdr:colOff>101600</xdr:colOff>
      <xdr:row>36</xdr:row>
      <xdr:rowOff>113937</xdr:rowOff>
    </xdr:to>
    <xdr:sp macro="" textlink="">
      <xdr:nvSpPr>
        <xdr:cNvPr id="67" name="フローチャート: 判断 66">
          <a:extLst>
            <a:ext uri="{FF2B5EF4-FFF2-40B4-BE49-F238E27FC236}">
              <a16:creationId xmlns:a16="http://schemas.microsoft.com/office/drawing/2014/main" id="{8229F7A5-5787-4009-B84F-B4DEC168D41B}"/>
            </a:ext>
          </a:extLst>
        </xdr:cNvPr>
        <xdr:cNvSpPr/>
      </xdr:nvSpPr>
      <xdr:spPr>
        <a:xfrm>
          <a:off x="2571750" y="583846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134801</xdr:rowOff>
    </xdr:from>
    <xdr:to>
      <xdr:col>10</xdr:col>
      <xdr:colOff>165100</xdr:colOff>
      <xdr:row>36</xdr:row>
      <xdr:rowOff>64951</xdr:rowOff>
    </xdr:to>
    <xdr:sp macro="" textlink="">
      <xdr:nvSpPr>
        <xdr:cNvPr id="68" name="フローチャート: 判断 67">
          <a:extLst>
            <a:ext uri="{FF2B5EF4-FFF2-40B4-BE49-F238E27FC236}">
              <a16:creationId xmlns:a16="http://schemas.microsoft.com/office/drawing/2014/main" id="{0AA125D1-852E-4AF1-96BC-1632A7C2800F}"/>
            </a:ext>
          </a:extLst>
        </xdr:cNvPr>
        <xdr:cNvSpPr/>
      </xdr:nvSpPr>
      <xdr:spPr>
        <a:xfrm>
          <a:off x="1781175" y="58021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9" name="フローチャート: 判断 68">
          <a:extLst>
            <a:ext uri="{FF2B5EF4-FFF2-40B4-BE49-F238E27FC236}">
              <a16:creationId xmlns:a16="http://schemas.microsoft.com/office/drawing/2014/main" id="{F9CD7479-6B2D-482D-8B88-1093C4585241}"/>
            </a:ext>
          </a:extLst>
        </xdr:cNvPr>
        <xdr:cNvSpPr/>
      </xdr:nvSpPr>
      <xdr:spPr>
        <a:xfrm>
          <a:off x="981075" y="5769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0B58F3-23B6-4B27-8E2C-AC886842511C}"/>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33A939-FFEC-4F2A-85FD-18113595273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3D2CA0-C16E-4383-A91E-1E91E42DAED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3F9328-B985-42BB-88C0-EC55BD3919A7}"/>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4D6E1084-AE9C-44B3-B519-7E8B47506CE5}"/>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10704</xdr:rowOff>
    </xdr:from>
    <xdr:to>
      <xdr:col>24</xdr:col>
      <xdr:colOff>114300</xdr:colOff>
      <xdr:row>35</xdr:row>
      <xdr:rowOff>112304</xdr:rowOff>
    </xdr:to>
    <xdr:sp macro="" textlink="">
      <xdr:nvSpPr>
        <xdr:cNvPr id="75" name="楕円 74">
          <a:extLst>
            <a:ext uri="{FF2B5EF4-FFF2-40B4-BE49-F238E27FC236}">
              <a16:creationId xmlns:a16="http://schemas.microsoft.com/office/drawing/2014/main" id="{BDA0A07A-AEC9-46F4-AC29-A3E9C90756A4}"/>
            </a:ext>
          </a:extLst>
        </xdr:cNvPr>
        <xdr:cNvSpPr/>
      </xdr:nvSpPr>
      <xdr:spPr>
        <a:xfrm>
          <a:off x="4124325" y="56749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33581</xdr:rowOff>
    </xdr:from>
    <xdr:ext cx="405111" cy="259045"/>
    <xdr:sp macro="" textlink="">
      <xdr:nvSpPr>
        <xdr:cNvPr id="76" name="【図書館】&#10;有形固定資産減価償却率該当値テキスト">
          <a:extLst>
            <a:ext uri="{FF2B5EF4-FFF2-40B4-BE49-F238E27FC236}">
              <a16:creationId xmlns:a16="http://schemas.microsoft.com/office/drawing/2014/main" id="{5FA86D0D-D393-4C70-9559-5CAA87E94A90}"/>
            </a:ext>
          </a:extLst>
        </xdr:cNvPr>
        <xdr:cNvSpPr txBox="1"/>
      </xdr:nvSpPr>
      <xdr:spPr>
        <a:xfrm>
          <a:off x="4219575" y="5535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123372</xdr:rowOff>
    </xdr:from>
    <xdr:to>
      <xdr:col>20</xdr:col>
      <xdr:colOff>38100</xdr:colOff>
      <xdr:row>35</xdr:row>
      <xdr:rowOff>53522</xdr:rowOff>
    </xdr:to>
    <xdr:sp macro="" textlink="">
      <xdr:nvSpPr>
        <xdr:cNvPr id="77" name="楕円 76">
          <a:extLst>
            <a:ext uri="{FF2B5EF4-FFF2-40B4-BE49-F238E27FC236}">
              <a16:creationId xmlns:a16="http://schemas.microsoft.com/office/drawing/2014/main" id="{D624F889-CC34-4DB2-9D7C-E8EBA8D0E41B}"/>
            </a:ext>
          </a:extLst>
        </xdr:cNvPr>
        <xdr:cNvSpPr/>
      </xdr:nvSpPr>
      <xdr:spPr>
        <a:xfrm>
          <a:off x="3381375" y="563199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2722</xdr:rowOff>
    </xdr:from>
    <xdr:to>
      <xdr:col>24</xdr:col>
      <xdr:colOff>63500</xdr:colOff>
      <xdr:row>35</xdr:row>
      <xdr:rowOff>61504</xdr:rowOff>
    </xdr:to>
    <xdr:cxnSp macro="">
      <xdr:nvCxnSpPr>
        <xdr:cNvPr id="78" name="直線コネクタ 77">
          <a:extLst>
            <a:ext uri="{FF2B5EF4-FFF2-40B4-BE49-F238E27FC236}">
              <a16:creationId xmlns:a16="http://schemas.microsoft.com/office/drawing/2014/main" id="{E9026666-DF5D-4788-AD44-E431CAC40307}"/>
            </a:ext>
          </a:extLst>
        </xdr:cNvPr>
        <xdr:cNvCxnSpPr/>
      </xdr:nvCxnSpPr>
      <xdr:spPr>
        <a:xfrm>
          <a:off x="3429000" y="5670097"/>
          <a:ext cx="752475" cy="6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157661</xdr:rowOff>
    </xdr:from>
    <xdr:to>
      <xdr:col>15</xdr:col>
      <xdr:colOff>101600</xdr:colOff>
      <xdr:row>34</xdr:row>
      <xdr:rowOff>87811</xdr:rowOff>
    </xdr:to>
    <xdr:sp macro="" textlink="">
      <xdr:nvSpPr>
        <xdr:cNvPr id="79" name="楕円 78">
          <a:extLst>
            <a:ext uri="{FF2B5EF4-FFF2-40B4-BE49-F238E27FC236}">
              <a16:creationId xmlns:a16="http://schemas.microsoft.com/office/drawing/2014/main" id="{2130581C-A6A6-40C6-A782-AA80B66B98EB}"/>
            </a:ext>
          </a:extLst>
        </xdr:cNvPr>
        <xdr:cNvSpPr/>
      </xdr:nvSpPr>
      <xdr:spPr>
        <a:xfrm>
          <a:off x="2571750" y="550436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37011</xdr:rowOff>
    </xdr:from>
    <xdr:to>
      <xdr:col>19</xdr:col>
      <xdr:colOff>177800</xdr:colOff>
      <xdr:row>35</xdr:row>
      <xdr:rowOff>2722</xdr:rowOff>
    </xdr:to>
    <xdr:cxnSp macro="">
      <xdr:nvCxnSpPr>
        <xdr:cNvPr id="80" name="直線コネクタ 79">
          <a:extLst>
            <a:ext uri="{FF2B5EF4-FFF2-40B4-BE49-F238E27FC236}">
              <a16:creationId xmlns:a16="http://schemas.microsoft.com/office/drawing/2014/main" id="{B40890D2-4ADA-4DA7-ADF5-E0D77081D3A3}"/>
            </a:ext>
          </a:extLst>
        </xdr:cNvPr>
        <xdr:cNvCxnSpPr/>
      </xdr:nvCxnSpPr>
      <xdr:spPr>
        <a:xfrm>
          <a:off x="2619375" y="5542461"/>
          <a:ext cx="809625"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95613</xdr:rowOff>
    </xdr:from>
    <xdr:to>
      <xdr:col>10</xdr:col>
      <xdr:colOff>165100</xdr:colOff>
      <xdr:row>34</xdr:row>
      <xdr:rowOff>25763</xdr:rowOff>
    </xdr:to>
    <xdr:sp macro="" textlink="">
      <xdr:nvSpPr>
        <xdr:cNvPr id="81" name="楕円 80">
          <a:extLst>
            <a:ext uri="{FF2B5EF4-FFF2-40B4-BE49-F238E27FC236}">
              <a16:creationId xmlns:a16="http://schemas.microsoft.com/office/drawing/2014/main" id="{7BD227E7-6AF5-441E-8AD6-363BC0BF890C}"/>
            </a:ext>
          </a:extLst>
        </xdr:cNvPr>
        <xdr:cNvSpPr/>
      </xdr:nvSpPr>
      <xdr:spPr>
        <a:xfrm>
          <a:off x="1781175" y="54391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146413</xdr:rowOff>
    </xdr:from>
    <xdr:to>
      <xdr:col>15</xdr:col>
      <xdr:colOff>50800</xdr:colOff>
      <xdr:row>34</xdr:row>
      <xdr:rowOff>37011</xdr:rowOff>
    </xdr:to>
    <xdr:cxnSp macro="">
      <xdr:nvCxnSpPr>
        <xdr:cNvPr id="82" name="直線コネクタ 81">
          <a:extLst>
            <a:ext uri="{FF2B5EF4-FFF2-40B4-BE49-F238E27FC236}">
              <a16:creationId xmlns:a16="http://schemas.microsoft.com/office/drawing/2014/main" id="{F6C842F8-9065-4262-9E54-19BAD1E81673}"/>
            </a:ext>
          </a:extLst>
        </xdr:cNvPr>
        <xdr:cNvCxnSpPr/>
      </xdr:nvCxnSpPr>
      <xdr:spPr>
        <a:xfrm>
          <a:off x="1828800" y="5486763"/>
          <a:ext cx="790575"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15603</xdr:rowOff>
    </xdr:from>
    <xdr:to>
      <xdr:col>6</xdr:col>
      <xdr:colOff>38100</xdr:colOff>
      <xdr:row>34</xdr:row>
      <xdr:rowOff>117203</xdr:rowOff>
    </xdr:to>
    <xdr:sp macro="" textlink="">
      <xdr:nvSpPr>
        <xdr:cNvPr id="83" name="楕円 82">
          <a:extLst>
            <a:ext uri="{FF2B5EF4-FFF2-40B4-BE49-F238E27FC236}">
              <a16:creationId xmlns:a16="http://schemas.microsoft.com/office/drawing/2014/main" id="{53FCBCB1-C4BA-4722-A00A-D2F1FD578C33}"/>
            </a:ext>
          </a:extLst>
        </xdr:cNvPr>
        <xdr:cNvSpPr/>
      </xdr:nvSpPr>
      <xdr:spPr>
        <a:xfrm>
          <a:off x="981075" y="551787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146413</xdr:rowOff>
    </xdr:from>
    <xdr:to>
      <xdr:col>10</xdr:col>
      <xdr:colOff>114300</xdr:colOff>
      <xdr:row>34</xdr:row>
      <xdr:rowOff>66403</xdr:rowOff>
    </xdr:to>
    <xdr:cxnSp macro="">
      <xdr:nvCxnSpPr>
        <xdr:cNvPr id="84" name="直線コネクタ 83">
          <a:extLst>
            <a:ext uri="{FF2B5EF4-FFF2-40B4-BE49-F238E27FC236}">
              <a16:creationId xmlns:a16="http://schemas.microsoft.com/office/drawing/2014/main" id="{B544F036-3424-4327-AA41-0A97D95CF4A4}"/>
            </a:ext>
          </a:extLst>
        </xdr:cNvPr>
        <xdr:cNvCxnSpPr/>
      </xdr:nvCxnSpPr>
      <xdr:spPr>
        <a:xfrm flipV="1">
          <a:off x="1028700" y="5486763"/>
          <a:ext cx="8001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5" name="n_1aveValue【図書館】&#10;有形固定資産減価償却率">
          <a:extLst>
            <a:ext uri="{FF2B5EF4-FFF2-40B4-BE49-F238E27FC236}">
              <a16:creationId xmlns:a16="http://schemas.microsoft.com/office/drawing/2014/main" id="{B62AF244-ED95-4EAE-9868-8ADD5FE02C64}"/>
            </a:ext>
          </a:extLst>
        </xdr:cNvPr>
        <xdr:cNvSpPr txBox="1"/>
      </xdr:nvSpPr>
      <xdr:spPr>
        <a:xfrm>
          <a:off x="32391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105064</xdr:rowOff>
    </xdr:from>
    <xdr:ext cx="405111" cy="259045"/>
    <xdr:sp macro="" textlink="">
      <xdr:nvSpPr>
        <xdr:cNvPr id="86" name="n_2aveValue【図書館】&#10;有形固定資産減価償却率">
          <a:extLst>
            <a:ext uri="{FF2B5EF4-FFF2-40B4-BE49-F238E27FC236}">
              <a16:creationId xmlns:a16="http://schemas.microsoft.com/office/drawing/2014/main" id="{E7EDD2A3-12B2-4102-A1CB-DD1506A787D2}"/>
            </a:ext>
          </a:extLst>
        </xdr:cNvPr>
        <xdr:cNvSpPr txBox="1"/>
      </xdr:nvSpPr>
      <xdr:spPr>
        <a:xfrm>
          <a:off x="2439044" y="593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56078</xdr:rowOff>
    </xdr:from>
    <xdr:ext cx="405111" cy="259045"/>
    <xdr:sp macro="" textlink="">
      <xdr:nvSpPr>
        <xdr:cNvPr id="87" name="n_3aveValue【図書館】&#10;有形固定資産減価償却率">
          <a:extLst>
            <a:ext uri="{FF2B5EF4-FFF2-40B4-BE49-F238E27FC236}">
              <a16:creationId xmlns:a16="http://schemas.microsoft.com/office/drawing/2014/main" id="{3F5D70EB-B229-4E24-B57E-E911ABF0E997}"/>
            </a:ext>
          </a:extLst>
        </xdr:cNvPr>
        <xdr:cNvSpPr txBox="1"/>
      </xdr:nvSpPr>
      <xdr:spPr>
        <a:xfrm>
          <a:off x="1648469" y="588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8" name="n_4aveValue【図書館】&#10;有形固定資産減価償却率">
          <a:extLst>
            <a:ext uri="{FF2B5EF4-FFF2-40B4-BE49-F238E27FC236}">
              <a16:creationId xmlns:a16="http://schemas.microsoft.com/office/drawing/2014/main" id="{25CD664B-C7F1-4C13-8F64-4B0654C78CE9}"/>
            </a:ext>
          </a:extLst>
        </xdr:cNvPr>
        <xdr:cNvSpPr txBox="1"/>
      </xdr:nvSpPr>
      <xdr:spPr>
        <a:xfrm>
          <a:off x="848369" y="585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70049</xdr:rowOff>
    </xdr:from>
    <xdr:ext cx="405111" cy="259045"/>
    <xdr:sp macro="" textlink="">
      <xdr:nvSpPr>
        <xdr:cNvPr id="89" name="n_1mainValue【図書館】&#10;有形固定資産減価償却率">
          <a:extLst>
            <a:ext uri="{FF2B5EF4-FFF2-40B4-BE49-F238E27FC236}">
              <a16:creationId xmlns:a16="http://schemas.microsoft.com/office/drawing/2014/main" id="{ACC79DDD-EDDC-4356-80AC-2A871D813FFD}"/>
            </a:ext>
          </a:extLst>
        </xdr:cNvPr>
        <xdr:cNvSpPr txBox="1"/>
      </xdr:nvSpPr>
      <xdr:spPr>
        <a:xfrm>
          <a:off x="3239144" y="541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104338</xdr:rowOff>
    </xdr:from>
    <xdr:ext cx="405111" cy="259045"/>
    <xdr:sp macro="" textlink="">
      <xdr:nvSpPr>
        <xdr:cNvPr id="90" name="n_2mainValue【図書館】&#10;有形固定資産減価償却率">
          <a:extLst>
            <a:ext uri="{FF2B5EF4-FFF2-40B4-BE49-F238E27FC236}">
              <a16:creationId xmlns:a16="http://schemas.microsoft.com/office/drawing/2014/main" id="{49A37589-4094-4E80-ABC3-067333DDA78A}"/>
            </a:ext>
          </a:extLst>
        </xdr:cNvPr>
        <xdr:cNvSpPr txBox="1"/>
      </xdr:nvSpPr>
      <xdr:spPr>
        <a:xfrm>
          <a:off x="2439044" y="5289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42290</xdr:rowOff>
    </xdr:from>
    <xdr:ext cx="405111" cy="259045"/>
    <xdr:sp macro="" textlink="">
      <xdr:nvSpPr>
        <xdr:cNvPr id="91" name="n_3mainValue【図書館】&#10;有形固定資産減価償却率">
          <a:extLst>
            <a:ext uri="{FF2B5EF4-FFF2-40B4-BE49-F238E27FC236}">
              <a16:creationId xmlns:a16="http://schemas.microsoft.com/office/drawing/2014/main" id="{69A12A7D-A282-415F-B056-FD4ADDF49C90}"/>
            </a:ext>
          </a:extLst>
        </xdr:cNvPr>
        <xdr:cNvSpPr txBox="1"/>
      </xdr:nvSpPr>
      <xdr:spPr>
        <a:xfrm>
          <a:off x="1648469" y="522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133730</xdr:rowOff>
    </xdr:from>
    <xdr:ext cx="405111" cy="259045"/>
    <xdr:sp macro="" textlink="">
      <xdr:nvSpPr>
        <xdr:cNvPr id="92" name="n_4mainValue【図書館】&#10;有形固定資産減価償却率">
          <a:extLst>
            <a:ext uri="{FF2B5EF4-FFF2-40B4-BE49-F238E27FC236}">
              <a16:creationId xmlns:a16="http://schemas.microsoft.com/office/drawing/2014/main" id="{8664DFB6-6F24-447F-9E3D-91DBFC8EF7D9}"/>
            </a:ext>
          </a:extLst>
        </xdr:cNvPr>
        <xdr:cNvSpPr txBox="1"/>
      </xdr:nvSpPr>
      <xdr:spPr>
        <a:xfrm>
          <a:off x="848369" y="531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B6B5FDFD-3F3A-400D-8D90-9A6F861487E6}"/>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CA0EB795-AF4A-494D-B804-79A55EF82358}"/>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94CBF18A-EA8F-47FF-B034-BD396F802B2B}"/>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F0250997-8440-46E9-96C6-5BE46C4F9B39}"/>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FFC924C0-DAE0-4521-A22D-551A0015AF8B}"/>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46175305-E9CE-411F-9612-43756C6996BF}"/>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B27A088F-15FC-4FB4-85B0-7A9C8A1765D8}"/>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74775B7C-D68F-4E9E-9108-3B4A70C9BAA4}"/>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1" name="テキスト ボックス 100">
          <a:extLst>
            <a:ext uri="{FF2B5EF4-FFF2-40B4-BE49-F238E27FC236}">
              <a16:creationId xmlns:a16="http://schemas.microsoft.com/office/drawing/2014/main" id="{014A4BF7-CFE0-4F01-81C1-1AC69F95F2A0}"/>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BC283C61-2DD3-4AFF-88ED-272A029BC2F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2E69D6FB-F0B1-478B-BE8E-16A869536D25}"/>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3BEE61D6-2292-4EB1-B148-2174297DC419}"/>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5" name="テキスト ボックス 104">
          <a:extLst>
            <a:ext uri="{FF2B5EF4-FFF2-40B4-BE49-F238E27FC236}">
              <a16:creationId xmlns:a16="http://schemas.microsoft.com/office/drawing/2014/main" id="{DD10EA5D-C0CE-4A6C-B2A2-AE08D50F5C14}"/>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1803A6D4-D447-4AF9-87F0-6B45AF3359ED}"/>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7" name="テキスト ボックス 106">
          <a:extLst>
            <a:ext uri="{FF2B5EF4-FFF2-40B4-BE49-F238E27FC236}">
              <a16:creationId xmlns:a16="http://schemas.microsoft.com/office/drawing/2014/main" id="{A62C3A3F-A560-47D5-8AAE-EA26B76682DD}"/>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8AC670C8-619A-4110-BD3D-4B0B34838ADD}"/>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6904F0A9-5878-44AF-B147-5F0D56E30CB2}"/>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1892D5B1-2149-41E6-9B99-B348E4A66B1B}"/>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11" name="テキスト ボックス 110">
          <a:extLst>
            <a:ext uri="{FF2B5EF4-FFF2-40B4-BE49-F238E27FC236}">
              <a16:creationId xmlns:a16="http://schemas.microsoft.com/office/drawing/2014/main" id="{566147EC-9C90-4682-B6AD-00C1B9FB3D0C}"/>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2901F505-A2D5-472D-B8B1-126388961511}"/>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3" name="テキスト ボックス 112">
          <a:extLst>
            <a:ext uri="{FF2B5EF4-FFF2-40B4-BE49-F238E27FC236}">
              <a16:creationId xmlns:a16="http://schemas.microsoft.com/office/drawing/2014/main" id="{D1930F44-931C-4B99-90A8-47C45E4D2C68}"/>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575818A0-41D1-4576-892F-7A2375944EA9}"/>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1306F74E-4137-44D4-91E6-4BC11301BAF7}"/>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8D22A3CB-135F-45CE-B0F8-F801FD7B330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7" name="直線コネクタ 116">
          <a:extLst>
            <a:ext uri="{FF2B5EF4-FFF2-40B4-BE49-F238E27FC236}">
              <a16:creationId xmlns:a16="http://schemas.microsoft.com/office/drawing/2014/main" id="{5FF8C9B7-B1A4-47CF-B4FF-51AC17E2F38B}"/>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8" name="【図書館】&#10;一人当たり面積最小値テキスト">
          <a:extLst>
            <a:ext uri="{FF2B5EF4-FFF2-40B4-BE49-F238E27FC236}">
              <a16:creationId xmlns:a16="http://schemas.microsoft.com/office/drawing/2014/main" id="{AEFB3BE9-613C-4C4A-BC47-881B3EF00FC5}"/>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9" name="直線コネクタ 118">
          <a:extLst>
            <a:ext uri="{FF2B5EF4-FFF2-40B4-BE49-F238E27FC236}">
              <a16:creationId xmlns:a16="http://schemas.microsoft.com/office/drawing/2014/main" id="{6DCC0730-204D-4AFA-873D-7BDDC3994DFE}"/>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20" name="【図書館】&#10;一人当たり面積最大値テキスト">
          <a:extLst>
            <a:ext uri="{FF2B5EF4-FFF2-40B4-BE49-F238E27FC236}">
              <a16:creationId xmlns:a16="http://schemas.microsoft.com/office/drawing/2014/main" id="{6B05628D-766E-428F-BF83-F7C585696798}"/>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21" name="直線コネクタ 120">
          <a:extLst>
            <a:ext uri="{FF2B5EF4-FFF2-40B4-BE49-F238E27FC236}">
              <a16:creationId xmlns:a16="http://schemas.microsoft.com/office/drawing/2014/main" id="{C58F7F5B-5CC4-48AF-816D-F6C078A4D494}"/>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2" name="【図書館】&#10;一人当たり面積平均値テキスト">
          <a:extLst>
            <a:ext uri="{FF2B5EF4-FFF2-40B4-BE49-F238E27FC236}">
              <a16:creationId xmlns:a16="http://schemas.microsoft.com/office/drawing/2014/main" id="{AE96676B-3E25-4D5F-8664-7E6C63258AB3}"/>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3" name="フローチャート: 判断 122">
          <a:extLst>
            <a:ext uri="{FF2B5EF4-FFF2-40B4-BE49-F238E27FC236}">
              <a16:creationId xmlns:a16="http://schemas.microsoft.com/office/drawing/2014/main" id="{232A3EF3-D216-48B7-B6B8-3D8F60EB6311}"/>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4" name="フローチャート: 判断 123">
          <a:extLst>
            <a:ext uri="{FF2B5EF4-FFF2-40B4-BE49-F238E27FC236}">
              <a16:creationId xmlns:a16="http://schemas.microsoft.com/office/drawing/2014/main" id="{272BD7E3-818B-43DD-94E6-D2EC91F6B19E}"/>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5" name="フローチャート: 判断 124">
          <a:extLst>
            <a:ext uri="{FF2B5EF4-FFF2-40B4-BE49-F238E27FC236}">
              <a16:creationId xmlns:a16="http://schemas.microsoft.com/office/drawing/2014/main" id="{699C8D01-349B-46D2-A5DE-4713C84D148C}"/>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6" name="フローチャート: 判断 125">
          <a:extLst>
            <a:ext uri="{FF2B5EF4-FFF2-40B4-BE49-F238E27FC236}">
              <a16:creationId xmlns:a16="http://schemas.microsoft.com/office/drawing/2014/main" id="{A1BA5881-F845-427A-9255-57598E91E9A8}"/>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7" name="フローチャート: 判断 126">
          <a:extLst>
            <a:ext uri="{FF2B5EF4-FFF2-40B4-BE49-F238E27FC236}">
              <a16:creationId xmlns:a16="http://schemas.microsoft.com/office/drawing/2014/main" id="{F1EAE312-035A-4F4E-A19C-0D28E6BA0B05}"/>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162A98E-78BD-4D3C-AC31-B227369A222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A12CD98-466F-4A7B-B7A4-96665EB1E283}"/>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A772A34-FF21-454E-8854-FF18A5F3F87D}"/>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ABEAA29C-CFCE-49CD-AADA-672EB7B54814}"/>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771FB7C8-68B2-41EE-A2D1-7E874DFB8CED}"/>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33" name="楕円 132">
          <a:extLst>
            <a:ext uri="{FF2B5EF4-FFF2-40B4-BE49-F238E27FC236}">
              <a16:creationId xmlns:a16="http://schemas.microsoft.com/office/drawing/2014/main" id="{793E824E-4810-4418-BD12-6C8754B8622C}"/>
            </a:ext>
          </a:extLst>
        </xdr:cNvPr>
        <xdr:cNvSpPr/>
      </xdr:nvSpPr>
      <xdr:spPr>
        <a:xfrm>
          <a:off x="9401175" y="62579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34" name="【図書館】&#10;一人当たり面積該当値テキスト">
          <a:extLst>
            <a:ext uri="{FF2B5EF4-FFF2-40B4-BE49-F238E27FC236}">
              <a16:creationId xmlns:a16="http://schemas.microsoft.com/office/drawing/2014/main" id="{D6908840-FC48-4691-8620-F7CDAF64B51C}"/>
            </a:ext>
          </a:extLst>
        </xdr:cNvPr>
        <xdr:cNvSpPr txBox="1"/>
      </xdr:nvSpPr>
      <xdr:spPr>
        <a:xfrm>
          <a:off x="9467850"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5" name="楕円 134">
          <a:extLst>
            <a:ext uri="{FF2B5EF4-FFF2-40B4-BE49-F238E27FC236}">
              <a16:creationId xmlns:a16="http://schemas.microsoft.com/office/drawing/2014/main" id="{B283A0D3-8646-4688-BD1E-488B998ED5A6}"/>
            </a:ext>
          </a:extLst>
        </xdr:cNvPr>
        <xdr:cNvSpPr/>
      </xdr:nvSpPr>
      <xdr:spPr>
        <a:xfrm>
          <a:off x="8639175" y="6257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36" name="直線コネクタ 135">
          <a:extLst>
            <a:ext uri="{FF2B5EF4-FFF2-40B4-BE49-F238E27FC236}">
              <a16:creationId xmlns:a16="http://schemas.microsoft.com/office/drawing/2014/main" id="{11E05A14-79E9-47FF-93FB-51C92CDF264D}"/>
            </a:ext>
          </a:extLst>
        </xdr:cNvPr>
        <xdr:cNvCxnSpPr/>
      </xdr:nvCxnSpPr>
      <xdr:spPr>
        <a:xfrm>
          <a:off x="8686800" y="6305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37" name="楕円 136">
          <a:extLst>
            <a:ext uri="{FF2B5EF4-FFF2-40B4-BE49-F238E27FC236}">
              <a16:creationId xmlns:a16="http://schemas.microsoft.com/office/drawing/2014/main" id="{4EE53057-FF2C-4E75-86B6-333CBD1F0B20}"/>
            </a:ext>
          </a:extLst>
        </xdr:cNvPr>
        <xdr:cNvSpPr/>
      </xdr:nvSpPr>
      <xdr:spPr>
        <a:xfrm>
          <a:off x="7839075" y="6257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38" name="直線コネクタ 137">
          <a:extLst>
            <a:ext uri="{FF2B5EF4-FFF2-40B4-BE49-F238E27FC236}">
              <a16:creationId xmlns:a16="http://schemas.microsoft.com/office/drawing/2014/main" id="{0856212E-A0E4-47A1-870F-0C85361079E4}"/>
            </a:ext>
          </a:extLst>
        </xdr:cNvPr>
        <xdr:cNvCxnSpPr/>
      </xdr:nvCxnSpPr>
      <xdr:spPr>
        <a:xfrm>
          <a:off x="7886700" y="6305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9" name="楕円 138">
          <a:extLst>
            <a:ext uri="{FF2B5EF4-FFF2-40B4-BE49-F238E27FC236}">
              <a16:creationId xmlns:a16="http://schemas.microsoft.com/office/drawing/2014/main" id="{8063D66B-3852-488D-986D-DEE46D17C860}"/>
            </a:ext>
          </a:extLst>
        </xdr:cNvPr>
        <xdr:cNvSpPr/>
      </xdr:nvSpPr>
      <xdr:spPr>
        <a:xfrm>
          <a:off x="7029450" y="62579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40" name="直線コネクタ 139">
          <a:extLst>
            <a:ext uri="{FF2B5EF4-FFF2-40B4-BE49-F238E27FC236}">
              <a16:creationId xmlns:a16="http://schemas.microsoft.com/office/drawing/2014/main" id="{ADBC63B6-FA50-4BE0-8AA3-7D55CF972224}"/>
            </a:ext>
          </a:extLst>
        </xdr:cNvPr>
        <xdr:cNvCxnSpPr/>
      </xdr:nvCxnSpPr>
      <xdr:spPr>
        <a:xfrm>
          <a:off x="7077075" y="63055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41" name="楕円 140">
          <a:extLst>
            <a:ext uri="{FF2B5EF4-FFF2-40B4-BE49-F238E27FC236}">
              <a16:creationId xmlns:a16="http://schemas.microsoft.com/office/drawing/2014/main" id="{350DAD7F-F8DE-4172-B737-19231097249A}"/>
            </a:ext>
          </a:extLst>
        </xdr:cNvPr>
        <xdr:cNvSpPr/>
      </xdr:nvSpPr>
      <xdr:spPr>
        <a:xfrm>
          <a:off x="6238875" y="6257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152400</xdr:rowOff>
    </xdr:to>
    <xdr:cxnSp macro="">
      <xdr:nvCxnSpPr>
        <xdr:cNvPr id="142" name="直線コネクタ 141">
          <a:extLst>
            <a:ext uri="{FF2B5EF4-FFF2-40B4-BE49-F238E27FC236}">
              <a16:creationId xmlns:a16="http://schemas.microsoft.com/office/drawing/2014/main" id="{70199804-0C4A-4765-B821-91D40F62A2A0}"/>
            </a:ext>
          </a:extLst>
        </xdr:cNvPr>
        <xdr:cNvCxnSpPr/>
      </xdr:nvCxnSpPr>
      <xdr:spPr>
        <a:xfrm>
          <a:off x="6286500" y="63055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3" name="n_1aveValue【図書館】&#10;一人当たり面積">
          <a:extLst>
            <a:ext uri="{FF2B5EF4-FFF2-40B4-BE49-F238E27FC236}">
              <a16:creationId xmlns:a16="http://schemas.microsoft.com/office/drawing/2014/main" id="{1C682F39-831E-403F-A45C-8E196EEDF277}"/>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4" name="n_2aveValue【図書館】&#10;一人当たり面積">
          <a:extLst>
            <a:ext uri="{FF2B5EF4-FFF2-40B4-BE49-F238E27FC236}">
              <a16:creationId xmlns:a16="http://schemas.microsoft.com/office/drawing/2014/main" id="{EBDD870E-3443-4B54-9F9D-5EBA658B54BD}"/>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5" name="n_3aveValue【図書館】&#10;一人当たり面積">
          <a:extLst>
            <a:ext uri="{FF2B5EF4-FFF2-40B4-BE49-F238E27FC236}">
              <a16:creationId xmlns:a16="http://schemas.microsoft.com/office/drawing/2014/main" id="{2E5EE801-5480-42B7-B1DD-3E25189D9BBD}"/>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6" name="n_4aveValue【図書館】&#10;一人当たり面積">
          <a:extLst>
            <a:ext uri="{FF2B5EF4-FFF2-40B4-BE49-F238E27FC236}">
              <a16:creationId xmlns:a16="http://schemas.microsoft.com/office/drawing/2014/main" id="{C048AAD9-241D-404F-98C5-C5B43129F155}"/>
            </a:ext>
          </a:extLst>
        </xdr:cNvPr>
        <xdr:cNvSpPr txBox="1"/>
      </xdr:nvSpPr>
      <xdr:spPr>
        <a:xfrm>
          <a:off x="60675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47" name="n_1mainValue【図書館】&#10;一人当たり面積">
          <a:extLst>
            <a:ext uri="{FF2B5EF4-FFF2-40B4-BE49-F238E27FC236}">
              <a16:creationId xmlns:a16="http://schemas.microsoft.com/office/drawing/2014/main" id="{C4EC8B9E-C444-469D-BC5F-E5DC153207B5}"/>
            </a:ext>
          </a:extLst>
        </xdr:cNvPr>
        <xdr:cNvSpPr txBox="1"/>
      </xdr:nvSpPr>
      <xdr:spPr>
        <a:xfrm>
          <a:off x="845827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48" name="n_2mainValue【図書館】&#10;一人当たり面積">
          <a:extLst>
            <a:ext uri="{FF2B5EF4-FFF2-40B4-BE49-F238E27FC236}">
              <a16:creationId xmlns:a16="http://schemas.microsoft.com/office/drawing/2014/main" id="{C9B42C72-CCE4-4D1A-996C-33660B474C74}"/>
            </a:ext>
          </a:extLst>
        </xdr:cNvPr>
        <xdr:cNvSpPr txBox="1"/>
      </xdr:nvSpPr>
      <xdr:spPr>
        <a:xfrm>
          <a:off x="76772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48277</xdr:rowOff>
    </xdr:from>
    <xdr:ext cx="469744" cy="259045"/>
    <xdr:sp macro="" textlink="">
      <xdr:nvSpPr>
        <xdr:cNvPr id="149" name="n_3mainValue【図書館】&#10;一人当たり面積">
          <a:extLst>
            <a:ext uri="{FF2B5EF4-FFF2-40B4-BE49-F238E27FC236}">
              <a16:creationId xmlns:a16="http://schemas.microsoft.com/office/drawing/2014/main" id="{D725D77C-C3A7-4824-9B39-D44AC7B7355A}"/>
            </a:ext>
          </a:extLst>
        </xdr:cNvPr>
        <xdr:cNvSpPr txBox="1"/>
      </xdr:nvSpPr>
      <xdr:spPr>
        <a:xfrm>
          <a:off x="6867602"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48277</xdr:rowOff>
    </xdr:from>
    <xdr:ext cx="469744" cy="259045"/>
    <xdr:sp macro="" textlink="">
      <xdr:nvSpPr>
        <xdr:cNvPr id="150" name="n_4mainValue【図書館】&#10;一人当たり面積">
          <a:extLst>
            <a:ext uri="{FF2B5EF4-FFF2-40B4-BE49-F238E27FC236}">
              <a16:creationId xmlns:a16="http://schemas.microsoft.com/office/drawing/2014/main" id="{3FFA030E-4B9E-44C9-9FB6-87065A9F71B1}"/>
            </a:ext>
          </a:extLst>
        </xdr:cNvPr>
        <xdr:cNvSpPr txBox="1"/>
      </xdr:nvSpPr>
      <xdr:spPr>
        <a:xfrm>
          <a:off x="6067502"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628AB818-51BE-4BD8-BCE2-8B09781C700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691F828-4190-4DD5-ABEF-92A62ED3E547}"/>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4074310-B3FA-4466-8B7B-F320C437FDF9}"/>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76244289-7F43-4913-8D3F-506D55EE23DA}"/>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C332785-4FF8-4C35-8959-E3A8DE28951C}"/>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0B9FC99-7CF9-4BAF-981C-ED59A8FE78D7}"/>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6551CA05-E3AC-4704-82BD-BD6856BBD44A}"/>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7F92E239-5C84-4DB3-86E9-F775A01068C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9857D5E6-A7F8-4D8C-96CC-73F355DD5BC7}"/>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E8CE9C0C-7598-4911-9DC0-8DEB500B00BB}"/>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a:extLst>
            <a:ext uri="{FF2B5EF4-FFF2-40B4-BE49-F238E27FC236}">
              <a16:creationId xmlns:a16="http://schemas.microsoft.com/office/drawing/2014/main" id="{4F548A6D-AFD4-4219-A783-458850E39468}"/>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7A7D2812-80FD-40AB-A3AA-43469E5EDF54}"/>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a:extLst>
            <a:ext uri="{FF2B5EF4-FFF2-40B4-BE49-F238E27FC236}">
              <a16:creationId xmlns:a16="http://schemas.microsoft.com/office/drawing/2014/main" id="{0DEF640B-4AAB-4C2C-8024-ACD262009D91}"/>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B382A1AA-4F09-44CB-9588-ED33B8527C0E}"/>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3BDB84EF-46D6-4DCA-BAD0-C771FF442C9E}"/>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F55646AD-EAAB-4474-85BE-8695A6235E2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6AD5DE60-722F-4EDE-987D-334A4D1E3DA6}"/>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73FA290-E3CF-4236-8112-1E5336091D26}"/>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CAE07C68-E7B6-415B-B0F1-5EBF5AC2FE9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B3D720EC-BD1C-4CBC-B078-3F93CB821404}"/>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D05AF422-DFD7-494B-918A-841FF8EB9CF1}"/>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40E4058-7A0E-4ECD-9681-65F2AAE25421}"/>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185B8FBC-C3EC-43A8-9796-762DCAC3812E}"/>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96B49C41-FA7F-41F9-A18E-0490702BEF7E}"/>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5" name="直線コネクタ 174">
          <a:extLst>
            <a:ext uri="{FF2B5EF4-FFF2-40B4-BE49-F238E27FC236}">
              <a16:creationId xmlns:a16="http://schemas.microsoft.com/office/drawing/2014/main" id="{153D5793-1C39-4FC9-84D9-F249557A22C6}"/>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C88B1C77-3996-424F-9E40-22736CB2491C}"/>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7" name="直線コネクタ 176">
          <a:extLst>
            <a:ext uri="{FF2B5EF4-FFF2-40B4-BE49-F238E27FC236}">
              <a16:creationId xmlns:a16="http://schemas.microsoft.com/office/drawing/2014/main" id="{C0058E8B-DBBA-4E04-8221-CD0AF6E97390}"/>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2E6DDF40-FE2E-4ACA-8FF2-6C71F1553A87}"/>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9" name="直線コネクタ 178">
          <a:extLst>
            <a:ext uri="{FF2B5EF4-FFF2-40B4-BE49-F238E27FC236}">
              <a16:creationId xmlns:a16="http://schemas.microsoft.com/office/drawing/2014/main" id="{94EEFDFE-6EB3-4974-A7B7-2E99D29855A8}"/>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3D57125C-7AC1-433B-BFA2-149199ACFD9E}"/>
            </a:ext>
          </a:extLst>
        </xdr:cNvPr>
        <xdr:cNvSpPr txBox="1"/>
      </xdr:nvSpPr>
      <xdr:spPr>
        <a:xfrm>
          <a:off x="4219575" y="9534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81" name="フローチャート: 判断 180">
          <a:extLst>
            <a:ext uri="{FF2B5EF4-FFF2-40B4-BE49-F238E27FC236}">
              <a16:creationId xmlns:a16="http://schemas.microsoft.com/office/drawing/2014/main" id="{9F6335CD-C819-462A-BAD6-9658A8B29C6F}"/>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2" name="フローチャート: 判断 181">
          <a:extLst>
            <a:ext uri="{FF2B5EF4-FFF2-40B4-BE49-F238E27FC236}">
              <a16:creationId xmlns:a16="http://schemas.microsoft.com/office/drawing/2014/main" id="{50C130DB-E8E7-42FB-AF4A-D8E1C6F2837D}"/>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3" name="フローチャート: 判断 182">
          <a:extLst>
            <a:ext uri="{FF2B5EF4-FFF2-40B4-BE49-F238E27FC236}">
              <a16:creationId xmlns:a16="http://schemas.microsoft.com/office/drawing/2014/main" id="{CD955CCB-E530-48B5-A8D6-E19DC9EAD126}"/>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4" name="フローチャート: 判断 183">
          <a:extLst>
            <a:ext uri="{FF2B5EF4-FFF2-40B4-BE49-F238E27FC236}">
              <a16:creationId xmlns:a16="http://schemas.microsoft.com/office/drawing/2014/main" id="{13AF22CA-7AC4-48CB-B646-0311F9CB6363}"/>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5" name="フローチャート: 判断 184">
          <a:extLst>
            <a:ext uri="{FF2B5EF4-FFF2-40B4-BE49-F238E27FC236}">
              <a16:creationId xmlns:a16="http://schemas.microsoft.com/office/drawing/2014/main" id="{F2293E23-262D-4592-BA38-DF224736D4A8}"/>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10FAFE0-138B-4545-9F2F-219E5125D3E6}"/>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8BC48A6-31F7-4753-AF1F-48E1F6667892}"/>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524B015-A398-4E81-8F73-7B3FE129E097}"/>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4119DC7-DBA6-421D-A637-A18C17BF8B1D}"/>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E387E55-07DD-48EB-8A2D-418423E25E3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91" name="楕円 190">
          <a:extLst>
            <a:ext uri="{FF2B5EF4-FFF2-40B4-BE49-F238E27FC236}">
              <a16:creationId xmlns:a16="http://schemas.microsoft.com/office/drawing/2014/main" id="{8AF439EA-6820-4063-AD9C-52BE65A00293}"/>
            </a:ext>
          </a:extLst>
        </xdr:cNvPr>
        <xdr:cNvSpPr/>
      </xdr:nvSpPr>
      <xdr:spPr>
        <a:xfrm>
          <a:off x="4124325" y="98393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5CCDD84C-DC71-43EC-968B-393B3A33C442}"/>
            </a:ext>
          </a:extLst>
        </xdr:cNvPr>
        <xdr:cNvSpPr txBox="1"/>
      </xdr:nvSpPr>
      <xdr:spPr>
        <a:xfrm>
          <a:off x="4219575" y="981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93" name="楕円 192">
          <a:extLst>
            <a:ext uri="{FF2B5EF4-FFF2-40B4-BE49-F238E27FC236}">
              <a16:creationId xmlns:a16="http://schemas.microsoft.com/office/drawing/2014/main" id="{F5660BEE-FA31-49B2-B2E4-9CBA6EF39A96}"/>
            </a:ext>
          </a:extLst>
        </xdr:cNvPr>
        <xdr:cNvSpPr/>
      </xdr:nvSpPr>
      <xdr:spPr>
        <a:xfrm>
          <a:off x="3381375" y="98367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3810</xdr:rowOff>
    </xdr:to>
    <xdr:cxnSp macro="">
      <xdr:nvCxnSpPr>
        <xdr:cNvPr id="194" name="直線コネクタ 193">
          <a:extLst>
            <a:ext uri="{FF2B5EF4-FFF2-40B4-BE49-F238E27FC236}">
              <a16:creationId xmlns:a16="http://schemas.microsoft.com/office/drawing/2014/main" id="{C46D5C8F-B277-4960-8CA5-63D43C635513}"/>
            </a:ext>
          </a:extLst>
        </xdr:cNvPr>
        <xdr:cNvCxnSpPr/>
      </xdr:nvCxnSpPr>
      <xdr:spPr>
        <a:xfrm flipV="1">
          <a:off x="3429000" y="9877425"/>
          <a:ext cx="752475"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36830</xdr:rowOff>
    </xdr:from>
    <xdr:to>
      <xdr:col>15</xdr:col>
      <xdr:colOff>101600</xdr:colOff>
      <xdr:row>60</xdr:row>
      <xdr:rowOff>138430</xdr:rowOff>
    </xdr:to>
    <xdr:sp macro="" textlink="">
      <xdr:nvSpPr>
        <xdr:cNvPr id="195" name="楕円 194">
          <a:extLst>
            <a:ext uri="{FF2B5EF4-FFF2-40B4-BE49-F238E27FC236}">
              <a16:creationId xmlns:a16="http://schemas.microsoft.com/office/drawing/2014/main" id="{BFF9424A-F1AC-4B92-AB6A-390CC0EF5880}"/>
            </a:ext>
          </a:extLst>
        </xdr:cNvPr>
        <xdr:cNvSpPr/>
      </xdr:nvSpPr>
      <xdr:spPr>
        <a:xfrm>
          <a:off x="2571750" y="97523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87630</xdr:rowOff>
    </xdr:from>
    <xdr:to>
      <xdr:col>19</xdr:col>
      <xdr:colOff>177800</xdr:colOff>
      <xdr:row>61</xdr:row>
      <xdr:rowOff>3810</xdr:rowOff>
    </xdr:to>
    <xdr:cxnSp macro="">
      <xdr:nvCxnSpPr>
        <xdr:cNvPr id="196" name="直線コネクタ 195">
          <a:extLst>
            <a:ext uri="{FF2B5EF4-FFF2-40B4-BE49-F238E27FC236}">
              <a16:creationId xmlns:a16="http://schemas.microsoft.com/office/drawing/2014/main" id="{2EC7A525-2BB9-40B8-A535-6736BEF0C782}"/>
            </a:ext>
          </a:extLst>
        </xdr:cNvPr>
        <xdr:cNvCxnSpPr/>
      </xdr:nvCxnSpPr>
      <xdr:spPr>
        <a:xfrm>
          <a:off x="2619375" y="9799955"/>
          <a:ext cx="809625"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97" name="楕円 196">
          <a:extLst>
            <a:ext uri="{FF2B5EF4-FFF2-40B4-BE49-F238E27FC236}">
              <a16:creationId xmlns:a16="http://schemas.microsoft.com/office/drawing/2014/main" id="{6CCCD297-FCD9-4FB3-80B0-D5D25ED63B1F}"/>
            </a:ext>
          </a:extLst>
        </xdr:cNvPr>
        <xdr:cNvSpPr/>
      </xdr:nvSpPr>
      <xdr:spPr>
        <a:xfrm>
          <a:off x="1781175" y="96786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xdr:rowOff>
    </xdr:from>
    <xdr:to>
      <xdr:col>15</xdr:col>
      <xdr:colOff>50800</xdr:colOff>
      <xdr:row>60</xdr:row>
      <xdr:rowOff>87630</xdr:rowOff>
    </xdr:to>
    <xdr:cxnSp macro="">
      <xdr:nvCxnSpPr>
        <xdr:cNvPr id="198" name="直線コネクタ 197">
          <a:extLst>
            <a:ext uri="{FF2B5EF4-FFF2-40B4-BE49-F238E27FC236}">
              <a16:creationId xmlns:a16="http://schemas.microsoft.com/office/drawing/2014/main" id="{8013ACBE-1704-41C7-BC9B-C9BCF0FC3A55}"/>
            </a:ext>
          </a:extLst>
        </xdr:cNvPr>
        <xdr:cNvCxnSpPr/>
      </xdr:nvCxnSpPr>
      <xdr:spPr>
        <a:xfrm>
          <a:off x="1828800" y="9726295"/>
          <a:ext cx="79057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9" name="楕円 198">
          <a:extLst>
            <a:ext uri="{FF2B5EF4-FFF2-40B4-BE49-F238E27FC236}">
              <a16:creationId xmlns:a16="http://schemas.microsoft.com/office/drawing/2014/main" id="{395169B2-AB9F-44D4-9EC9-1D4D6DF12D63}"/>
            </a:ext>
          </a:extLst>
        </xdr:cNvPr>
        <xdr:cNvSpPr/>
      </xdr:nvSpPr>
      <xdr:spPr>
        <a:xfrm>
          <a:off x="981075" y="96513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7620</xdr:rowOff>
    </xdr:to>
    <xdr:cxnSp macro="">
      <xdr:nvCxnSpPr>
        <xdr:cNvPr id="200" name="直線コネクタ 199">
          <a:extLst>
            <a:ext uri="{FF2B5EF4-FFF2-40B4-BE49-F238E27FC236}">
              <a16:creationId xmlns:a16="http://schemas.microsoft.com/office/drawing/2014/main" id="{31F0140A-8025-4D38-BAAA-260C1BF59BBF}"/>
            </a:ext>
          </a:extLst>
        </xdr:cNvPr>
        <xdr:cNvCxnSpPr/>
      </xdr:nvCxnSpPr>
      <xdr:spPr>
        <a:xfrm>
          <a:off x="1028700" y="9698990"/>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201" name="n_1aveValue【体育館・プール】&#10;有形固定資産減価償却率">
          <a:extLst>
            <a:ext uri="{FF2B5EF4-FFF2-40B4-BE49-F238E27FC236}">
              <a16:creationId xmlns:a16="http://schemas.microsoft.com/office/drawing/2014/main" id="{66C21595-B58F-4AC6-AA30-91C9451DB783}"/>
            </a:ext>
          </a:extLst>
        </xdr:cNvPr>
        <xdr:cNvSpPr txBox="1"/>
      </xdr:nvSpPr>
      <xdr:spPr>
        <a:xfrm>
          <a:off x="32391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2" name="n_2aveValue【体育館・プール】&#10;有形固定資産減価償却率">
          <a:extLst>
            <a:ext uri="{FF2B5EF4-FFF2-40B4-BE49-F238E27FC236}">
              <a16:creationId xmlns:a16="http://schemas.microsoft.com/office/drawing/2014/main" id="{DB82A32E-87F4-4DFC-BCD1-598AA5565106}"/>
            </a:ext>
          </a:extLst>
        </xdr:cNvPr>
        <xdr:cNvSpPr txBox="1"/>
      </xdr:nvSpPr>
      <xdr:spPr>
        <a:xfrm>
          <a:off x="2439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3" name="n_3aveValue【体育館・プール】&#10;有形固定資産減価償却率">
          <a:extLst>
            <a:ext uri="{FF2B5EF4-FFF2-40B4-BE49-F238E27FC236}">
              <a16:creationId xmlns:a16="http://schemas.microsoft.com/office/drawing/2014/main" id="{90C0791C-ABF5-41C0-9737-A92D5DFEAD1D}"/>
            </a:ext>
          </a:extLst>
        </xdr:cNvPr>
        <xdr:cNvSpPr txBox="1"/>
      </xdr:nvSpPr>
      <xdr:spPr>
        <a:xfrm>
          <a:off x="1648469"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4" name="n_4aveValue【体育館・プール】&#10;有形固定資産減価償却率">
          <a:extLst>
            <a:ext uri="{FF2B5EF4-FFF2-40B4-BE49-F238E27FC236}">
              <a16:creationId xmlns:a16="http://schemas.microsoft.com/office/drawing/2014/main" id="{8CC4AFB1-AB9E-4A53-8930-7A2C070104EE}"/>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45737</xdr:rowOff>
    </xdr:from>
    <xdr:ext cx="405111" cy="259045"/>
    <xdr:sp macro="" textlink="">
      <xdr:nvSpPr>
        <xdr:cNvPr id="205" name="n_1mainValue【体育館・プール】&#10;有形固定資産減価償却率">
          <a:extLst>
            <a:ext uri="{FF2B5EF4-FFF2-40B4-BE49-F238E27FC236}">
              <a16:creationId xmlns:a16="http://schemas.microsoft.com/office/drawing/2014/main" id="{88127100-617A-496C-8F87-E68EE7720CEE}"/>
            </a:ext>
          </a:extLst>
        </xdr:cNvPr>
        <xdr:cNvSpPr txBox="1"/>
      </xdr:nvSpPr>
      <xdr:spPr>
        <a:xfrm>
          <a:off x="3239144" y="992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129557</xdr:rowOff>
    </xdr:from>
    <xdr:ext cx="405111" cy="259045"/>
    <xdr:sp macro="" textlink="">
      <xdr:nvSpPr>
        <xdr:cNvPr id="206" name="n_2mainValue【体育館・プール】&#10;有形固定資産減価償却率">
          <a:extLst>
            <a:ext uri="{FF2B5EF4-FFF2-40B4-BE49-F238E27FC236}">
              <a16:creationId xmlns:a16="http://schemas.microsoft.com/office/drawing/2014/main" id="{744584BF-6EC5-43F9-AC38-E957FDD0A88A}"/>
            </a:ext>
          </a:extLst>
        </xdr:cNvPr>
        <xdr:cNvSpPr txBox="1"/>
      </xdr:nvSpPr>
      <xdr:spPr>
        <a:xfrm>
          <a:off x="2439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7" name="n_3mainValue【体育館・プール】&#10;有形固定資産減価償却率">
          <a:extLst>
            <a:ext uri="{FF2B5EF4-FFF2-40B4-BE49-F238E27FC236}">
              <a16:creationId xmlns:a16="http://schemas.microsoft.com/office/drawing/2014/main" id="{42C3147F-C2B4-4B48-9813-AB2D8158CB08}"/>
            </a:ext>
          </a:extLst>
        </xdr:cNvPr>
        <xdr:cNvSpPr txBox="1"/>
      </xdr:nvSpPr>
      <xdr:spPr>
        <a:xfrm>
          <a:off x="1648469"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19067</xdr:rowOff>
    </xdr:from>
    <xdr:ext cx="405111" cy="259045"/>
    <xdr:sp macro="" textlink="">
      <xdr:nvSpPr>
        <xdr:cNvPr id="208" name="n_4mainValue【体育館・プール】&#10;有形固定資産減価償却率">
          <a:extLst>
            <a:ext uri="{FF2B5EF4-FFF2-40B4-BE49-F238E27FC236}">
              <a16:creationId xmlns:a16="http://schemas.microsoft.com/office/drawing/2014/main" id="{923C96BB-1305-4A01-8CCD-7605997022CC}"/>
            </a:ext>
          </a:extLst>
        </xdr:cNvPr>
        <xdr:cNvSpPr txBox="1"/>
      </xdr:nvSpPr>
      <xdr:spPr>
        <a:xfrm>
          <a:off x="848369"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EC811C9-E44F-4B53-B4DD-C465451110C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B181D81D-69BF-4AE0-BBD8-F75ED9BD9E88}"/>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AA66F2F4-8344-42B6-AEFA-C7DCCF90DB8B}"/>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8168AF2-7DB3-4D68-B8A1-8BA82E15906B}"/>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369467EF-E6FA-4969-89DC-2AE03CAD69EA}"/>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40477082-CB46-4085-ADBE-12259DFE6E0F}"/>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A5A063F-2A9E-468D-B4A3-505D93683024}"/>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972E9498-8EF1-4F3F-B4B5-905DE956A393}"/>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CCB26F81-6951-40B2-B7D0-51CFD7B4C8A5}"/>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FDE1A0D-937E-44A7-BF17-98758A49C25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9" name="テキスト ボックス 218">
          <a:extLst>
            <a:ext uri="{FF2B5EF4-FFF2-40B4-BE49-F238E27FC236}">
              <a16:creationId xmlns:a16="http://schemas.microsoft.com/office/drawing/2014/main" id="{FC7FEFFB-6249-4B79-B513-E768AE2D4A4B}"/>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39F6D9E8-C011-402A-B26B-F32192E3954A}"/>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59AB1A5B-AF0E-4230-AA65-D49B7D450F29}"/>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5314BF00-9363-4689-AA1E-3014B5D31DC6}"/>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ECAB9913-E7B6-44F9-B905-F4950A2703D4}"/>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36A698E8-4C1C-40F6-9E0B-2C17F5D970E7}"/>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651F4A59-C9AE-4876-98E3-527B48A7A74B}"/>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6FDEEC8B-562A-4D4D-ADE4-878A66D693EC}"/>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F8C6F707-9BA1-4B7B-89C5-65D38E66DF64}"/>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A49F5C90-40B8-4548-865E-A1ADCF2EC926}"/>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A95C57CA-2054-4F60-9292-09F37A61EAAC}"/>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9B06C88C-B8F0-4EE3-BE62-3D2C030A750C}"/>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B1388789-3D21-4A75-BBD4-36956BEDAC82}"/>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6A413071-DF40-4D9C-BEA7-D8B110D4238F}"/>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3" name="直線コネクタ 232">
          <a:extLst>
            <a:ext uri="{FF2B5EF4-FFF2-40B4-BE49-F238E27FC236}">
              <a16:creationId xmlns:a16="http://schemas.microsoft.com/office/drawing/2014/main" id="{A6195069-195B-4230-86AF-43D3DE34E9F5}"/>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4" name="【体育館・プール】&#10;一人当たり面積最小値テキスト">
          <a:extLst>
            <a:ext uri="{FF2B5EF4-FFF2-40B4-BE49-F238E27FC236}">
              <a16:creationId xmlns:a16="http://schemas.microsoft.com/office/drawing/2014/main" id="{457432CB-62C8-40C1-9B3E-C76164AE8FF7}"/>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5" name="直線コネクタ 234">
          <a:extLst>
            <a:ext uri="{FF2B5EF4-FFF2-40B4-BE49-F238E27FC236}">
              <a16:creationId xmlns:a16="http://schemas.microsoft.com/office/drawing/2014/main" id="{ED3736B8-40DF-40D3-9794-996ECE41F82C}"/>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6" name="【体育館・プール】&#10;一人当たり面積最大値テキスト">
          <a:extLst>
            <a:ext uri="{FF2B5EF4-FFF2-40B4-BE49-F238E27FC236}">
              <a16:creationId xmlns:a16="http://schemas.microsoft.com/office/drawing/2014/main" id="{A18D96A1-DD20-4472-84AC-5F6FE8A5BE80}"/>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7" name="直線コネクタ 236">
          <a:extLst>
            <a:ext uri="{FF2B5EF4-FFF2-40B4-BE49-F238E27FC236}">
              <a16:creationId xmlns:a16="http://schemas.microsoft.com/office/drawing/2014/main" id="{07941A8B-DA5A-4070-B1A6-57CB57BEE0AF}"/>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8" name="【体育館・プール】&#10;一人当たり面積平均値テキスト">
          <a:extLst>
            <a:ext uri="{FF2B5EF4-FFF2-40B4-BE49-F238E27FC236}">
              <a16:creationId xmlns:a16="http://schemas.microsoft.com/office/drawing/2014/main" id="{1C410D55-F479-4E59-A9D8-36C9A1B3474F}"/>
            </a:ext>
          </a:extLst>
        </xdr:cNvPr>
        <xdr:cNvSpPr txBox="1"/>
      </xdr:nvSpPr>
      <xdr:spPr>
        <a:xfrm>
          <a:off x="946785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9" name="フローチャート: 判断 238">
          <a:extLst>
            <a:ext uri="{FF2B5EF4-FFF2-40B4-BE49-F238E27FC236}">
              <a16:creationId xmlns:a16="http://schemas.microsoft.com/office/drawing/2014/main" id="{DC137866-C639-4A94-B726-89FB1EB44153}"/>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40" name="フローチャート: 判断 239">
          <a:extLst>
            <a:ext uri="{FF2B5EF4-FFF2-40B4-BE49-F238E27FC236}">
              <a16:creationId xmlns:a16="http://schemas.microsoft.com/office/drawing/2014/main" id="{C6AB8702-014F-47D5-B437-E853EE94BD6C}"/>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41" name="フローチャート: 判断 240">
          <a:extLst>
            <a:ext uri="{FF2B5EF4-FFF2-40B4-BE49-F238E27FC236}">
              <a16:creationId xmlns:a16="http://schemas.microsoft.com/office/drawing/2014/main" id="{B03C1292-25FF-49C3-8C65-9F58899168E6}"/>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2" name="フローチャート: 判断 241">
          <a:extLst>
            <a:ext uri="{FF2B5EF4-FFF2-40B4-BE49-F238E27FC236}">
              <a16:creationId xmlns:a16="http://schemas.microsoft.com/office/drawing/2014/main" id="{13B556A5-7008-4167-A400-59F07FC6F091}"/>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3" name="フローチャート: 判断 242">
          <a:extLst>
            <a:ext uri="{FF2B5EF4-FFF2-40B4-BE49-F238E27FC236}">
              <a16:creationId xmlns:a16="http://schemas.microsoft.com/office/drawing/2014/main" id="{7281C2ED-87E1-4E3B-B885-FEBAA6A08AA0}"/>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69B1BCC-A6A4-4D44-8BB4-AA6545AA987B}"/>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E14F0D0-1399-4D8C-AD5B-B25181BB7C3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E709368-38A9-478D-9C9A-C8D75D828DB9}"/>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F472B25-8812-4007-9FDF-7E280B2A2EFA}"/>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C757A76-BB62-40C2-B2E9-3FC0FC9EB5BA}"/>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146050</xdr:rowOff>
    </xdr:from>
    <xdr:to>
      <xdr:col>55</xdr:col>
      <xdr:colOff>50800</xdr:colOff>
      <xdr:row>62</xdr:row>
      <xdr:rowOff>76200</xdr:rowOff>
    </xdr:to>
    <xdr:sp macro="" textlink="">
      <xdr:nvSpPr>
        <xdr:cNvPr id="249" name="楕円 248">
          <a:extLst>
            <a:ext uri="{FF2B5EF4-FFF2-40B4-BE49-F238E27FC236}">
              <a16:creationId xmlns:a16="http://schemas.microsoft.com/office/drawing/2014/main" id="{C38CA23D-CAFA-4670-A81B-01B74B991BC8}"/>
            </a:ext>
          </a:extLst>
        </xdr:cNvPr>
        <xdr:cNvSpPr/>
      </xdr:nvSpPr>
      <xdr:spPr>
        <a:xfrm>
          <a:off x="9401175" y="100203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124477</xdr:rowOff>
    </xdr:from>
    <xdr:ext cx="469744" cy="259045"/>
    <xdr:sp macro="" textlink="">
      <xdr:nvSpPr>
        <xdr:cNvPr id="250" name="【体育館・プール】&#10;一人当たり面積該当値テキスト">
          <a:extLst>
            <a:ext uri="{FF2B5EF4-FFF2-40B4-BE49-F238E27FC236}">
              <a16:creationId xmlns:a16="http://schemas.microsoft.com/office/drawing/2014/main" id="{24A2AE22-4E6E-4260-9856-37841BF03D0B}"/>
            </a:ext>
          </a:extLst>
        </xdr:cNvPr>
        <xdr:cNvSpPr txBox="1"/>
      </xdr:nvSpPr>
      <xdr:spPr>
        <a:xfrm>
          <a:off x="9467850"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146050</xdr:rowOff>
    </xdr:from>
    <xdr:to>
      <xdr:col>50</xdr:col>
      <xdr:colOff>165100</xdr:colOff>
      <xdr:row>62</xdr:row>
      <xdr:rowOff>76200</xdr:rowOff>
    </xdr:to>
    <xdr:sp macro="" textlink="">
      <xdr:nvSpPr>
        <xdr:cNvPr id="251" name="楕円 250">
          <a:extLst>
            <a:ext uri="{FF2B5EF4-FFF2-40B4-BE49-F238E27FC236}">
              <a16:creationId xmlns:a16="http://schemas.microsoft.com/office/drawing/2014/main" id="{26ED8716-3320-4749-B131-A4B3FC5FD535}"/>
            </a:ext>
          </a:extLst>
        </xdr:cNvPr>
        <xdr:cNvSpPr/>
      </xdr:nvSpPr>
      <xdr:spPr>
        <a:xfrm>
          <a:off x="8639175" y="10020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25400</xdr:rowOff>
    </xdr:from>
    <xdr:to>
      <xdr:col>55</xdr:col>
      <xdr:colOff>0</xdr:colOff>
      <xdr:row>62</xdr:row>
      <xdr:rowOff>25400</xdr:rowOff>
    </xdr:to>
    <xdr:cxnSp macro="">
      <xdr:nvCxnSpPr>
        <xdr:cNvPr id="252" name="直線コネクタ 251">
          <a:extLst>
            <a:ext uri="{FF2B5EF4-FFF2-40B4-BE49-F238E27FC236}">
              <a16:creationId xmlns:a16="http://schemas.microsoft.com/office/drawing/2014/main" id="{99E7CA69-7BEF-4207-98A2-97A79D696207}"/>
            </a:ext>
          </a:extLst>
        </xdr:cNvPr>
        <xdr:cNvCxnSpPr/>
      </xdr:nvCxnSpPr>
      <xdr:spPr>
        <a:xfrm>
          <a:off x="8686800" y="100679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12700</xdr:rowOff>
    </xdr:from>
    <xdr:to>
      <xdr:col>46</xdr:col>
      <xdr:colOff>38100</xdr:colOff>
      <xdr:row>62</xdr:row>
      <xdr:rowOff>114300</xdr:rowOff>
    </xdr:to>
    <xdr:sp macro="" textlink="">
      <xdr:nvSpPr>
        <xdr:cNvPr id="253" name="楕円 252">
          <a:extLst>
            <a:ext uri="{FF2B5EF4-FFF2-40B4-BE49-F238E27FC236}">
              <a16:creationId xmlns:a16="http://schemas.microsoft.com/office/drawing/2014/main" id="{2FC1E04D-BCA2-45C5-BB67-FDCF45C032EC}"/>
            </a:ext>
          </a:extLst>
        </xdr:cNvPr>
        <xdr:cNvSpPr/>
      </xdr:nvSpPr>
      <xdr:spPr>
        <a:xfrm>
          <a:off x="7839075" y="100488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25400</xdr:rowOff>
    </xdr:from>
    <xdr:to>
      <xdr:col>50</xdr:col>
      <xdr:colOff>114300</xdr:colOff>
      <xdr:row>62</xdr:row>
      <xdr:rowOff>63500</xdr:rowOff>
    </xdr:to>
    <xdr:cxnSp macro="">
      <xdr:nvCxnSpPr>
        <xdr:cNvPr id="254" name="直線コネクタ 253">
          <a:extLst>
            <a:ext uri="{FF2B5EF4-FFF2-40B4-BE49-F238E27FC236}">
              <a16:creationId xmlns:a16="http://schemas.microsoft.com/office/drawing/2014/main" id="{9E279118-F2B7-4436-B427-7111BF4F0C0E}"/>
            </a:ext>
          </a:extLst>
        </xdr:cNvPr>
        <xdr:cNvCxnSpPr/>
      </xdr:nvCxnSpPr>
      <xdr:spPr>
        <a:xfrm flipV="1">
          <a:off x="7886700" y="1006792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146050</xdr:rowOff>
    </xdr:from>
    <xdr:to>
      <xdr:col>41</xdr:col>
      <xdr:colOff>101600</xdr:colOff>
      <xdr:row>62</xdr:row>
      <xdr:rowOff>76200</xdr:rowOff>
    </xdr:to>
    <xdr:sp macro="" textlink="">
      <xdr:nvSpPr>
        <xdr:cNvPr id="255" name="楕円 254">
          <a:extLst>
            <a:ext uri="{FF2B5EF4-FFF2-40B4-BE49-F238E27FC236}">
              <a16:creationId xmlns:a16="http://schemas.microsoft.com/office/drawing/2014/main" id="{E6B062CD-75F5-43A9-B9E5-E56D680C38BF}"/>
            </a:ext>
          </a:extLst>
        </xdr:cNvPr>
        <xdr:cNvSpPr/>
      </xdr:nvSpPr>
      <xdr:spPr>
        <a:xfrm>
          <a:off x="7029450" y="10020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25400</xdr:rowOff>
    </xdr:from>
    <xdr:to>
      <xdr:col>45</xdr:col>
      <xdr:colOff>177800</xdr:colOff>
      <xdr:row>62</xdr:row>
      <xdr:rowOff>63500</xdr:rowOff>
    </xdr:to>
    <xdr:cxnSp macro="">
      <xdr:nvCxnSpPr>
        <xdr:cNvPr id="256" name="直線コネクタ 255">
          <a:extLst>
            <a:ext uri="{FF2B5EF4-FFF2-40B4-BE49-F238E27FC236}">
              <a16:creationId xmlns:a16="http://schemas.microsoft.com/office/drawing/2014/main" id="{5EC9E260-F326-4015-A2A1-08562CCE51C2}"/>
            </a:ext>
          </a:extLst>
        </xdr:cNvPr>
        <xdr:cNvCxnSpPr/>
      </xdr:nvCxnSpPr>
      <xdr:spPr>
        <a:xfrm>
          <a:off x="7077075" y="100679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146050</xdr:rowOff>
    </xdr:from>
    <xdr:to>
      <xdr:col>36</xdr:col>
      <xdr:colOff>165100</xdr:colOff>
      <xdr:row>62</xdr:row>
      <xdr:rowOff>76200</xdr:rowOff>
    </xdr:to>
    <xdr:sp macro="" textlink="">
      <xdr:nvSpPr>
        <xdr:cNvPr id="257" name="楕円 256">
          <a:extLst>
            <a:ext uri="{FF2B5EF4-FFF2-40B4-BE49-F238E27FC236}">
              <a16:creationId xmlns:a16="http://schemas.microsoft.com/office/drawing/2014/main" id="{F073297B-884D-4C9F-80D1-0F3F6DB5EB97}"/>
            </a:ext>
          </a:extLst>
        </xdr:cNvPr>
        <xdr:cNvSpPr/>
      </xdr:nvSpPr>
      <xdr:spPr>
        <a:xfrm>
          <a:off x="6238875" y="10020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25400</xdr:rowOff>
    </xdr:from>
    <xdr:to>
      <xdr:col>41</xdr:col>
      <xdr:colOff>50800</xdr:colOff>
      <xdr:row>62</xdr:row>
      <xdr:rowOff>25400</xdr:rowOff>
    </xdr:to>
    <xdr:cxnSp macro="">
      <xdr:nvCxnSpPr>
        <xdr:cNvPr id="258" name="直線コネクタ 257">
          <a:extLst>
            <a:ext uri="{FF2B5EF4-FFF2-40B4-BE49-F238E27FC236}">
              <a16:creationId xmlns:a16="http://schemas.microsoft.com/office/drawing/2014/main" id="{F9BF4121-209F-42B0-B7BC-725925AB7E9E}"/>
            </a:ext>
          </a:extLst>
        </xdr:cNvPr>
        <xdr:cNvCxnSpPr/>
      </xdr:nvCxnSpPr>
      <xdr:spPr>
        <a:xfrm>
          <a:off x="6286500" y="100679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137177</xdr:rowOff>
    </xdr:from>
    <xdr:ext cx="469744" cy="259045"/>
    <xdr:sp macro="" textlink="">
      <xdr:nvSpPr>
        <xdr:cNvPr id="259" name="n_1aveValue【体育館・プール】&#10;一人当たり面積">
          <a:extLst>
            <a:ext uri="{FF2B5EF4-FFF2-40B4-BE49-F238E27FC236}">
              <a16:creationId xmlns:a16="http://schemas.microsoft.com/office/drawing/2014/main" id="{E95F3D2C-8043-4B78-9002-5AF59FD2CC9A}"/>
            </a:ext>
          </a:extLst>
        </xdr:cNvPr>
        <xdr:cNvSpPr txBox="1"/>
      </xdr:nvSpPr>
      <xdr:spPr>
        <a:xfrm>
          <a:off x="845827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60" name="n_2aveValue【体育館・プール】&#10;一人当たり面積">
          <a:extLst>
            <a:ext uri="{FF2B5EF4-FFF2-40B4-BE49-F238E27FC236}">
              <a16:creationId xmlns:a16="http://schemas.microsoft.com/office/drawing/2014/main" id="{2BAF9C37-A495-451B-B59E-F6AB6E82ABC6}"/>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61" name="n_3aveValue【体育館・プール】&#10;一人当たり面積">
          <a:extLst>
            <a:ext uri="{FF2B5EF4-FFF2-40B4-BE49-F238E27FC236}">
              <a16:creationId xmlns:a16="http://schemas.microsoft.com/office/drawing/2014/main" id="{EA44288B-50DC-49CA-92E2-6AAADA5BD302}"/>
            </a:ext>
          </a:extLst>
        </xdr:cNvPr>
        <xdr:cNvSpPr txBox="1"/>
      </xdr:nvSpPr>
      <xdr:spPr>
        <a:xfrm>
          <a:off x="6867602"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2" name="n_4aveValue【体育館・プール】&#10;一人当たり面積">
          <a:extLst>
            <a:ext uri="{FF2B5EF4-FFF2-40B4-BE49-F238E27FC236}">
              <a16:creationId xmlns:a16="http://schemas.microsoft.com/office/drawing/2014/main" id="{9AAFF34D-2A91-4629-9718-FA48284DAF4D}"/>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67327</xdr:rowOff>
    </xdr:from>
    <xdr:ext cx="469744" cy="259045"/>
    <xdr:sp macro="" textlink="">
      <xdr:nvSpPr>
        <xdr:cNvPr id="263" name="n_1mainValue【体育館・プール】&#10;一人当たり面積">
          <a:extLst>
            <a:ext uri="{FF2B5EF4-FFF2-40B4-BE49-F238E27FC236}">
              <a16:creationId xmlns:a16="http://schemas.microsoft.com/office/drawing/2014/main" id="{CBD9E198-E384-4E35-8EAC-7A9F0BCA7BC7}"/>
            </a:ext>
          </a:extLst>
        </xdr:cNvPr>
        <xdr:cNvSpPr txBox="1"/>
      </xdr:nvSpPr>
      <xdr:spPr>
        <a:xfrm>
          <a:off x="8458277" y="101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105427</xdr:rowOff>
    </xdr:from>
    <xdr:ext cx="469744" cy="259045"/>
    <xdr:sp macro="" textlink="">
      <xdr:nvSpPr>
        <xdr:cNvPr id="264" name="n_2mainValue【体育館・プール】&#10;一人当たり面積">
          <a:extLst>
            <a:ext uri="{FF2B5EF4-FFF2-40B4-BE49-F238E27FC236}">
              <a16:creationId xmlns:a16="http://schemas.microsoft.com/office/drawing/2014/main" id="{6964B952-AEA3-4DDA-9279-201848858BB7}"/>
            </a:ext>
          </a:extLst>
        </xdr:cNvPr>
        <xdr:cNvSpPr txBox="1"/>
      </xdr:nvSpPr>
      <xdr:spPr>
        <a:xfrm>
          <a:off x="7677227" y="1014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67327</xdr:rowOff>
    </xdr:from>
    <xdr:ext cx="469744" cy="259045"/>
    <xdr:sp macro="" textlink="">
      <xdr:nvSpPr>
        <xdr:cNvPr id="265" name="n_3mainValue【体育館・プール】&#10;一人当たり面積">
          <a:extLst>
            <a:ext uri="{FF2B5EF4-FFF2-40B4-BE49-F238E27FC236}">
              <a16:creationId xmlns:a16="http://schemas.microsoft.com/office/drawing/2014/main" id="{B2CB3965-4B19-43FC-B562-658CAC8DFAA1}"/>
            </a:ext>
          </a:extLst>
        </xdr:cNvPr>
        <xdr:cNvSpPr txBox="1"/>
      </xdr:nvSpPr>
      <xdr:spPr>
        <a:xfrm>
          <a:off x="6867602" y="101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67327</xdr:rowOff>
    </xdr:from>
    <xdr:ext cx="469744" cy="259045"/>
    <xdr:sp macro="" textlink="">
      <xdr:nvSpPr>
        <xdr:cNvPr id="266" name="n_4mainValue【体育館・プール】&#10;一人当たり面積">
          <a:extLst>
            <a:ext uri="{FF2B5EF4-FFF2-40B4-BE49-F238E27FC236}">
              <a16:creationId xmlns:a16="http://schemas.microsoft.com/office/drawing/2014/main" id="{AB52D4AE-DF09-4427-B72B-1EBBAA058D9F}"/>
            </a:ext>
          </a:extLst>
        </xdr:cNvPr>
        <xdr:cNvSpPr txBox="1"/>
      </xdr:nvSpPr>
      <xdr:spPr>
        <a:xfrm>
          <a:off x="6067502" y="101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2B1B4AA-20BC-4BAF-BFAA-A1E602E697C4}"/>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E6B28CE3-C69E-40AB-AD76-4B2191098243}"/>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92424335-59F6-4860-AE24-0C5FDB165365}"/>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B3B71CEC-EE8B-41D5-8C54-51733919226C}"/>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9F3EA54F-7F8D-4006-8D01-57143B5ADC24}"/>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1965E258-A271-4FB5-A4B2-C194E379ED18}"/>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50EE325B-D3F2-4B7A-8AB9-9CADC9029BEA}"/>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475E833C-312A-4FF1-845E-8F03042C6D5F}"/>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3338D0E0-7251-4022-8C06-B0E93F3EBC3A}"/>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4E9880D8-2071-4C11-AFFD-1CF617294FD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7" name="テキスト ボックス 276">
          <a:extLst>
            <a:ext uri="{FF2B5EF4-FFF2-40B4-BE49-F238E27FC236}">
              <a16:creationId xmlns:a16="http://schemas.microsoft.com/office/drawing/2014/main" id="{1FC6A51F-5AD6-4784-B0C6-BFD38C27EDB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65FF2960-CAD8-4F19-A46F-2E68EF986133}"/>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9" name="テキスト ボックス 278">
          <a:extLst>
            <a:ext uri="{FF2B5EF4-FFF2-40B4-BE49-F238E27FC236}">
              <a16:creationId xmlns:a16="http://schemas.microsoft.com/office/drawing/2014/main" id="{3C0A771E-3158-4460-A46E-A98B9EB0E8EB}"/>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20861194-45C8-4EEC-B82E-F154F7FA6DE7}"/>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AD04F868-7837-40F1-8A43-3C4C2511B70B}"/>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2307F02-1E1D-434E-8AA3-7EF7BA2B8054}"/>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33CF49F5-8EE6-4602-84F0-E0C22BE12492}"/>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5E0B933B-417D-4CAB-A7E1-A217B7A7F143}"/>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2C8DF49-0334-493D-9263-E52730674699}"/>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733B0D7F-638F-42F0-9543-3CF482D4B84D}"/>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42A0ECCD-26AE-4F90-AF22-854A5C2CC9C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5388D66-88BE-4420-BF37-916F89E3B40E}"/>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CBE64A77-EB14-4405-A32B-D067144DCE76}"/>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B07544D6-5C5C-4111-B8E5-2BCF148D9D74}"/>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91" name="直線コネクタ 290">
          <a:extLst>
            <a:ext uri="{FF2B5EF4-FFF2-40B4-BE49-F238E27FC236}">
              <a16:creationId xmlns:a16="http://schemas.microsoft.com/office/drawing/2014/main" id="{62198E1A-B728-4FF2-BF6E-68B72BBB33AF}"/>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1730CCDB-7369-42FA-9F7B-E3B117889340}"/>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3" name="直線コネクタ 292">
          <a:extLst>
            <a:ext uri="{FF2B5EF4-FFF2-40B4-BE49-F238E27FC236}">
              <a16:creationId xmlns:a16="http://schemas.microsoft.com/office/drawing/2014/main" id="{0752E927-CB15-4560-BF24-E50E6BDC398E}"/>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A5B36BC5-E0E8-4813-B887-C5CBFD452757}"/>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5" name="直線コネクタ 294">
          <a:extLst>
            <a:ext uri="{FF2B5EF4-FFF2-40B4-BE49-F238E27FC236}">
              <a16:creationId xmlns:a16="http://schemas.microsoft.com/office/drawing/2014/main" id="{217DB82D-D3AA-40B5-8012-AFC51435FFC3}"/>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3D0C740D-FCAA-481A-8221-07D402F8D832}"/>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7" name="フローチャート: 判断 296">
          <a:extLst>
            <a:ext uri="{FF2B5EF4-FFF2-40B4-BE49-F238E27FC236}">
              <a16:creationId xmlns:a16="http://schemas.microsoft.com/office/drawing/2014/main" id="{B05C33FD-5603-460D-A390-76BD15118DC3}"/>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8" name="フローチャート: 判断 297">
          <a:extLst>
            <a:ext uri="{FF2B5EF4-FFF2-40B4-BE49-F238E27FC236}">
              <a16:creationId xmlns:a16="http://schemas.microsoft.com/office/drawing/2014/main" id="{00D762D1-9A56-4A81-9306-CBBB7254020C}"/>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9" name="フローチャート: 判断 298">
          <a:extLst>
            <a:ext uri="{FF2B5EF4-FFF2-40B4-BE49-F238E27FC236}">
              <a16:creationId xmlns:a16="http://schemas.microsoft.com/office/drawing/2014/main" id="{2686A531-7709-4F38-9D6C-21E8256D8C83}"/>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0" name="フローチャート: 判断 299">
          <a:extLst>
            <a:ext uri="{FF2B5EF4-FFF2-40B4-BE49-F238E27FC236}">
              <a16:creationId xmlns:a16="http://schemas.microsoft.com/office/drawing/2014/main" id="{22E032A2-4C07-4A1B-87A6-7D5DF39B9234}"/>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301" name="フローチャート: 判断 300">
          <a:extLst>
            <a:ext uri="{FF2B5EF4-FFF2-40B4-BE49-F238E27FC236}">
              <a16:creationId xmlns:a16="http://schemas.microsoft.com/office/drawing/2014/main" id="{61BFCEA1-C534-4DFD-829E-75F41A9B0169}"/>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B3B122D-F434-42BF-9B1A-4E1E00C2049D}"/>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195E40A-841A-4802-9104-0F25338378E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896FBE9-EADE-493C-8C14-0140827E19BD}"/>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A8012CD-DF41-4089-8314-3172F379236B}"/>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F8021AA-DA0E-4856-8ED3-3AB4A4CFD839}"/>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307" name="楕円 306">
          <a:extLst>
            <a:ext uri="{FF2B5EF4-FFF2-40B4-BE49-F238E27FC236}">
              <a16:creationId xmlns:a16="http://schemas.microsoft.com/office/drawing/2014/main" id="{4E42662B-309D-49BF-A18D-648158827CB9}"/>
            </a:ext>
          </a:extLst>
        </xdr:cNvPr>
        <xdr:cNvSpPr/>
      </xdr:nvSpPr>
      <xdr:spPr>
        <a:xfrm>
          <a:off x="4124325" y="135267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59D33FB2-BA89-4E1D-9877-F4E751699BDB}"/>
            </a:ext>
          </a:extLst>
        </xdr:cNvPr>
        <xdr:cNvSpPr txBox="1"/>
      </xdr:nvSpPr>
      <xdr:spPr>
        <a:xfrm>
          <a:off x="4219575"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309" name="楕円 308">
          <a:extLst>
            <a:ext uri="{FF2B5EF4-FFF2-40B4-BE49-F238E27FC236}">
              <a16:creationId xmlns:a16="http://schemas.microsoft.com/office/drawing/2014/main" id="{AF164450-BBC4-4686-83A1-111F549A8122}"/>
            </a:ext>
          </a:extLst>
        </xdr:cNvPr>
        <xdr:cNvSpPr/>
      </xdr:nvSpPr>
      <xdr:spPr>
        <a:xfrm>
          <a:off x="3381375" y="134410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45720</xdr:rowOff>
    </xdr:from>
    <xdr:to>
      <xdr:col>24</xdr:col>
      <xdr:colOff>63500</xdr:colOff>
      <xdr:row>83</xdr:row>
      <xdr:rowOff>140970</xdr:rowOff>
    </xdr:to>
    <xdr:cxnSp macro="">
      <xdr:nvCxnSpPr>
        <xdr:cNvPr id="310" name="直線コネクタ 309">
          <a:extLst>
            <a:ext uri="{FF2B5EF4-FFF2-40B4-BE49-F238E27FC236}">
              <a16:creationId xmlns:a16="http://schemas.microsoft.com/office/drawing/2014/main" id="{23B39FB0-B39F-46F3-95F5-1AE7DA9953B6}"/>
            </a:ext>
          </a:extLst>
        </xdr:cNvPr>
        <xdr:cNvCxnSpPr/>
      </xdr:nvCxnSpPr>
      <xdr:spPr>
        <a:xfrm>
          <a:off x="3429000" y="13488670"/>
          <a:ext cx="7524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311" name="楕円 310">
          <a:extLst>
            <a:ext uri="{FF2B5EF4-FFF2-40B4-BE49-F238E27FC236}">
              <a16:creationId xmlns:a16="http://schemas.microsoft.com/office/drawing/2014/main" id="{7704DB2E-8088-4BF0-A26A-A9B48E8C97E5}"/>
            </a:ext>
          </a:extLst>
        </xdr:cNvPr>
        <xdr:cNvSpPr/>
      </xdr:nvSpPr>
      <xdr:spPr>
        <a:xfrm>
          <a:off x="2571750" y="133337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83</xdr:row>
      <xdr:rowOff>45720</xdr:rowOff>
    </xdr:to>
    <xdr:cxnSp macro="">
      <xdr:nvCxnSpPr>
        <xdr:cNvPr id="312" name="直線コネクタ 311">
          <a:extLst>
            <a:ext uri="{FF2B5EF4-FFF2-40B4-BE49-F238E27FC236}">
              <a16:creationId xmlns:a16="http://schemas.microsoft.com/office/drawing/2014/main" id="{052BC85F-4001-4468-A509-F339CFC0C85E}"/>
            </a:ext>
          </a:extLst>
        </xdr:cNvPr>
        <xdr:cNvCxnSpPr/>
      </xdr:nvCxnSpPr>
      <xdr:spPr>
        <a:xfrm>
          <a:off x="2619375" y="13381355"/>
          <a:ext cx="809625"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93980</xdr:rowOff>
    </xdr:from>
    <xdr:to>
      <xdr:col>10</xdr:col>
      <xdr:colOff>165100</xdr:colOff>
      <xdr:row>82</xdr:row>
      <xdr:rowOff>24130</xdr:rowOff>
    </xdr:to>
    <xdr:sp macro="" textlink="">
      <xdr:nvSpPr>
        <xdr:cNvPr id="313" name="楕円 312">
          <a:extLst>
            <a:ext uri="{FF2B5EF4-FFF2-40B4-BE49-F238E27FC236}">
              <a16:creationId xmlns:a16="http://schemas.microsoft.com/office/drawing/2014/main" id="{7295B0F2-0989-4593-B08D-0B93CCF77C86}"/>
            </a:ext>
          </a:extLst>
        </xdr:cNvPr>
        <xdr:cNvSpPr/>
      </xdr:nvSpPr>
      <xdr:spPr>
        <a:xfrm>
          <a:off x="1781175" y="132099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144780</xdr:rowOff>
    </xdr:from>
    <xdr:to>
      <xdr:col>15</xdr:col>
      <xdr:colOff>50800</xdr:colOff>
      <xdr:row>82</xdr:row>
      <xdr:rowOff>106680</xdr:rowOff>
    </xdr:to>
    <xdr:cxnSp macro="">
      <xdr:nvCxnSpPr>
        <xdr:cNvPr id="314" name="直線コネクタ 313">
          <a:extLst>
            <a:ext uri="{FF2B5EF4-FFF2-40B4-BE49-F238E27FC236}">
              <a16:creationId xmlns:a16="http://schemas.microsoft.com/office/drawing/2014/main" id="{747C11D0-9360-44A2-BC84-C6DF223D824C}"/>
            </a:ext>
          </a:extLst>
        </xdr:cNvPr>
        <xdr:cNvCxnSpPr/>
      </xdr:nvCxnSpPr>
      <xdr:spPr>
        <a:xfrm>
          <a:off x="1828800" y="13257530"/>
          <a:ext cx="79057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xdr:rowOff>
    </xdr:from>
    <xdr:to>
      <xdr:col>6</xdr:col>
      <xdr:colOff>38100</xdr:colOff>
      <xdr:row>81</xdr:row>
      <xdr:rowOff>107950</xdr:rowOff>
    </xdr:to>
    <xdr:sp macro="" textlink="">
      <xdr:nvSpPr>
        <xdr:cNvPr id="315" name="楕円 314">
          <a:extLst>
            <a:ext uri="{FF2B5EF4-FFF2-40B4-BE49-F238E27FC236}">
              <a16:creationId xmlns:a16="http://schemas.microsoft.com/office/drawing/2014/main" id="{69472C33-D8F5-4005-AE17-C007FB5476D5}"/>
            </a:ext>
          </a:extLst>
        </xdr:cNvPr>
        <xdr:cNvSpPr/>
      </xdr:nvSpPr>
      <xdr:spPr>
        <a:xfrm>
          <a:off x="981075" y="13125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81</xdr:row>
      <xdr:rowOff>144780</xdr:rowOff>
    </xdr:to>
    <xdr:cxnSp macro="">
      <xdr:nvCxnSpPr>
        <xdr:cNvPr id="316" name="直線コネクタ 315">
          <a:extLst>
            <a:ext uri="{FF2B5EF4-FFF2-40B4-BE49-F238E27FC236}">
              <a16:creationId xmlns:a16="http://schemas.microsoft.com/office/drawing/2014/main" id="{EED52EDE-0800-472C-9C52-5381A6ED14EC}"/>
            </a:ext>
          </a:extLst>
        </xdr:cNvPr>
        <xdr:cNvCxnSpPr/>
      </xdr:nvCxnSpPr>
      <xdr:spPr>
        <a:xfrm>
          <a:off x="1028700" y="13173075"/>
          <a:ext cx="8001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71138</xdr:rowOff>
    </xdr:from>
    <xdr:ext cx="405111" cy="259045"/>
    <xdr:sp macro="" textlink="">
      <xdr:nvSpPr>
        <xdr:cNvPr id="317" name="n_1aveValue【福祉施設】&#10;有形固定資産減価償却率">
          <a:extLst>
            <a:ext uri="{FF2B5EF4-FFF2-40B4-BE49-F238E27FC236}">
              <a16:creationId xmlns:a16="http://schemas.microsoft.com/office/drawing/2014/main" id="{B85229E6-77D7-44F6-8F40-E4FA746DE665}"/>
            </a:ext>
          </a:extLst>
        </xdr:cNvPr>
        <xdr:cNvSpPr txBox="1"/>
      </xdr:nvSpPr>
      <xdr:spPr>
        <a:xfrm>
          <a:off x="32391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318" name="n_2aveValue【福祉施設】&#10;有形固定資産減価償却率">
          <a:extLst>
            <a:ext uri="{FF2B5EF4-FFF2-40B4-BE49-F238E27FC236}">
              <a16:creationId xmlns:a16="http://schemas.microsoft.com/office/drawing/2014/main" id="{92F0056A-72FB-4B4B-A11A-0962631ADA22}"/>
            </a:ext>
          </a:extLst>
        </xdr:cNvPr>
        <xdr:cNvSpPr txBox="1"/>
      </xdr:nvSpPr>
      <xdr:spPr>
        <a:xfrm>
          <a:off x="2439044" y="1343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9" name="n_3aveValue【福祉施設】&#10;有形固定資産減価償却率">
          <a:extLst>
            <a:ext uri="{FF2B5EF4-FFF2-40B4-BE49-F238E27FC236}">
              <a16:creationId xmlns:a16="http://schemas.microsoft.com/office/drawing/2014/main" id="{CC8EF9E6-5603-4A5E-82C8-6B41D4BAF64B}"/>
            </a:ext>
          </a:extLst>
        </xdr:cNvPr>
        <xdr:cNvSpPr txBox="1"/>
      </xdr:nvSpPr>
      <xdr:spPr>
        <a:xfrm>
          <a:off x="1648469"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20" name="n_4aveValue【福祉施設】&#10;有形固定資産減価償却率">
          <a:extLst>
            <a:ext uri="{FF2B5EF4-FFF2-40B4-BE49-F238E27FC236}">
              <a16:creationId xmlns:a16="http://schemas.microsoft.com/office/drawing/2014/main" id="{6E513526-964E-4B80-BEAF-EE0457E86A78}"/>
            </a:ext>
          </a:extLst>
        </xdr:cNvPr>
        <xdr:cNvSpPr txBox="1"/>
      </xdr:nvSpPr>
      <xdr:spPr>
        <a:xfrm>
          <a:off x="848369" y="1336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87647</xdr:rowOff>
    </xdr:from>
    <xdr:ext cx="405111" cy="259045"/>
    <xdr:sp macro="" textlink="">
      <xdr:nvSpPr>
        <xdr:cNvPr id="321" name="n_1mainValue【福祉施設】&#10;有形固定資産減価償却率">
          <a:extLst>
            <a:ext uri="{FF2B5EF4-FFF2-40B4-BE49-F238E27FC236}">
              <a16:creationId xmlns:a16="http://schemas.microsoft.com/office/drawing/2014/main" id="{929BAA7E-0BE0-4E50-BF55-62E6D14BD3B1}"/>
            </a:ext>
          </a:extLst>
        </xdr:cNvPr>
        <xdr:cNvSpPr txBox="1"/>
      </xdr:nvSpPr>
      <xdr:spPr>
        <a:xfrm>
          <a:off x="32391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22" name="n_2mainValue【福祉施設】&#10;有形固定資産減価償却率">
          <a:extLst>
            <a:ext uri="{FF2B5EF4-FFF2-40B4-BE49-F238E27FC236}">
              <a16:creationId xmlns:a16="http://schemas.microsoft.com/office/drawing/2014/main" id="{6C92F669-4851-4D7C-8D27-4E4C822DC913}"/>
            </a:ext>
          </a:extLst>
        </xdr:cNvPr>
        <xdr:cNvSpPr txBox="1"/>
      </xdr:nvSpPr>
      <xdr:spPr>
        <a:xfrm>
          <a:off x="24390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323" name="n_3mainValue【福祉施設】&#10;有形固定資産減価償却率">
          <a:extLst>
            <a:ext uri="{FF2B5EF4-FFF2-40B4-BE49-F238E27FC236}">
              <a16:creationId xmlns:a16="http://schemas.microsoft.com/office/drawing/2014/main" id="{91BFB05D-F905-4006-87B6-4CF7FA15BE6E}"/>
            </a:ext>
          </a:extLst>
        </xdr:cNvPr>
        <xdr:cNvSpPr txBox="1"/>
      </xdr:nvSpPr>
      <xdr:spPr>
        <a:xfrm>
          <a:off x="1648469"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124477</xdr:rowOff>
    </xdr:from>
    <xdr:ext cx="405111" cy="259045"/>
    <xdr:sp macro="" textlink="">
      <xdr:nvSpPr>
        <xdr:cNvPr id="324" name="n_4mainValue【福祉施設】&#10;有形固定資産減価償却率">
          <a:extLst>
            <a:ext uri="{FF2B5EF4-FFF2-40B4-BE49-F238E27FC236}">
              <a16:creationId xmlns:a16="http://schemas.microsoft.com/office/drawing/2014/main" id="{1195FE3B-6D80-4FAD-8EA3-8F6B99720DD5}"/>
            </a:ext>
          </a:extLst>
        </xdr:cNvPr>
        <xdr:cNvSpPr txBox="1"/>
      </xdr:nvSpPr>
      <xdr:spPr>
        <a:xfrm>
          <a:off x="848369" y="1291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66B733FF-BCA8-4E93-8C17-5E47D201499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9042E102-E0B6-4D94-807C-6BCB80A9B427}"/>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37A9592F-15E1-498A-959F-3460F9ED6035}"/>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385E3BFD-8075-4D28-88AB-5B5B6EF79A6C}"/>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99652F84-1D19-4E53-B842-A6C170A9B67D}"/>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28CDC37C-4FE3-4776-9D71-CA32218A7611}"/>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24C86A22-72BF-4666-B326-FB1BCDCFBB2D}"/>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FAEBC22E-A449-4D91-B918-5758B445069F}"/>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F4C52207-055D-4A42-909E-A70DC241DCB5}"/>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B9A3D90D-1D88-48D4-BA5C-8350F1347486}"/>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9D6B7FE3-1208-4A1B-B1BC-5C3FAE6C7A59}"/>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A955ABFB-275D-4F03-9073-2B89DF48144A}"/>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F17D572B-6998-4922-B241-69269D63A3AC}"/>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38279A96-34FB-46A1-B5A3-5BF2DFCAA8A2}"/>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D2F3CB88-86A4-4650-8543-91E60F0CCF15}"/>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9A4C294C-A7CC-4673-A41F-7EAB06CDEF2E}"/>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962A8A40-1496-4FAC-BFE7-9D2C67CC1C22}"/>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8BB2F2E2-E0C8-4B78-97BC-2D5614B9B5C0}"/>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D838BC9C-5B3D-444D-AE0B-63009221FE0D}"/>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DF3CD9C4-D8B2-465C-BD00-F79E414E1021}"/>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5096A89A-503B-4C27-B9FF-9D223870D800}"/>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992249D9-0645-4EC3-889E-6C95A392ACF4}"/>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2B2424D1-76D6-4EDE-AC1E-AC553286B4A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3C0FB1D2-98B8-4FE2-ADA6-03AEF325450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AAA1A74E-42B9-4673-9479-890C98F936B8}"/>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50" name="直線コネクタ 349">
          <a:extLst>
            <a:ext uri="{FF2B5EF4-FFF2-40B4-BE49-F238E27FC236}">
              <a16:creationId xmlns:a16="http://schemas.microsoft.com/office/drawing/2014/main" id="{4DE8E7E1-4B20-4780-A1D1-EA5DDD919974}"/>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1" name="【福祉施設】&#10;一人当たり面積最小値テキスト">
          <a:extLst>
            <a:ext uri="{FF2B5EF4-FFF2-40B4-BE49-F238E27FC236}">
              <a16:creationId xmlns:a16="http://schemas.microsoft.com/office/drawing/2014/main" id="{301F9650-EE62-47F3-9950-5F1CC0FC827E}"/>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2" name="直線コネクタ 351">
          <a:extLst>
            <a:ext uri="{FF2B5EF4-FFF2-40B4-BE49-F238E27FC236}">
              <a16:creationId xmlns:a16="http://schemas.microsoft.com/office/drawing/2014/main" id="{EFC6D6DC-AFB5-4204-8FF6-8F2FB96E86EC}"/>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3" name="【福祉施設】&#10;一人当たり面積最大値テキスト">
          <a:extLst>
            <a:ext uri="{FF2B5EF4-FFF2-40B4-BE49-F238E27FC236}">
              <a16:creationId xmlns:a16="http://schemas.microsoft.com/office/drawing/2014/main" id="{CE4A6F5B-CBE9-42FE-B3EC-FCC60DDE7A7B}"/>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4" name="直線コネクタ 353">
          <a:extLst>
            <a:ext uri="{FF2B5EF4-FFF2-40B4-BE49-F238E27FC236}">
              <a16:creationId xmlns:a16="http://schemas.microsoft.com/office/drawing/2014/main" id="{2DECEAD7-2DE5-4923-8F78-E8110F4618FD}"/>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a:extLst>
            <a:ext uri="{FF2B5EF4-FFF2-40B4-BE49-F238E27FC236}">
              <a16:creationId xmlns:a16="http://schemas.microsoft.com/office/drawing/2014/main" id="{A718F3C2-3BF0-4329-9163-BCC278322425}"/>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7C919DBB-1EB5-4D18-8EB5-27D5BADF9648}"/>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7" name="フローチャート: 判断 356">
          <a:extLst>
            <a:ext uri="{FF2B5EF4-FFF2-40B4-BE49-F238E27FC236}">
              <a16:creationId xmlns:a16="http://schemas.microsoft.com/office/drawing/2014/main" id="{AAC93644-A9ED-4C5B-99FA-19CB239F0E32}"/>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8" name="フローチャート: 判断 357">
          <a:extLst>
            <a:ext uri="{FF2B5EF4-FFF2-40B4-BE49-F238E27FC236}">
              <a16:creationId xmlns:a16="http://schemas.microsoft.com/office/drawing/2014/main" id="{3C88F680-A6E4-4C29-857A-55CF07BF84B1}"/>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9" name="フローチャート: 判断 358">
          <a:extLst>
            <a:ext uri="{FF2B5EF4-FFF2-40B4-BE49-F238E27FC236}">
              <a16:creationId xmlns:a16="http://schemas.microsoft.com/office/drawing/2014/main" id="{D644D786-B1A3-44A7-98F9-C6406F70A7E3}"/>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60" name="フローチャート: 判断 359">
          <a:extLst>
            <a:ext uri="{FF2B5EF4-FFF2-40B4-BE49-F238E27FC236}">
              <a16:creationId xmlns:a16="http://schemas.microsoft.com/office/drawing/2014/main" id="{11DD15AD-71EE-44A4-BFE6-070A216BDEA8}"/>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07A1604-D23F-453F-B165-34DF24A5B34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89F36FA-AFE5-41C6-A896-5D46C20DCB64}"/>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FFC69E5-45FA-47F1-BAE5-99A437BDC84B}"/>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E1A4C78-E072-44F5-A5CE-90544F5FDE69}"/>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E99020BC-FE49-410B-8346-68BA61DD74BE}"/>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3629</xdr:rowOff>
    </xdr:from>
    <xdr:to>
      <xdr:col>55</xdr:col>
      <xdr:colOff>50800</xdr:colOff>
      <xdr:row>84</xdr:row>
      <xdr:rowOff>105229</xdr:rowOff>
    </xdr:to>
    <xdr:sp macro="" textlink="">
      <xdr:nvSpPr>
        <xdr:cNvPr id="366" name="楕円 365">
          <a:extLst>
            <a:ext uri="{FF2B5EF4-FFF2-40B4-BE49-F238E27FC236}">
              <a16:creationId xmlns:a16="http://schemas.microsoft.com/office/drawing/2014/main" id="{A8074E5B-E400-4FBC-88FB-ADB34F4E3BD9}"/>
            </a:ext>
          </a:extLst>
        </xdr:cNvPr>
        <xdr:cNvSpPr/>
      </xdr:nvSpPr>
      <xdr:spPr>
        <a:xfrm>
          <a:off x="9401175" y="1360850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153506</xdr:rowOff>
    </xdr:from>
    <xdr:ext cx="469744" cy="259045"/>
    <xdr:sp macro="" textlink="">
      <xdr:nvSpPr>
        <xdr:cNvPr id="367" name="【福祉施設】&#10;一人当たり面積該当値テキスト">
          <a:extLst>
            <a:ext uri="{FF2B5EF4-FFF2-40B4-BE49-F238E27FC236}">
              <a16:creationId xmlns:a16="http://schemas.microsoft.com/office/drawing/2014/main" id="{68196770-5A45-4B4A-B7AE-F38DEBDC7A16}"/>
            </a:ext>
          </a:extLst>
        </xdr:cNvPr>
        <xdr:cNvSpPr txBox="1"/>
      </xdr:nvSpPr>
      <xdr:spPr>
        <a:xfrm>
          <a:off x="9467850" y="1359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3629</xdr:rowOff>
    </xdr:from>
    <xdr:to>
      <xdr:col>50</xdr:col>
      <xdr:colOff>165100</xdr:colOff>
      <xdr:row>84</xdr:row>
      <xdr:rowOff>105229</xdr:rowOff>
    </xdr:to>
    <xdr:sp macro="" textlink="">
      <xdr:nvSpPr>
        <xdr:cNvPr id="368" name="楕円 367">
          <a:extLst>
            <a:ext uri="{FF2B5EF4-FFF2-40B4-BE49-F238E27FC236}">
              <a16:creationId xmlns:a16="http://schemas.microsoft.com/office/drawing/2014/main" id="{C0BDDA77-5F4B-4738-B3A0-34EA8FE3E33E}"/>
            </a:ext>
          </a:extLst>
        </xdr:cNvPr>
        <xdr:cNvSpPr/>
      </xdr:nvSpPr>
      <xdr:spPr>
        <a:xfrm>
          <a:off x="8639175" y="136085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54429</xdr:rowOff>
    </xdr:from>
    <xdr:to>
      <xdr:col>55</xdr:col>
      <xdr:colOff>0</xdr:colOff>
      <xdr:row>84</xdr:row>
      <xdr:rowOff>54429</xdr:rowOff>
    </xdr:to>
    <xdr:cxnSp macro="">
      <xdr:nvCxnSpPr>
        <xdr:cNvPr id="369" name="直線コネクタ 368">
          <a:extLst>
            <a:ext uri="{FF2B5EF4-FFF2-40B4-BE49-F238E27FC236}">
              <a16:creationId xmlns:a16="http://schemas.microsoft.com/office/drawing/2014/main" id="{5E992817-63AD-4C77-B15E-0F12BF161CF7}"/>
            </a:ext>
          </a:extLst>
        </xdr:cNvPr>
        <xdr:cNvCxnSpPr/>
      </xdr:nvCxnSpPr>
      <xdr:spPr>
        <a:xfrm>
          <a:off x="8686800" y="1365612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3629</xdr:rowOff>
    </xdr:from>
    <xdr:to>
      <xdr:col>46</xdr:col>
      <xdr:colOff>38100</xdr:colOff>
      <xdr:row>84</xdr:row>
      <xdr:rowOff>105229</xdr:rowOff>
    </xdr:to>
    <xdr:sp macro="" textlink="">
      <xdr:nvSpPr>
        <xdr:cNvPr id="370" name="楕円 369">
          <a:extLst>
            <a:ext uri="{FF2B5EF4-FFF2-40B4-BE49-F238E27FC236}">
              <a16:creationId xmlns:a16="http://schemas.microsoft.com/office/drawing/2014/main" id="{926B3A4D-4A12-44A0-8361-8389B97C80D8}"/>
            </a:ext>
          </a:extLst>
        </xdr:cNvPr>
        <xdr:cNvSpPr/>
      </xdr:nvSpPr>
      <xdr:spPr>
        <a:xfrm>
          <a:off x="7839075" y="136085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54429</xdr:rowOff>
    </xdr:from>
    <xdr:to>
      <xdr:col>50</xdr:col>
      <xdr:colOff>114300</xdr:colOff>
      <xdr:row>84</xdr:row>
      <xdr:rowOff>54429</xdr:rowOff>
    </xdr:to>
    <xdr:cxnSp macro="">
      <xdr:nvCxnSpPr>
        <xdr:cNvPr id="371" name="直線コネクタ 370">
          <a:extLst>
            <a:ext uri="{FF2B5EF4-FFF2-40B4-BE49-F238E27FC236}">
              <a16:creationId xmlns:a16="http://schemas.microsoft.com/office/drawing/2014/main" id="{B2B33494-04CA-4CEE-A7EA-423ADD8C14E2}"/>
            </a:ext>
          </a:extLst>
        </xdr:cNvPr>
        <xdr:cNvCxnSpPr/>
      </xdr:nvCxnSpPr>
      <xdr:spPr>
        <a:xfrm>
          <a:off x="7886700" y="136561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3629</xdr:rowOff>
    </xdr:from>
    <xdr:to>
      <xdr:col>41</xdr:col>
      <xdr:colOff>101600</xdr:colOff>
      <xdr:row>84</xdr:row>
      <xdr:rowOff>105229</xdr:rowOff>
    </xdr:to>
    <xdr:sp macro="" textlink="">
      <xdr:nvSpPr>
        <xdr:cNvPr id="372" name="楕円 371">
          <a:extLst>
            <a:ext uri="{FF2B5EF4-FFF2-40B4-BE49-F238E27FC236}">
              <a16:creationId xmlns:a16="http://schemas.microsoft.com/office/drawing/2014/main" id="{EA346E87-E70B-484E-8652-275DDB4EE556}"/>
            </a:ext>
          </a:extLst>
        </xdr:cNvPr>
        <xdr:cNvSpPr/>
      </xdr:nvSpPr>
      <xdr:spPr>
        <a:xfrm>
          <a:off x="7029450" y="136085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54429</xdr:rowOff>
    </xdr:from>
    <xdr:to>
      <xdr:col>45</xdr:col>
      <xdr:colOff>177800</xdr:colOff>
      <xdr:row>84</xdr:row>
      <xdr:rowOff>54429</xdr:rowOff>
    </xdr:to>
    <xdr:cxnSp macro="">
      <xdr:nvCxnSpPr>
        <xdr:cNvPr id="373" name="直線コネクタ 372">
          <a:extLst>
            <a:ext uri="{FF2B5EF4-FFF2-40B4-BE49-F238E27FC236}">
              <a16:creationId xmlns:a16="http://schemas.microsoft.com/office/drawing/2014/main" id="{F639477E-8602-4712-967D-A6B9462077AC}"/>
            </a:ext>
          </a:extLst>
        </xdr:cNvPr>
        <xdr:cNvCxnSpPr/>
      </xdr:nvCxnSpPr>
      <xdr:spPr>
        <a:xfrm>
          <a:off x="7077075" y="1365612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3629</xdr:rowOff>
    </xdr:from>
    <xdr:to>
      <xdr:col>36</xdr:col>
      <xdr:colOff>165100</xdr:colOff>
      <xdr:row>84</xdr:row>
      <xdr:rowOff>105229</xdr:rowOff>
    </xdr:to>
    <xdr:sp macro="" textlink="">
      <xdr:nvSpPr>
        <xdr:cNvPr id="374" name="楕円 373">
          <a:extLst>
            <a:ext uri="{FF2B5EF4-FFF2-40B4-BE49-F238E27FC236}">
              <a16:creationId xmlns:a16="http://schemas.microsoft.com/office/drawing/2014/main" id="{226DB9C6-BCEB-4F3C-A9D7-5A36D960686C}"/>
            </a:ext>
          </a:extLst>
        </xdr:cNvPr>
        <xdr:cNvSpPr/>
      </xdr:nvSpPr>
      <xdr:spPr>
        <a:xfrm>
          <a:off x="6238875" y="136085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54429</xdr:rowOff>
    </xdr:from>
    <xdr:to>
      <xdr:col>41</xdr:col>
      <xdr:colOff>50800</xdr:colOff>
      <xdr:row>84</xdr:row>
      <xdr:rowOff>54429</xdr:rowOff>
    </xdr:to>
    <xdr:cxnSp macro="">
      <xdr:nvCxnSpPr>
        <xdr:cNvPr id="375" name="直線コネクタ 374">
          <a:extLst>
            <a:ext uri="{FF2B5EF4-FFF2-40B4-BE49-F238E27FC236}">
              <a16:creationId xmlns:a16="http://schemas.microsoft.com/office/drawing/2014/main" id="{A1A82A0B-2F27-45B4-B6C0-3B12C4D9E6CF}"/>
            </a:ext>
          </a:extLst>
        </xdr:cNvPr>
        <xdr:cNvCxnSpPr/>
      </xdr:nvCxnSpPr>
      <xdr:spPr>
        <a:xfrm>
          <a:off x="6286500" y="1365612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76" name="n_1aveValue【福祉施設】&#10;一人当たり面積">
          <a:extLst>
            <a:ext uri="{FF2B5EF4-FFF2-40B4-BE49-F238E27FC236}">
              <a16:creationId xmlns:a16="http://schemas.microsoft.com/office/drawing/2014/main" id="{1B216C8F-E9B8-4283-BDE2-5EAA1D884BA9}"/>
            </a:ext>
          </a:extLst>
        </xdr:cNvPr>
        <xdr:cNvSpPr txBox="1"/>
      </xdr:nvSpPr>
      <xdr:spPr>
        <a:xfrm>
          <a:off x="845827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7" name="n_2aveValue【福祉施設】&#10;一人当たり面積">
          <a:extLst>
            <a:ext uri="{FF2B5EF4-FFF2-40B4-BE49-F238E27FC236}">
              <a16:creationId xmlns:a16="http://schemas.microsoft.com/office/drawing/2014/main" id="{B40F252A-26ED-49D3-A6A4-0843E6A2E18B}"/>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15620</xdr:rowOff>
    </xdr:from>
    <xdr:ext cx="469744" cy="259045"/>
    <xdr:sp macro="" textlink="">
      <xdr:nvSpPr>
        <xdr:cNvPr id="378" name="n_3aveValue【福祉施設】&#10;一人当たり面積">
          <a:extLst>
            <a:ext uri="{FF2B5EF4-FFF2-40B4-BE49-F238E27FC236}">
              <a16:creationId xmlns:a16="http://schemas.microsoft.com/office/drawing/2014/main" id="{D63E1C61-E13F-4887-8460-A5EAC2D33A64}"/>
            </a:ext>
          </a:extLst>
        </xdr:cNvPr>
        <xdr:cNvSpPr txBox="1"/>
      </xdr:nvSpPr>
      <xdr:spPr>
        <a:xfrm>
          <a:off x="6867602"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31948</xdr:rowOff>
    </xdr:from>
    <xdr:ext cx="469744" cy="259045"/>
    <xdr:sp macro="" textlink="">
      <xdr:nvSpPr>
        <xdr:cNvPr id="379" name="n_4aveValue【福祉施設】&#10;一人当たり面積">
          <a:extLst>
            <a:ext uri="{FF2B5EF4-FFF2-40B4-BE49-F238E27FC236}">
              <a16:creationId xmlns:a16="http://schemas.microsoft.com/office/drawing/2014/main" id="{8070E4B1-00F7-4279-80DB-1E2520D14BAB}"/>
            </a:ext>
          </a:extLst>
        </xdr:cNvPr>
        <xdr:cNvSpPr txBox="1"/>
      </xdr:nvSpPr>
      <xdr:spPr>
        <a:xfrm>
          <a:off x="60675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96356</xdr:rowOff>
    </xdr:from>
    <xdr:ext cx="469744" cy="259045"/>
    <xdr:sp macro="" textlink="">
      <xdr:nvSpPr>
        <xdr:cNvPr id="380" name="n_1mainValue【福祉施設】&#10;一人当たり面積">
          <a:extLst>
            <a:ext uri="{FF2B5EF4-FFF2-40B4-BE49-F238E27FC236}">
              <a16:creationId xmlns:a16="http://schemas.microsoft.com/office/drawing/2014/main" id="{2DE08FED-5767-424A-A649-8994C17983E9}"/>
            </a:ext>
          </a:extLst>
        </xdr:cNvPr>
        <xdr:cNvSpPr txBox="1"/>
      </xdr:nvSpPr>
      <xdr:spPr>
        <a:xfrm>
          <a:off x="8458277"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96356</xdr:rowOff>
    </xdr:from>
    <xdr:ext cx="469744" cy="259045"/>
    <xdr:sp macro="" textlink="">
      <xdr:nvSpPr>
        <xdr:cNvPr id="381" name="n_2mainValue【福祉施設】&#10;一人当たり面積">
          <a:extLst>
            <a:ext uri="{FF2B5EF4-FFF2-40B4-BE49-F238E27FC236}">
              <a16:creationId xmlns:a16="http://schemas.microsoft.com/office/drawing/2014/main" id="{FB75FB18-EBAA-4437-BA2A-F0B984D5473A}"/>
            </a:ext>
          </a:extLst>
        </xdr:cNvPr>
        <xdr:cNvSpPr txBox="1"/>
      </xdr:nvSpPr>
      <xdr:spPr>
        <a:xfrm>
          <a:off x="7677227"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96356</xdr:rowOff>
    </xdr:from>
    <xdr:ext cx="469744" cy="259045"/>
    <xdr:sp macro="" textlink="">
      <xdr:nvSpPr>
        <xdr:cNvPr id="382" name="n_3mainValue【福祉施設】&#10;一人当たり面積">
          <a:extLst>
            <a:ext uri="{FF2B5EF4-FFF2-40B4-BE49-F238E27FC236}">
              <a16:creationId xmlns:a16="http://schemas.microsoft.com/office/drawing/2014/main" id="{5FC550E2-6D58-4AD5-88B0-DB9C8D77DBD0}"/>
            </a:ext>
          </a:extLst>
        </xdr:cNvPr>
        <xdr:cNvSpPr txBox="1"/>
      </xdr:nvSpPr>
      <xdr:spPr>
        <a:xfrm>
          <a:off x="6867602"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96356</xdr:rowOff>
    </xdr:from>
    <xdr:ext cx="469744" cy="259045"/>
    <xdr:sp macro="" textlink="">
      <xdr:nvSpPr>
        <xdr:cNvPr id="383" name="n_4mainValue【福祉施設】&#10;一人当たり面積">
          <a:extLst>
            <a:ext uri="{FF2B5EF4-FFF2-40B4-BE49-F238E27FC236}">
              <a16:creationId xmlns:a16="http://schemas.microsoft.com/office/drawing/2014/main" id="{E737116B-08B7-4A6C-91B3-5BAAC189D9B1}"/>
            </a:ext>
          </a:extLst>
        </xdr:cNvPr>
        <xdr:cNvSpPr txBox="1"/>
      </xdr:nvSpPr>
      <xdr:spPr>
        <a:xfrm>
          <a:off x="6067502"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DCADD003-0C38-4520-B080-EA1169B109C2}"/>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4EE36958-1D9D-417E-B5ED-702936A0DA3E}"/>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F204E2E4-9A32-4B93-9949-F8987CA86B24}"/>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9355397F-E8BE-4086-B8CC-A35E7830E48E}"/>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9FC29C2C-B4AD-4E95-A367-E0AE9B09013E}"/>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75100B09-DFEC-4D07-B22B-F42E03A3E87F}"/>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32CA7325-2A8C-4A2A-AB08-96C3D053E660}"/>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B3D3397D-818F-4CB6-B73D-58747E89F597}"/>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E21F7589-E173-467A-8E30-8AE31BC8E68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7CD3174B-CFCF-4659-A79D-8FA5BF9FBC3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48F9A921-8440-4CF4-92F9-F8AA33C5BC26}"/>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F00A3192-6706-4F44-B1F7-B94C1D509CBF}"/>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6" name="テキスト ボックス 395">
          <a:extLst>
            <a:ext uri="{FF2B5EF4-FFF2-40B4-BE49-F238E27FC236}">
              <a16:creationId xmlns:a16="http://schemas.microsoft.com/office/drawing/2014/main" id="{AB9E20BD-0FAD-4B3C-AE90-A9BFFA20BBCF}"/>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3703FEE1-8A8D-42B4-8965-90344E963C2A}"/>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F07079B5-F8D6-427A-8F30-FE7FA5CF2296}"/>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8975FDE5-EBAE-4E60-BF49-C73BC99B593C}"/>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71581831-C313-4CBC-9D1F-370BF90A1DA4}"/>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E2A0D684-D5D7-49D3-8BD5-EE1504A490DA}"/>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BD394DF4-3043-4B81-A251-25F46F0CC32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50FE2E42-01EC-4EDA-AF0A-2E46FF5884E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4" name="テキスト ボックス 403">
          <a:extLst>
            <a:ext uri="{FF2B5EF4-FFF2-40B4-BE49-F238E27FC236}">
              <a16:creationId xmlns:a16="http://schemas.microsoft.com/office/drawing/2014/main" id="{FAD3CFF1-35BD-476A-BC1D-349708162ED9}"/>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3E96E297-AF5C-48FF-A6E5-ADCAD3796883}"/>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6" name="テキスト ボックス 405">
          <a:extLst>
            <a:ext uri="{FF2B5EF4-FFF2-40B4-BE49-F238E27FC236}">
              <a16:creationId xmlns:a16="http://schemas.microsoft.com/office/drawing/2014/main" id="{FA25F9F6-E86A-424A-9663-F73469EC3C9E}"/>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B8EF65BA-3524-4E81-A90C-2B989EA91E4A}"/>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8" name="直線コネクタ 407">
          <a:extLst>
            <a:ext uri="{FF2B5EF4-FFF2-40B4-BE49-F238E27FC236}">
              <a16:creationId xmlns:a16="http://schemas.microsoft.com/office/drawing/2014/main" id="{4627E9EB-4A20-4ACD-990E-6E58606EB363}"/>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78344B49-AC12-49A8-8DBD-F51271ADA7AE}"/>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0" name="直線コネクタ 409">
          <a:extLst>
            <a:ext uri="{FF2B5EF4-FFF2-40B4-BE49-F238E27FC236}">
              <a16:creationId xmlns:a16="http://schemas.microsoft.com/office/drawing/2014/main" id="{92F41217-D1ED-47EF-B67D-2369D1E4E179}"/>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B61B920A-29D7-4E0B-BFA0-95BF6C99861E}"/>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2" name="直線コネクタ 411">
          <a:extLst>
            <a:ext uri="{FF2B5EF4-FFF2-40B4-BE49-F238E27FC236}">
              <a16:creationId xmlns:a16="http://schemas.microsoft.com/office/drawing/2014/main" id="{B9A626C2-9BA0-459F-B45D-BB0EE1D0117B}"/>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9DE7409B-4FCE-40CB-B3C4-F21A11C5D0E4}"/>
            </a:ext>
          </a:extLst>
        </xdr:cNvPr>
        <xdr:cNvSpPr txBox="1"/>
      </xdr:nvSpPr>
      <xdr:spPr>
        <a:xfrm>
          <a:off x="4219575" y="1658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4" name="フローチャート: 判断 413">
          <a:extLst>
            <a:ext uri="{FF2B5EF4-FFF2-40B4-BE49-F238E27FC236}">
              <a16:creationId xmlns:a16="http://schemas.microsoft.com/office/drawing/2014/main" id="{14EB2314-30FE-4ADE-B7BB-767F583845CE}"/>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5" name="フローチャート: 判断 414">
          <a:extLst>
            <a:ext uri="{FF2B5EF4-FFF2-40B4-BE49-F238E27FC236}">
              <a16:creationId xmlns:a16="http://schemas.microsoft.com/office/drawing/2014/main" id="{52A94FC2-3F76-4650-B379-D01C4DFEF147}"/>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6" name="フローチャート: 判断 415">
          <a:extLst>
            <a:ext uri="{FF2B5EF4-FFF2-40B4-BE49-F238E27FC236}">
              <a16:creationId xmlns:a16="http://schemas.microsoft.com/office/drawing/2014/main" id="{D2189E7C-862F-4E10-BC4B-6C1FBE049C31}"/>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7" name="フローチャート: 判断 416">
          <a:extLst>
            <a:ext uri="{FF2B5EF4-FFF2-40B4-BE49-F238E27FC236}">
              <a16:creationId xmlns:a16="http://schemas.microsoft.com/office/drawing/2014/main" id="{0ABBB4FA-C7FC-4DB1-A2C9-EC1208AE778B}"/>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8" name="フローチャート: 判断 417">
          <a:extLst>
            <a:ext uri="{FF2B5EF4-FFF2-40B4-BE49-F238E27FC236}">
              <a16:creationId xmlns:a16="http://schemas.microsoft.com/office/drawing/2014/main" id="{7DD3CD04-34B3-464D-AA2D-00B39ACB1F96}"/>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48FC07E-1DE7-4F73-8BF2-4712BA1B0B5D}"/>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A723619-1E82-44B7-98BD-3C4E9027DD89}"/>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9717D47-DB2D-4CDC-BDF1-91B4BA60BDE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1B7222D8-4C33-43B5-A9D2-57DD237C9DED}"/>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23567806-D81D-4AFD-836B-6942FCCB3FD1}"/>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95886</xdr:rowOff>
    </xdr:from>
    <xdr:to>
      <xdr:col>24</xdr:col>
      <xdr:colOff>114300</xdr:colOff>
      <xdr:row>105</xdr:row>
      <xdr:rowOff>26036</xdr:rowOff>
    </xdr:to>
    <xdr:sp macro="" textlink="">
      <xdr:nvSpPr>
        <xdr:cNvPr id="424" name="楕円 423">
          <a:extLst>
            <a:ext uri="{FF2B5EF4-FFF2-40B4-BE49-F238E27FC236}">
              <a16:creationId xmlns:a16="http://schemas.microsoft.com/office/drawing/2014/main" id="{3EB72942-1362-4FE5-9281-F8315BE21B99}"/>
            </a:ext>
          </a:extLst>
        </xdr:cNvPr>
        <xdr:cNvSpPr/>
      </xdr:nvSpPr>
      <xdr:spPr>
        <a:xfrm>
          <a:off x="4124325" y="169360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74313</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2226C616-4838-47B5-A216-E0A98926C12C}"/>
            </a:ext>
          </a:extLst>
        </xdr:cNvPr>
        <xdr:cNvSpPr txBox="1"/>
      </xdr:nvSpPr>
      <xdr:spPr>
        <a:xfrm>
          <a:off x="4219575"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67311</xdr:rowOff>
    </xdr:from>
    <xdr:to>
      <xdr:col>20</xdr:col>
      <xdr:colOff>38100</xdr:colOff>
      <xdr:row>104</xdr:row>
      <xdr:rowOff>168911</xdr:rowOff>
    </xdr:to>
    <xdr:sp macro="" textlink="">
      <xdr:nvSpPr>
        <xdr:cNvPr id="426" name="楕円 425">
          <a:extLst>
            <a:ext uri="{FF2B5EF4-FFF2-40B4-BE49-F238E27FC236}">
              <a16:creationId xmlns:a16="http://schemas.microsoft.com/office/drawing/2014/main" id="{CBE9AAB3-97EA-4DA6-BE4E-4019C9EA0DDB}"/>
            </a:ext>
          </a:extLst>
        </xdr:cNvPr>
        <xdr:cNvSpPr/>
      </xdr:nvSpPr>
      <xdr:spPr>
        <a:xfrm>
          <a:off x="3381375" y="169043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118111</xdr:rowOff>
    </xdr:from>
    <xdr:to>
      <xdr:col>24</xdr:col>
      <xdr:colOff>63500</xdr:colOff>
      <xdr:row>104</xdr:row>
      <xdr:rowOff>146686</xdr:rowOff>
    </xdr:to>
    <xdr:cxnSp macro="">
      <xdr:nvCxnSpPr>
        <xdr:cNvPr id="427" name="直線コネクタ 426">
          <a:extLst>
            <a:ext uri="{FF2B5EF4-FFF2-40B4-BE49-F238E27FC236}">
              <a16:creationId xmlns:a16="http://schemas.microsoft.com/office/drawing/2014/main" id="{0D8EEC46-3C6C-4625-82A4-EB5935940232}"/>
            </a:ext>
          </a:extLst>
        </xdr:cNvPr>
        <xdr:cNvCxnSpPr/>
      </xdr:nvCxnSpPr>
      <xdr:spPr>
        <a:xfrm>
          <a:off x="3429000" y="16961486"/>
          <a:ext cx="75247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27305</xdr:rowOff>
    </xdr:from>
    <xdr:to>
      <xdr:col>15</xdr:col>
      <xdr:colOff>101600</xdr:colOff>
      <xdr:row>104</xdr:row>
      <xdr:rowOff>128905</xdr:rowOff>
    </xdr:to>
    <xdr:sp macro="" textlink="">
      <xdr:nvSpPr>
        <xdr:cNvPr id="428" name="楕円 427">
          <a:extLst>
            <a:ext uri="{FF2B5EF4-FFF2-40B4-BE49-F238E27FC236}">
              <a16:creationId xmlns:a16="http://schemas.microsoft.com/office/drawing/2014/main" id="{8DCDF50A-2032-4E81-840D-2B49F4B32833}"/>
            </a:ext>
          </a:extLst>
        </xdr:cNvPr>
        <xdr:cNvSpPr/>
      </xdr:nvSpPr>
      <xdr:spPr>
        <a:xfrm>
          <a:off x="2571750" y="168706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78105</xdr:rowOff>
    </xdr:from>
    <xdr:to>
      <xdr:col>19</xdr:col>
      <xdr:colOff>177800</xdr:colOff>
      <xdr:row>104</xdr:row>
      <xdr:rowOff>118111</xdr:rowOff>
    </xdr:to>
    <xdr:cxnSp macro="">
      <xdr:nvCxnSpPr>
        <xdr:cNvPr id="429" name="直線コネクタ 428">
          <a:extLst>
            <a:ext uri="{FF2B5EF4-FFF2-40B4-BE49-F238E27FC236}">
              <a16:creationId xmlns:a16="http://schemas.microsoft.com/office/drawing/2014/main" id="{6594D643-C9BE-4910-ACE8-9498ACF78F31}"/>
            </a:ext>
          </a:extLst>
        </xdr:cNvPr>
        <xdr:cNvCxnSpPr/>
      </xdr:nvCxnSpPr>
      <xdr:spPr>
        <a:xfrm>
          <a:off x="2619375" y="16918305"/>
          <a:ext cx="809625"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166370</xdr:rowOff>
    </xdr:from>
    <xdr:to>
      <xdr:col>10</xdr:col>
      <xdr:colOff>165100</xdr:colOff>
      <xdr:row>104</xdr:row>
      <xdr:rowOff>96520</xdr:rowOff>
    </xdr:to>
    <xdr:sp macro="" textlink="">
      <xdr:nvSpPr>
        <xdr:cNvPr id="430" name="楕円 429">
          <a:extLst>
            <a:ext uri="{FF2B5EF4-FFF2-40B4-BE49-F238E27FC236}">
              <a16:creationId xmlns:a16="http://schemas.microsoft.com/office/drawing/2014/main" id="{0DB7E68F-9AD4-46D0-BD38-A4994DEB3610}"/>
            </a:ext>
          </a:extLst>
        </xdr:cNvPr>
        <xdr:cNvSpPr/>
      </xdr:nvSpPr>
      <xdr:spPr>
        <a:xfrm>
          <a:off x="1781175" y="168414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45720</xdr:rowOff>
    </xdr:from>
    <xdr:to>
      <xdr:col>15</xdr:col>
      <xdr:colOff>50800</xdr:colOff>
      <xdr:row>104</xdr:row>
      <xdr:rowOff>78105</xdr:rowOff>
    </xdr:to>
    <xdr:cxnSp macro="">
      <xdr:nvCxnSpPr>
        <xdr:cNvPr id="431" name="直線コネクタ 430">
          <a:extLst>
            <a:ext uri="{FF2B5EF4-FFF2-40B4-BE49-F238E27FC236}">
              <a16:creationId xmlns:a16="http://schemas.microsoft.com/office/drawing/2014/main" id="{5EE39EEE-0AE9-4182-85A1-808DFEFC0D8E}"/>
            </a:ext>
          </a:extLst>
        </xdr:cNvPr>
        <xdr:cNvCxnSpPr/>
      </xdr:nvCxnSpPr>
      <xdr:spPr>
        <a:xfrm>
          <a:off x="1828800" y="16889095"/>
          <a:ext cx="79057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113030</xdr:rowOff>
    </xdr:from>
    <xdr:to>
      <xdr:col>6</xdr:col>
      <xdr:colOff>38100</xdr:colOff>
      <xdr:row>104</xdr:row>
      <xdr:rowOff>43180</xdr:rowOff>
    </xdr:to>
    <xdr:sp macro="" textlink="">
      <xdr:nvSpPr>
        <xdr:cNvPr id="432" name="楕円 431">
          <a:extLst>
            <a:ext uri="{FF2B5EF4-FFF2-40B4-BE49-F238E27FC236}">
              <a16:creationId xmlns:a16="http://schemas.microsoft.com/office/drawing/2014/main" id="{38F936CD-6E8F-4F06-A855-03DF02F09AC6}"/>
            </a:ext>
          </a:extLst>
        </xdr:cNvPr>
        <xdr:cNvSpPr/>
      </xdr:nvSpPr>
      <xdr:spPr>
        <a:xfrm>
          <a:off x="981075" y="167913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163830</xdr:rowOff>
    </xdr:from>
    <xdr:to>
      <xdr:col>10</xdr:col>
      <xdr:colOff>114300</xdr:colOff>
      <xdr:row>104</xdr:row>
      <xdr:rowOff>45720</xdr:rowOff>
    </xdr:to>
    <xdr:cxnSp macro="">
      <xdr:nvCxnSpPr>
        <xdr:cNvPr id="433" name="直線コネクタ 432">
          <a:extLst>
            <a:ext uri="{FF2B5EF4-FFF2-40B4-BE49-F238E27FC236}">
              <a16:creationId xmlns:a16="http://schemas.microsoft.com/office/drawing/2014/main" id="{A984F881-6FC5-4E5F-8990-7509F1A7DACE}"/>
            </a:ext>
          </a:extLst>
        </xdr:cNvPr>
        <xdr:cNvCxnSpPr/>
      </xdr:nvCxnSpPr>
      <xdr:spPr>
        <a:xfrm>
          <a:off x="1028700" y="16838930"/>
          <a:ext cx="8001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4" name="n_1aveValue【市民会館】&#10;有形固定資産減価償却率">
          <a:extLst>
            <a:ext uri="{FF2B5EF4-FFF2-40B4-BE49-F238E27FC236}">
              <a16:creationId xmlns:a16="http://schemas.microsoft.com/office/drawing/2014/main" id="{65190A62-1726-4580-B417-3C3C0AC544A4}"/>
            </a:ext>
          </a:extLst>
        </xdr:cNvPr>
        <xdr:cNvSpPr txBox="1"/>
      </xdr:nvSpPr>
      <xdr:spPr>
        <a:xfrm>
          <a:off x="3239144"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5" name="n_2aveValue【市民会館】&#10;有形固定資産減価償却率">
          <a:extLst>
            <a:ext uri="{FF2B5EF4-FFF2-40B4-BE49-F238E27FC236}">
              <a16:creationId xmlns:a16="http://schemas.microsoft.com/office/drawing/2014/main" id="{157D31D4-C615-410C-A601-591F68587326}"/>
            </a:ext>
          </a:extLst>
        </xdr:cNvPr>
        <xdr:cNvSpPr txBox="1"/>
      </xdr:nvSpPr>
      <xdr:spPr>
        <a:xfrm>
          <a:off x="24390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6" name="n_3aveValue【市民会館】&#10;有形固定資産減価償却率">
          <a:extLst>
            <a:ext uri="{FF2B5EF4-FFF2-40B4-BE49-F238E27FC236}">
              <a16:creationId xmlns:a16="http://schemas.microsoft.com/office/drawing/2014/main" id="{EAA29515-8C74-40C4-B5C5-872AFD1DD4CB}"/>
            </a:ext>
          </a:extLst>
        </xdr:cNvPr>
        <xdr:cNvSpPr txBox="1"/>
      </xdr:nvSpPr>
      <xdr:spPr>
        <a:xfrm>
          <a:off x="1648469"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7" name="n_4aveValue【市民会館】&#10;有形固定資産減価償却率">
          <a:extLst>
            <a:ext uri="{FF2B5EF4-FFF2-40B4-BE49-F238E27FC236}">
              <a16:creationId xmlns:a16="http://schemas.microsoft.com/office/drawing/2014/main" id="{8877683F-3FDB-4DB9-BAD2-0E056EB4D208}"/>
            </a:ext>
          </a:extLst>
        </xdr:cNvPr>
        <xdr:cNvSpPr txBox="1"/>
      </xdr:nvSpPr>
      <xdr:spPr>
        <a:xfrm>
          <a:off x="8483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160038</xdr:rowOff>
    </xdr:from>
    <xdr:ext cx="405111" cy="259045"/>
    <xdr:sp macro="" textlink="">
      <xdr:nvSpPr>
        <xdr:cNvPr id="438" name="n_1mainValue【市民会館】&#10;有形固定資産減価償却率">
          <a:extLst>
            <a:ext uri="{FF2B5EF4-FFF2-40B4-BE49-F238E27FC236}">
              <a16:creationId xmlns:a16="http://schemas.microsoft.com/office/drawing/2014/main" id="{AB70A0C5-9067-4388-8F29-815C79EFA90F}"/>
            </a:ext>
          </a:extLst>
        </xdr:cNvPr>
        <xdr:cNvSpPr txBox="1"/>
      </xdr:nvSpPr>
      <xdr:spPr>
        <a:xfrm>
          <a:off x="3239144" y="17003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120032</xdr:rowOff>
    </xdr:from>
    <xdr:ext cx="405111" cy="259045"/>
    <xdr:sp macro="" textlink="">
      <xdr:nvSpPr>
        <xdr:cNvPr id="439" name="n_2mainValue【市民会館】&#10;有形固定資産減価償却率">
          <a:extLst>
            <a:ext uri="{FF2B5EF4-FFF2-40B4-BE49-F238E27FC236}">
              <a16:creationId xmlns:a16="http://schemas.microsoft.com/office/drawing/2014/main" id="{3C4591F4-6E27-4E96-B2FD-0C43DFFB0288}"/>
            </a:ext>
          </a:extLst>
        </xdr:cNvPr>
        <xdr:cNvSpPr txBox="1"/>
      </xdr:nvSpPr>
      <xdr:spPr>
        <a:xfrm>
          <a:off x="2439044" y="1696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87647</xdr:rowOff>
    </xdr:from>
    <xdr:ext cx="405111" cy="259045"/>
    <xdr:sp macro="" textlink="">
      <xdr:nvSpPr>
        <xdr:cNvPr id="440" name="n_3mainValue【市民会館】&#10;有形固定資産減価償却率">
          <a:extLst>
            <a:ext uri="{FF2B5EF4-FFF2-40B4-BE49-F238E27FC236}">
              <a16:creationId xmlns:a16="http://schemas.microsoft.com/office/drawing/2014/main" id="{99FD0A3A-B284-4C17-A7A1-BB9A366CDF86}"/>
            </a:ext>
          </a:extLst>
        </xdr:cNvPr>
        <xdr:cNvSpPr txBox="1"/>
      </xdr:nvSpPr>
      <xdr:spPr>
        <a:xfrm>
          <a:off x="1648469"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34307</xdr:rowOff>
    </xdr:from>
    <xdr:ext cx="405111" cy="259045"/>
    <xdr:sp macro="" textlink="">
      <xdr:nvSpPr>
        <xdr:cNvPr id="441" name="n_4mainValue【市民会館】&#10;有形固定資産減価償却率">
          <a:extLst>
            <a:ext uri="{FF2B5EF4-FFF2-40B4-BE49-F238E27FC236}">
              <a16:creationId xmlns:a16="http://schemas.microsoft.com/office/drawing/2014/main" id="{117EBE26-495C-43B6-B4A8-82D5A459F268}"/>
            </a:ext>
          </a:extLst>
        </xdr:cNvPr>
        <xdr:cNvSpPr txBox="1"/>
      </xdr:nvSpPr>
      <xdr:spPr>
        <a:xfrm>
          <a:off x="848369" y="1687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B929EA2E-FF36-4AA2-9713-A2C2E58CD3C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002EA56B-32B8-431D-BE51-B8C4D39B3C7B}"/>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1A531AE0-8EAB-4909-9C82-360A18FEECB2}"/>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18077726-82B1-4AAD-8E6D-B016D8E9B738}"/>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660522F-8CAF-4E2C-9003-D00361719205}"/>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83F0F60A-CEB5-4DE6-A976-E33D1D08D45E}"/>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A575871F-B3E5-422C-BBE2-B829683223D1}"/>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9C7C9F03-6FF2-4FEF-BAFC-67947795788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901A834D-1451-4094-80EB-8DF73AB3050C}"/>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3171801D-F613-40EC-A488-ECE0BC63A20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D0598CD2-BF9F-48A0-9AC0-91EA082138F4}"/>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3" name="テキスト ボックス 452">
          <a:extLst>
            <a:ext uri="{FF2B5EF4-FFF2-40B4-BE49-F238E27FC236}">
              <a16:creationId xmlns:a16="http://schemas.microsoft.com/office/drawing/2014/main" id="{0ADF34E4-805C-4C54-A335-90CF350C278F}"/>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0670780F-DADC-4BF0-95A4-CB9BCDCCB8AC}"/>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5" name="テキスト ボックス 454">
          <a:extLst>
            <a:ext uri="{FF2B5EF4-FFF2-40B4-BE49-F238E27FC236}">
              <a16:creationId xmlns:a16="http://schemas.microsoft.com/office/drawing/2014/main" id="{B15A551A-0590-47AD-9246-1CE43A4462A4}"/>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E1913ACB-0EEE-485E-AC56-008E6B1BB0BB}"/>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7" name="テキスト ボックス 456">
          <a:extLst>
            <a:ext uri="{FF2B5EF4-FFF2-40B4-BE49-F238E27FC236}">
              <a16:creationId xmlns:a16="http://schemas.microsoft.com/office/drawing/2014/main" id="{C87F9CBC-9377-4077-85FE-B6A895ADEFCD}"/>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7BB843D9-E7B0-4620-8DFA-652CE2201B0F}"/>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9" name="テキスト ボックス 458">
          <a:extLst>
            <a:ext uri="{FF2B5EF4-FFF2-40B4-BE49-F238E27FC236}">
              <a16:creationId xmlns:a16="http://schemas.microsoft.com/office/drawing/2014/main" id="{F0B5CC41-DED2-4A6E-80CA-E15A01C96D95}"/>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BCBB5009-3DA7-4DDD-B0C5-644D24AF3567}"/>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FAF99826-07AD-4FCE-A36B-BA8BDDAB32D1}"/>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C147990C-38A9-4AD2-8AA0-BB874508E571}"/>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3" name="直線コネクタ 462">
          <a:extLst>
            <a:ext uri="{FF2B5EF4-FFF2-40B4-BE49-F238E27FC236}">
              <a16:creationId xmlns:a16="http://schemas.microsoft.com/office/drawing/2014/main" id="{9A4A3ECD-2F50-43C4-A315-F70A19150609}"/>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4" name="【市民会館】&#10;一人当たり面積最小値テキスト">
          <a:extLst>
            <a:ext uri="{FF2B5EF4-FFF2-40B4-BE49-F238E27FC236}">
              <a16:creationId xmlns:a16="http://schemas.microsoft.com/office/drawing/2014/main" id="{9921135C-2AFF-4D23-9AD9-6F2D609452AB}"/>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5" name="直線コネクタ 464">
          <a:extLst>
            <a:ext uri="{FF2B5EF4-FFF2-40B4-BE49-F238E27FC236}">
              <a16:creationId xmlns:a16="http://schemas.microsoft.com/office/drawing/2014/main" id="{01844713-B96B-47CC-BEE6-DBC01570F210}"/>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6" name="【市民会館】&#10;一人当たり面積最大値テキスト">
          <a:extLst>
            <a:ext uri="{FF2B5EF4-FFF2-40B4-BE49-F238E27FC236}">
              <a16:creationId xmlns:a16="http://schemas.microsoft.com/office/drawing/2014/main" id="{6A58DEEF-71F7-4CA1-8AA3-C009050AF303}"/>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7" name="直線コネクタ 466">
          <a:extLst>
            <a:ext uri="{FF2B5EF4-FFF2-40B4-BE49-F238E27FC236}">
              <a16:creationId xmlns:a16="http://schemas.microsoft.com/office/drawing/2014/main" id="{F3962C43-5011-49E1-BD23-AB9545F94859}"/>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8" name="【市民会館】&#10;一人当たり面積平均値テキスト">
          <a:extLst>
            <a:ext uri="{FF2B5EF4-FFF2-40B4-BE49-F238E27FC236}">
              <a16:creationId xmlns:a16="http://schemas.microsoft.com/office/drawing/2014/main" id="{D98F5571-B670-4530-A72A-B94BB43BE0FB}"/>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9" name="フローチャート: 判断 468">
          <a:extLst>
            <a:ext uri="{FF2B5EF4-FFF2-40B4-BE49-F238E27FC236}">
              <a16:creationId xmlns:a16="http://schemas.microsoft.com/office/drawing/2014/main" id="{14468F13-8F20-4C7E-912F-30A727677888}"/>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0" name="フローチャート: 判断 469">
          <a:extLst>
            <a:ext uri="{FF2B5EF4-FFF2-40B4-BE49-F238E27FC236}">
              <a16:creationId xmlns:a16="http://schemas.microsoft.com/office/drawing/2014/main" id="{34E9C712-8D48-4490-9E2C-F469C34D80B9}"/>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71" name="フローチャート: 判断 470">
          <a:extLst>
            <a:ext uri="{FF2B5EF4-FFF2-40B4-BE49-F238E27FC236}">
              <a16:creationId xmlns:a16="http://schemas.microsoft.com/office/drawing/2014/main" id="{059818EA-D2CA-4456-857F-119A32B42B3A}"/>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2" name="フローチャート: 判断 471">
          <a:extLst>
            <a:ext uri="{FF2B5EF4-FFF2-40B4-BE49-F238E27FC236}">
              <a16:creationId xmlns:a16="http://schemas.microsoft.com/office/drawing/2014/main" id="{091D3772-F58E-4CEE-ADD0-FF08C0B67787}"/>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3" name="フローチャート: 判断 472">
          <a:extLst>
            <a:ext uri="{FF2B5EF4-FFF2-40B4-BE49-F238E27FC236}">
              <a16:creationId xmlns:a16="http://schemas.microsoft.com/office/drawing/2014/main" id="{03984677-AA2D-4682-8304-E4FB783AB9FD}"/>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2D6787D-3333-4346-9C9F-239334FCDD66}"/>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3865FF9-FB90-400D-B436-EA52EE821565}"/>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5A930CA-6847-4B22-ACC4-7AC280F54D9E}"/>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87396465-41D9-4879-B1DF-EACBB3694668}"/>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AC008B53-BDC3-4F53-BC24-F3B0D5C2D4EC}"/>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91694</xdr:rowOff>
    </xdr:from>
    <xdr:to>
      <xdr:col>55</xdr:col>
      <xdr:colOff>50800</xdr:colOff>
      <xdr:row>108</xdr:row>
      <xdr:rowOff>21844</xdr:rowOff>
    </xdr:to>
    <xdr:sp macro="" textlink="">
      <xdr:nvSpPr>
        <xdr:cNvPr id="479" name="楕円 478">
          <a:extLst>
            <a:ext uri="{FF2B5EF4-FFF2-40B4-BE49-F238E27FC236}">
              <a16:creationId xmlns:a16="http://schemas.microsoft.com/office/drawing/2014/main" id="{04079959-1A8C-4C2E-BF06-1749AE8F832E}"/>
            </a:ext>
          </a:extLst>
        </xdr:cNvPr>
        <xdr:cNvSpPr/>
      </xdr:nvSpPr>
      <xdr:spPr>
        <a:xfrm>
          <a:off x="9401175" y="1741449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6621</xdr:rowOff>
    </xdr:from>
    <xdr:ext cx="469744" cy="259045"/>
    <xdr:sp macro="" textlink="">
      <xdr:nvSpPr>
        <xdr:cNvPr id="480" name="【市民会館】&#10;一人当たり面積該当値テキスト">
          <a:extLst>
            <a:ext uri="{FF2B5EF4-FFF2-40B4-BE49-F238E27FC236}">
              <a16:creationId xmlns:a16="http://schemas.microsoft.com/office/drawing/2014/main" id="{454064AD-3B97-40A8-A0A3-8DE2580EC6F3}"/>
            </a:ext>
          </a:extLst>
        </xdr:cNvPr>
        <xdr:cNvSpPr txBox="1"/>
      </xdr:nvSpPr>
      <xdr:spPr>
        <a:xfrm>
          <a:off x="9467850" y="1733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91694</xdr:rowOff>
    </xdr:from>
    <xdr:to>
      <xdr:col>50</xdr:col>
      <xdr:colOff>165100</xdr:colOff>
      <xdr:row>108</xdr:row>
      <xdr:rowOff>21844</xdr:rowOff>
    </xdr:to>
    <xdr:sp macro="" textlink="">
      <xdr:nvSpPr>
        <xdr:cNvPr id="481" name="楕円 480">
          <a:extLst>
            <a:ext uri="{FF2B5EF4-FFF2-40B4-BE49-F238E27FC236}">
              <a16:creationId xmlns:a16="http://schemas.microsoft.com/office/drawing/2014/main" id="{12AD3882-6E47-402F-9AC4-67A91BE57286}"/>
            </a:ext>
          </a:extLst>
        </xdr:cNvPr>
        <xdr:cNvSpPr/>
      </xdr:nvSpPr>
      <xdr:spPr>
        <a:xfrm>
          <a:off x="8639175" y="174144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142494</xdr:rowOff>
    </xdr:from>
    <xdr:to>
      <xdr:col>55</xdr:col>
      <xdr:colOff>0</xdr:colOff>
      <xdr:row>107</xdr:row>
      <xdr:rowOff>142494</xdr:rowOff>
    </xdr:to>
    <xdr:cxnSp macro="">
      <xdr:nvCxnSpPr>
        <xdr:cNvPr id="482" name="直線コネクタ 481">
          <a:extLst>
            <a:ext uri="{FF2B5EF4-FFF2-40B4-BE49-F238E27FC236}">
              <a16:creationId xmlns:a16="http://schemas.microsoft.com/office/drawing/2014/main" id="{D8617BFC-04EF-4D3F-AEE6-439A3FADE436}"/>
            </a:ext>
          </a:extLst>
        </xdr:cNvPr>
        <xdr:cNvCxnSpPr/>
      </xdr:nvCxnSpPr>
      <xdr:spPr>
        <a:xfrm>
          <a:off x="8686800" y="1747164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91694</xdr:rowOff>
    </xdr:from>
    <xdr:to>
      <xdr:col>46</xdr:col>
      <xdr:colOff>38100</xdr:colOff>
      <xdr:row>108</xdr:row>
      <xdr:rowOff>21844</xdr:rowOff>
    </xdr:to>
    <xdr:sp macro="" textlink="">
      <xdr:nvSpPr>
        <xdr:cNvPr id="483" name="楕円 482">
          <a:extLst>
            <a:ext uri="{FF2B5EF4-FFF2-40B4-BE49-F238E27FC236}">
              <a16:creationId xmlns:a16="http://schemas.microsoft.com/office/drawing/2014/main" id="{98B306A2-D900-46B7-B597-01981599ED3B}"/>
            </a:ext>
          </a:extLst>
        </xdr:cNvPr>
        <xdr:cNvSpPr/>
      </xdr:nvSpPr>
      <xdr:spPr>
        <a:xfrm>
          <a:off x="7839075" y="174144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142494</xdr:rowOff>
    </xdr:from>
    <xdr:to>
      <xdr:col>50</xdr:col>
      <xdr:colOff>114300</xdr:colOff>
      <xdr:row>107</xdr:row>
      <xdr:rowOff>142494</xdr:rowOff>
    </xdr:to>
    <xdr:cxnSp macro="">
      <xdr:nvCxnSpPr>
        <xdr:cNvPr id="484" name="直線コネクタ 483">
          <a:extLst>
            <a:ext uri="{FF2B5EF4-FFF2-40B4-BE49-F238E27FC236}">
              <a16:creationId xmlns:a16="http://schemas.microsoft.com/office/drawing/2014/main" id="{94C2653B-7D20-4704-B510-977E35037F7C}"/>
            </a:ext>
          </a:extLst>
        </xdr:cNvPr>
        <xdr:cNvCxnSpPr/>
      </xdr:nvCxnSpPr>
      <xdr:spPr>
        <a:xfrm>
          <a:off x="7886700" y="1747164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91694</xdr:rowOff>
    </xdr:from>
    <xdr:to>
      <xdr:col>41</xdr:col>
      <xdr:colOff>101600</xdr:colOff>
      <xdr:row>108</xdr:row>
      <xdr:rowOff>21844</xdr:rowOff>
    </xdr:to>
    <xdr:sp macro="" textlink="">
      <xdr:nvSpPr>
        <xdr:cNvPr id="485" name="楕円 484">
          <a:extLst>
            <a:ext uri="{FF2B5EF4-FFF2-40B4-BE49-F238E27FC236}">
              <a16:creationId xmlns:a16="http://schemas.microsoft.com/office/drawing/2014/main" id="{FA7EF512-A813-4015-B370-A246AC4C82A3}"/>
            </a:ext>
          </a:extLst>
        </xdr:cNvPr>
        <xdr:cNvSpPr/>
      </xdr:nvSpPr>
      <xdr:spPr>
        <a:xfrm>
          <a:off x="7029450" y="174144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142494</xdr:rowOff>
    </xdr:from>
    <xdr:to>
      <xdr:col>45</xdr:col>
      <xdr:colOff>177800</xdr:colOff>
      <xdr:row>107</xdr:row>
      <xdr:rowOff>142494</xdr:rowOff>
    </xdr:to>
    <xdr:cxnSp macro="">
      <xdr:nvCxnSpPr>
        <xdr:cNvPr id="486" name="直線コネクタ 485">
          <a:extLst>
            <a:ext uri="{FF2B5EF4-FFF2-40B4-BE49-F238E27FC236}">
              <a16:creationId xmlns:a16="http://schemas.microsoft.com/office/drawing/2014/main" id="{7ADAFE2A-50EB-4417-B059-0EEE375D730A}"/>
            </a:ext>
          </a:extLst>
        </xdr:cNvPr>
        <xdr:cNvCxnSpPr/>
      </xdr:nvCxnSpPr>
      <xdr:spPr>
        <a:xfrm>
          <a:off x="7077075" y="1747164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87" name="楕円 486">
          <a:extLst>
            <a:ext uri="{FF2B5EF4-FFF2-40B4-BE49-F238E27FC236}">
              <a16:creationId xmlns:a16="http://schemas.microsoft.com/office/drawing/2014/main" id="{5A7FFA46-CAD4-47D4-8671-FD660561BF23}"/>
            </a:ext>
          </a:extLst>
        </xdr:cNvPr>
        <xdr:cNvSpPr/>
      </xdr:nvSpPr>
      <xdr:spPr>
        <a:xfrm>
          <a:off x="6238875" y="17323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142494</xdr:rowOff>
    </xdr:to>
    <xdr:cxnSp macro="">
      <xdr:nvCxnSpPr>
        <xdr:cNvPr id="488" name="直線コネクタ 487">
          <a:extLst>
            <a:ext uri="{FF2B5EF4-FFF2-40B4-BE49-F238E27FC236}">
              <a16:creationId xmlns:a16="http://schemas.microsoft.com/office/drawing/2014/main" id="{9419474D-3D4B-4570-8793-BFDCA03F735D}"/>
            </a:ext>
          </a:extLst>
        </xdr:cNvPr>
        <xdr:cNvCxnSpPr/>
      </xdr:nvCxnSpPr>
      <xdr:spPr>
        <a:xfrm>
          <a:off x="6286500" y="17371061"/>
          <a:ext cx="790575"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9" name="n_1aveValue【市民会館】&#10;一人当たり面積">
          <a:extLst>
            <a:ext uri="{FF2B5EF4-FFF2-40B4-BE49-F238E27FC236}">
              <a16:creationId xmlns:a16="http://schemas.microsoft.com/office/drawing/2014/main" id="{D21F61AC-41C9-4ED7-80F0-FC62FA7137B0}"/>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90" name="n_2aveValue【市民会館】&#10;一人当たり面積">
          <a:extLst>
            <a:ext uri="{FF2B5EF4-FFF2-40B4-BE49-F238E27FC236}">
              <a16:creationId xmlns:a16="http://schemas.microsoft.com/office/drawing/2014/main" id="{AB844119-265E-46A4-B2AF-35CD7F55E343}"/>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91" name="n_3aveValue【市民会館】&#10;一人当たり面積">
          <a:extLst>
            <a:ext uri="{FF2B5EF4-FFF2-40B4-BE49-F238E27FC236}">
              <a16:creationId xmlns:a16="http://schemas.microsoft.com/office/drawing/2014/main" id="{3B1CA391-0F86-41C1-B45A-0E83C5A6E13C}"/>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2" name="n_4aveValue【市民会館】&#10;一人当たり面積">
          <a:extLst>
            <a:ext uri="{FF2B5EF4-FFF2-40B4-BE49-F238E27FC236}">
              <a16:creationId xmlns:a16="http://schemas.microsoft.com/office/drawing/2014/main" id="{DA674466-F95E-4E83-91A8-8B365707FCCC}"/>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12971</xdr:rowOff>
    </xdr:from>
    <xdr:ext cx="469744" cy="259045"/>
    <xdr:sp macro="" textlink="">
      <xdr:nvSpPr>
        <xdr:cNvPr id="493" name="n_1mainValue【市民会館】&#10;一人当たり面積">
          <a:extLst>
            <a:ext uri="{FF2B5EF4-FFF2-40B4-BE49-F238E27FC236}">
              <a16:creationId xmlns:a16="http://schemas.microsoft.com/office/drawing/2014/main" id="{0C2C05D0-CA0F-4F2D-9C3F-3A599FA5FEDE}"/>
            </a:ext>
          </a:extLst>
        </xdr:cNvPr>
        <xdr:cNvSpPr txBox="1"/>
      </xdr:nvSpPr>
      <xdr:spPr>
        <a:xfrm>
          <a:off x="8458277" y="1749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12971</xdr:rowOff>
    </xdr:from>
    <xdr:ext cx="469744" cy="259045"/>
    <xdr:sp macro="" textlink="">
      <xdr:nvSpPr>
        <xdr:cNvPr id="494" name="n_2mainValue【市民会館】&#10;一人当たり面積">
          <a:extLst>
            <a:ext uri="{FF2B5EF4-FFF2-40B4-BE49-F238E27FC236}">
              <a16:creationId xmlns:a16="http://schemas.microsoft.com/office/drawing/2014/main" id="{F790944C-47CA-411B-9DD5-2256C42CF54A}"/>
            </a:ext>
          </a:extLst>
        </xdr:cNvPr>
        <xdr:cNvSpPr txBox="1"/>
      </xdr:nvSpPr>
      <xdr:spPr>
        <a:xfrm>
          <a:off x="7677227" y="1749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12971</xdr:rowOff>
    </xdr:from>
    <xdr:ext cx="469744" cy="259045"/>
    <xdr:sp macro="" textlink="">
      <xdr:nvSpPr>
        <xdr:cNvPr id="495" name="n_3mainValue【市民会館】&#10;一人当たり面積">
          <a:extLst>
            <a:ext uri="{FF2B5EF4-FFF2-40B4-BE49-F238E27FC236}">
              <a16:creationId xmlns:a16="http://schemas.microsoft.com/office/drawing/2014/main" id="{89DE0B54-5098-4D5B-9C54-0C3A40ED4233}"/>
            </a:ext>
          </a:extLst>
        </xdr:cNvPr>
        <xdr:cNvSpPr txBox="1"/>
      </xdr:nvSpPr>
      <xdr:spPr>
        <a:xfrm>
          <a:off x="6867602" y="1749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496" name="n_4mainValue【市民会館】&#10;一人当たり面積">
          <a:extLst>
            <a:ext uri="{FF2B5EF4-FFF2-40B4-BE49-F238E27FC236}">
              <a16:creationId xmlns:a16="http://schemas.microsoft.com/office/drawing/2014/main" id="{21B41B5E-35A2-4AA8-90D1-ACAD2407E7B4}"/>
            </a:ext>
          </a:extLst>
        </xdr:cNvPr>
        <xdr:cNvSpPr txBox="1"/>
      </xdr:nvSpPr>
      <xdr:spPr>
        <a:xfrm>
          <a:off x="6067502"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BB3C1711-DE33-44B2-85B5-4221FB8A4A6F}"/>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ED3D0099-491B-40D1-92BE-78B7B083C6CD}"/>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39D07564-F737-4B42-9B38-8EE842C71F2E}"/>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DFBC4614-9FA8-44E2-9AC5-367B16CD11FE}"/>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9846E8BF-4C42-49B3-AB25-E528C5DD4205}"/>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32BE075A-527B-4E46-ACD0-24BDBE307FA7}"/>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FA073D8D-8F3E-49CE-908A-91DBD5E70049}"/>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1063ECA-EAA0-4197-A65A-D968D9052BE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42D3EDF5-39FD-45CD-AFF4-361CFB0FC9A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D8D05542-DC45-4CEA-BCB2-0EE21DB60D60}"/>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FBD0A168-2296-4415-BF74-DDAAC55E0A03}"/>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8" name="直線コネクタ 507">
          <a:extLst>
            <a:ext uri="{FF2B5EF4-FFF2-40B4-BE49-F238E27FC236}">
              <a16:creationId xmlns:a16="http://schemas.microsoft.com/office/drawing/2014/main" id="{D37FBC2E-FB7F-42CA-BBDD-103CDE82ABF1}"/>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9" name="テキスト ボックス 508">
          <a:extLst>
            <a:ext uri="{FF2B5EF4-FFF2-40B4-BE49-F238E27FC236}">
              <a16:creationId xmlns:a16="http://schemas.microsoft.com/office/drawing/2014/main" id="{3E4DED9A-21C3-43DA-86A9-43ED9F4E8AF9}"/>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0" name="直線コネクタ 509">
          <a:extLst>
            <a:ext uri="{FF2B5EF4-FFF2-40B4-BE49-F238E27FC236}">
              <a16:creationId xmlns:a16="http://schemas.microsoft.com/office/drawing/2014/main" id="{C3DB64AB-5FA2-4F01-A913-47AC4152DA65}"/>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1" name="テキスト ボックス 510">
          <a:extLst>
            <a:ext uri="{FF2B5EF4-FFF2-40B4-BE49-F238E27FC236}">
              <a16:creationId xmlns:a16="http://schemas.microsoft.com/office/drawing/2014/main" id="{03463DEC-BCAC-48FA-B4FD-E12EFE6F60B2}"/>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2" name="直線コネクタ 511">
          <a:extLst>
            <a:ext uri="{FF2B5EF4-FFF2-40B4-BE49-F238E27FC236}">
              <a16:creationId xmlns:a16="http://schemas.microsoft.com/office/drawing/2014/main" id="{D88214F3-01E3-418C-A3BA-072542F587E5}"/>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3" name="テキスト ボックス 512">
          <a:extLst>
            <a:ext uri="{FF2B5EF4-FFF2-40B4-BE49-F238E27FC236}">
              <a16:creationId xmlns:a16="http://schemas.microsoft.com/office/drawing/2014/main" id="{FBCBD969-6B50-4C6B-8CEC-A539EC6776A2}"/>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4" name="直線コネクタ 513">
          <a:extLst>
            <a:ext uri="{FF2B5EF4-FFF2-40B4-BE49-F238E27FC236}">
              <a16:creationId xmlns:a16="http://schemas.microsoft.com/office/drawing/2014/main" id="{B7879116-3CB7-47E9-8CC0-281BE3451016}"/>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5" name="テキスト ボックス 514">
          <a:extLst>
            <a:ext uri="{FF2B5EF4-FFF2-40B4-BE49-F238E27FC236}">
              <a16:creationId xmlns:a16="http://schemas.microsoft.com/office/drawing/2014/main" id="{AAF240F0-BCC8-4FC2-8322-4EDBBE6D46FD}"/>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8E2B8A38-79F4-43E4-A542-372936A6F6E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68FC4353-89EB-451A-A308-F095AA47C5CB}"/>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3307A2B-90AB-4A07-AAA3-5A9F21A7C19A}"/>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9" name="直線コネクタ 518">
          <a:extLst>
            <a:ext uri="{FF2B5EF4-FFF2-40B4-BE49-F238E27FC236}">
              <a16:creationId xmlns:a16="http://schemas.microsoft.com/office/drawing/2014/main" id="{CCF39863-F665-4B41-A14A-84924AD71135}"/>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C868C45B-4B59-43FB-9BC8-0BE5A3E29180}"/>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21" name="直線コネクタ 520">
          <a:extLst>
            <a:ext uri="{FF2B5EF4-FFF2-40B4-BE49-F238E27FC236}">
              <a16:creationId xmlns:a16="http://schemas.microsoft.com/office/drawing/2014/main" id="{59688845-C17C-4A02-AADD-CD32B02B1EC2}"/>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ED657B2D-09C9-4F6D-8E32-01909FA63C22}"/>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3" name="直線コネクタ 522">
          <a:extLst>
            <a:ext uri="{FF2B5EF4-FFF2-40B4-BE49-F238E27FC236}">
              <a16:creationId xmlns:a16="http://schemas.microsoft.com/office/drawing/2014/main" id="{78B3A0E4-9F52-4FC1-BD90-F6774225365F}"/>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8E329E20-61D2-4526-A968-0462A1A20398}"/>
            </a:ext>
          </a:extLst>
        </xdr:cNvPr>
        <xdr:cNvSpPr txBox="1"/>
      </xdr:nvSpPr>
      <xdr:spPr>
        <a:xfrm>
          <a:off x="14735175" y="6162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5" name="フローチャート: 判断 524">
          <a:extLst>
            <a:ext uri="{FF2B5EF4-FFF2-40B4-BE49-F238E27FC236}">
              <a16:creationId xmlns:a16="http://schemas.microsoft.com/office/drawing/2014/main" id="{D36A44BE-7ACE-46E4-A020-54730EB9A3CD}"/>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6" name="フローチャート: 判断 525">
          <a:extLst>
            <a:ext uri="{FF2B5EF4-FFF2-40B4-BE49-F238E27FC236}">
              <a16:creationId xmlns:a16="http://schemas.microsoft.com/office/drawing/2014/main" id="{AC416D97-7818-4821-B529-209350FA4211}"/>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7" name="フローチャート: 判断 526">
          <a:extLst>
            <a:ext uri="{FF2B5EF4-FFF2-40B4-BE49-F238E27FC236}">
              <a16:creationId xmlns:a16="http://schemas.microsoft.com/office/drawing/2014/main" id="{8457A172-E7F2-4BD6-853B-606C576CBFAC}"/>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8" name="フローチャート: 判断 527">
          <a:extLst>
            <a:ext uri="{FF2B5EF4-FFF2-40B4-BE49-F238E27FC236}">
              <a16:creationId xmlns:a16="http://schemas.microsoft.com/office/drawing/2014/main" id="{EFE7436F-9513-4011-84D4-93E8951C228B}"/>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9" name="フローチャート: 判断 528">
          <a:extLst>
            <a:ext uri="{FF2B5EF4-FFF2-40B4-BE49-F238E27FC236}">
              <a16:creationId xmlns:a16="http://schemas.microsoft.com/office/drawing/2014/main" id="{8B02B75A-B28B-4464-B09B-3E2617235DB8}"/>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4B94430-9230-4DED-B24F-52B1025F71C1}"/>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5C4E893-6DB9-4765-B258-FDECDC5B78BB}"/>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E27F53D-5850-419A-B141-F811156452F1}"/>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D2A4833-0BCE-4F97-A6B8-DC99E9B6264D}"/>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AE4376B-56E2-4833-BF92-89AD997D078E}"/>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141986</xdr:rowOff>
    </xdr:from>
    <xdr:to>
      <xdr:col>85</xdr:col>
      <xdr:colOff>177800</xdr:colOff>
      <xdr:row>38</xdr:row>
      <xdr:rowOff>72136</xdr:rowOff>
    </xdr:to>
    <xdr:sp macro="" textlink="">
      <xdr:nvSpPr>
        <xdr:cNvPr id="535" name="楕円 534">
          <a:extLst>
            <a:ext uri="{FF2B5EF4-FFF2-40B4-BE49-F238E27FC236}">
              <a16:creationId xmlns:a16="http://schemas.microsoft.com/office/drawing/2014/main" id="{76F03B79-5A87-4D05-BFBF-3881D8AE3606}"/>
            </a:ext>
          </a:extLst>
        </xdr:cNvPr>
        <xdr:cNvSpPr/>
      </xdr:nvSpPr>
      <xdr:spPr>
        <a:xfrm>
          <a:off x="14649450" y="613638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164863</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811D6CD6-EC6A-447A-8632-5DFE069B33A4}"/>
            </a:ext>
          </a:extLst>
        </xdr:cNvPr>
        <xdr:cNvSpPr txBox="1"/>
      </xdr:nvSpPr>
      <xdr:spPr>
        <a:xfrm>
          <a:off x="14735175" y="599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41402</xdr:rowOff>
    </xdr:from>
    <xdr:to>
      <xdr:col>81</xdr:col>
      <xdr:colOff>101600</xdr:colOff>
      <xdr:row>37</xdr:row>
      <xdr:rowOff>143002</xdr:rowOff>
    </xdr:to>
    <xdr:sp macro="" textlink="">
      <xdr:nvSpPr>
        <xdr:cNvPr id="537" name="楕円 536">
          <a:extLst>
            <a:ext uri="{FF2B5EF4-FFF2-40B4-BE49-F238E27FC236}">
              <a16:creationId xmlns:a16="http://schemas.microsoft.com/office/drawing/2014/main" id="{AEC87470-415E-4F33-9045-D3223079AD32}"/>
            </a:ext>
          </a:extLst>
        </xdr:cNvPr>
        <xdr:cNvSpPr/>
      </xdr:nvSpPr>
      <xdr:spPr>
        <a:xfrm>
          <a:off x="13887450" y="60358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92202</xdr:rowOff>
    </xdr:from>
    <xdr:to>
      <xdr:col>85</xdr:col>
      <xdr:colOff>127000</xdr:colOff>
      <xdr:row>38</xdr:row>
      <xdr:rowOff>21336</xdr:rowOff>
    </xdr:to>
    <xdr:cxnSp macro="">
      <xdr:nvCxnSpPr>
        <xdr:cNvPr id="538" name="直線コネクタ 537">
          <a:extLst>
            <a:ext uri="{FF2B5EF4-FFF2-40B4-BE49-F238E27FC236}">
              <a16:creationId xmlns:a16="http://schemas.microsoft.com/office/drawing/2014/main" id="{EA1618E8-18A5-4CA8-936C-FFD0D387E7FC}"/>
            </a:ext>
          </a:extLst>
        </xdr:cNvPr>
        <xdr:cNvCxnSpPr/>
      </xdr:nvCxnSpPr>
      <xdr:spPr>
        <a:xfrm>
          <a:off x="13935075" y="6083427"/>
          <a:ext cx="762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89408</xdr:rowOff>
    </xdr:from>
    <xdr:to>
      <xdr:col>76</xdr:col>
      <xdr:colOff>165100</xdr:colOff>
      <xdr:row>37</xdr:row>
      <xdr:rowOff>19558</xdr:rowOff>
    </xdr:to>
    <xdr:sp macro="" textlink="">
      <xdr:nvSpPr>
        <xdr:cNvPr id="539" name="楕円 538">
          <a:extLst>
            <a:ext uri="{FF2B5EF4-FFF2-40B4-BE49-F238E27FC236}">
              <a16:creationId xmlns:a16="http://schemas.microsoft.com/office/drawing/2014/main" id="{FF05343E-79F8-4E76-B71A-3EEAB3CF651F}"/>
            </a:ext>
          </a:extLst>
        </xdr:cNvPr>
        <xdr:cNvSpPr/>
      </xdr:nvSpPr>
      <xdr:spPr>
        <a:xfrm>
          <a:off x="13096875" y="59155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140208</xdr:rowOff>
    </xdr:from>
    <xdr:to>
      <xdr:col>81</xdr:col>
      <xdr:colOff>50800</xdr:colOff>
      <xdr:row>37</xdr:row>
      <xdr:rowOff>92202</xdr:rowOff>
    </xdr:to>
    <xdr:cxnSp macro="">
      <xdr:nvCxnSpPr>
        <xdr:cNvPr id="540" name="直線コネクタ 539">
          <a:extLst>
            <a:ext uri="{FF2B5EF4-FFF2-40B4-BE49-F238E27FC236}">
              <a16:creationId xmlns:a16="http://schemas.microsoft.com/office/drawing/2014/main" id="{8AFB4854-3F2D-47D9-8718-3AD4DE1E8D86}"/>
            </a:ext>
          </a:extLst>
        </xdr:cNvPr>
        <xdr:cNvCxnSpPr/>
      </xdr:nvCxnSpPr>
      <xdr:spPr>
        <a:xfrm>
          <a:off x="13144500" y="5972683"/>
          <a:ext cx="790575" cy="1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164846</xdr:rowOff>
    </xdr:from>
    <xdr:to>
      <xdr:col>72</xdr:col>
      <xdr:colOff>38100</xdr:colOff>
      <xdr:row>36</xdr:row>
      <xdr:rowOff>94996</xdr:rowOff>
    </xdr:to>
    <xdr:sp macro="" textlink="">
      <xdr:nvSpPr>
        <xdr:cNvPr id="541" name="楕円 540">
          <a:extLst>
            <a:ext uri="{FF2B5EF4-FFF2-40B4-BE49-F238E27FC236}">
              <a16:creationId xmlns:a16="http://schemas.microsoft.com/office/drawing/2014/main" id="{87F924EE-BE1C-482F-B20D-699F68F73E8E}"/>
            </a:ext>
          </a:extLst>
        </xdr:cNvPr>
        <xdr:cNvSpPr/>
      </xdr:nvSpPr>
      <xdr:spPr>
        <a:xfrm>
          <a:off x="12296775" y="58290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44196</xdr:rowOff>
    </xdr:from>
    <xdr:to>
      <xdr:col>76</xdr:col>
      <xdr:colOff>114300</xdr:colOff>
      <xdr:row>36</xdr:row>
      <xdr:rowOff>140208</xdr:rowOff>
    </xdr:to>
    <xdr:cxnSp macro="">
      <xdr:nvCxnSpPr>
        <xdr:cNvPr id="542" name="直線コネクタ 541">
          <a:extLst>
            <a:ext uri="{FF2B5EF4-FFF2-40B4-BE49-F238E27FC236}">
              <a16:creationId xmlns:a16="http://schemas.microsoft.com/office/drawing/2014/main" id="{D3F3AD96-3155-4B27-AC44-0C87B3A32A5D}"/>
            </a:ext>
          </a:extLst>
        </xdr:cNvPr>
        <xdr:cNvCxnSpPr/>
      </xdr:nvCxnSpPr>
      <xdr:spPr>
        <a:xfrm>
          <a:off x="12344400" y="5876671"/>
          <a:ext cx="8001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41402</xdr:rowOff>
    </xdr:from>
    <xdr:to>
      <xdr:col>67</xdr:col>
      <xdr:colOff>101600</xdr:colOff>
      <xdr:row>35</xdr:row>
      <xdr:rowOff>143002</xdr:rowOff>
    </xdr:to>
    <xdr:sp macro="" textlink="">
      <xdr:nvSpPr>
        <xdr:cNvPr id="543" name="楕円 542">
          <a:extLst>
            <a:ext uri="{FF2B5EF4-FFF2-40B4-BE49-F238E27FC236}">
              <a16:creationId xmlns:a16="http://schemas.microsoft.com/office/drawing/2014/main" id="{90B18902-0078-4B7A-8C35-E6387A1FA78B}"/>
            </a:ext>
          </a:extLst>
        </xdr:cNvPr>
        <xdr:cNvSpPr/>
      </xdr:nvSpPr>
      <xdr:spPr>
        <a:xfrm>
          <a:off x="11487150" y="57119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92202</xdr:rowOff>
    </xdr:from>
    <xdr:to>
      <xdr:col>71</xdr:col>
      <xdr:colOff>177800</xdr:colOff>
      <xdr:row>36</xdr:row>
      <xdr:rowOff>44196</xdr:rowOff>
    </xdr:to>
    <xdr:cxnSp macro="">
      <xdr:nvCxnSpPr>
        <xdr:cNvPr id="544" name="直線コネクタ 543">
          <a:extLst>
            <a:ext uri="{FF2B5EF4-FFF2-40B4-BE49-F238E27FC236}">
              <a16:creationId xmlns:a16="http://schemas.microsoft.com/office/drawing/2014/main" id="{16F62F87-F6BA-47A6-919D-1CD9D1279480}"/>
            </a:ext>
          </a:extLst>
        </xdr:cNvPr>
        <xdr:cNvCxnSpPr/>
      </xdr:nvCxnSpPr>
      <xdr:spPr>
        <a:xfrm>
          <a:off x="11534775" y="5759577"/>
          <a:ext cx="809625"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5930710E-E061-4975-BAF9-C2852AD3E6F3}"/>
            </a:ext>
          </a:extLst>
        </xdr:cNvPr>
        <xdr:cNvSpPr txBox="1"/>
      </xdr:nvSpPr>
      <xdr:spPr>
        <a:xfrm>
          <a:off x="13745219" y="623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AE286435-185B-4D4D-9E95-B49ABCFED25F}"/>
            </a:ext>
          </a:extLst>
        </xdr:cNvPr>
        <xdr:cNvSpPr txBox="1"/>
      </xdr:nvSpPr>
      <xdr:spPr>
        <a:xfrm>
          <a:off x="1296416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F92146D-1053-4677-8042-D24AD6622D92}"/>
            </a:ext>
          </a:extLst>
        </xdr:cNvPr>
        <xdr:cNvSpPr txBox="1"/>
      </xdr:nvSpPr>
      <xdr:spPr>
        <a:xfrm>
          <a:off x="12164069" y="624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147845</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89153F92-046F-41FB-8190-819D5D2FD97B}"/>
            </a:ext>
          </a:extLst>
        </xdr:cNvPr>
        <xdr:cNvSpPr txBox="1"/>
      </xdr:nvSpPr>
      <xdr:spPr>
        <a:xfrm>
          <a:off x="11354444"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159529</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E7AD8BA1-C638-4C99-B251-5154A9632A68}"/>
            </a:ext>
          </a:extLst>
        </xdr:cNvPr>
        <xdr:cNvSpPr txBox="1"/>
      </xdr:nvSpPr>
      <xdr:spPr>
        <a:xfrm>
          <a:off x="13745219" y="5830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36085</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192D6F1E-689A-4200-A685-803C9E95618B}"/>
            </a:ext>
          </a:extLst>
        </xdr:cNvPr>
        <xdr:cNvSpPr txBox="1"/>
      </xdr:nvSpPr>
      <xdr:spPr>
        <a:xfrm>
          <a:off x="12964169" y="570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111523</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FD729585-E026-4873-AF72-2013F8170BFA}"/>
            </a:ext>
          </a:extLst>
        </xdr:cNvPr>
        <xdr:cNvSpPr txBox="1"/>
      </xdr:nvSpPr>
      <xdr:spPr>
        <a:xfrm>
          <a:off x="12164069" y="56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159529</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83199F7F-8E5C-4C82-9D67-4E83EEEE8C4F}"/>
            </a:ext>
          </a:extLst>
        </xdr:cNvPr>
        <xdr:cNvSpPr txBox="1"/>
      </xdr:nvSpPr>
      <xdr:spPr>
        <a:xfrm>
          <a:off x="11354444" y="5506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9437B9D1-6821-4CFA-B916-B6718BAC5D9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7D6EF7E-FAD1-4F67-9CD4-1A22B4F72A0D}"/>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5808549-306F-4284-92A6-27A2047F83E1}"/>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8896A79F-BB93-4729-900F-6261EA152421}"/>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1832B8DC-2893-4AE5-A3A3-20704A6D6421}"/>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D644AC76-45EF-4D3F-A1EB-650E567BEE40}"/>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B93F323-D2EB-48FE-9B1A-F51403C4F95F}"/>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E1A76166-398F-491D-A362-C7122C9A6A76}"/>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1DCA3EC7-9DFC-4692-81A6-CA88BEC87A60}"/>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D272BA8A-8ECD-40C0-A207-5F5588258C9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752C0984-D753-4B77-BED9-B75D39A3DF2E}"/>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A1BA3572-3999-43FF-93EF-CC37C4A517EA}"/>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5" name="テキスト ボックス 564">
          <a:extLst>
            <a:ext uri="{FF2B5EF4-FFF2-40B4-BE49-F238E27FC236}">
              <a16:creationId xmlns:a16="http://schemas.microsoft.com/office/drawing/2014/main" id="{39DB443E-B700-4538-B01E-96CDFB9C2BD8}"/>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1DFF63C-1909-478B-A65E-C86492BC9261}"/>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7" name="テキスト ボックス 566">
          <a:extLst>
            <a:ext uri="{FF2B5EF4-FFF2-40B4-BE49-F238E27FC236}">
              <a16:creationId xmlns:a16="http://schemas.microsoft.com/office/drawing/2014/main" id="{89AB8728-FE22-4432-9F9E-D39B9BE5091C}"/>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CEED69DD-F3D8-47DC-8FEA-CEE6FD2A9214}"/>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9" name="テキスト ボックス 568">
          <a:extLst>
            <a:ext uri="{FF2B5EF4-FFF2-40B4-BE49-F238E27FC236}">
              <a16:creationId xmlns:a16="http://schemas.microsoft.com/office/drawing/2014/main" id="{55ACD9BD-8C45-43AB-8C8C-E59B4532EFDB}"/>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28D607D0-9E8D-4898-A53E-140916546FCF}"/>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1" name="テキスト ボックス 570">
          <a:extLst>
            <a:ext uri="{FF2B5EF4-FFF2-40B4-BE49-F238E27FC236}">
              <a16:creationId xmlns:a16="http://schemas.microsoft.com/office/drawing/2014/main" id="{FF9F292B-21F1-4752-B002-CACB43433C18}"/>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9A640880-1E84-4C47-B0F6-699CA847DB71}"/>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id="{E0B4D673-C0A5-4032-BD8B-C7DA8AAD583B}"/>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B0265CF9-BDA7-4FE9-B3D0-0627E311F191}"/>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id="{EE351C53-CD19-4038-AEA4-F74116E9A23E}"/>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C07133DE-CD07-4AB6-9515-182476606C1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F2E955AA-4233-4133-8E3E-59DA64F1C2CC}"/>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B9F8C636-B4AC-44CB-981A-091293C123D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9" name="直線コネクタ 578">
          <a:extLst>
            <a:ext uri="{FF2B5EF4-FFF2-40B4-BE49-F238E27FC236}">
              <a16:creationId xmlns:a16="http://schemas.microsoft.com/office/drawing/2014/main" id="{0934F880-3BCD-49DE-9F1C-3563F4F72E72}"/>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80" name="【一般廃棄物処理施設】&#10;一人当たり有形固定資産（償却資産）額最小値テキスト">
          <a:extLst>
            <a:ext uri="{FF2B5EF4-FFF2-40B4-BE49-F238E27FC236}">
              <a16:creationId xmlns:a16="http://schemas.microsoft.com/office/drawing/2014/main" id="{CAEFB1E1-A629-4347-A2F7-B84AFBF7679B}"/>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81" name="直線コネクタ 580">
          <a:extLst>
            <a:ext uri="{FF2B5EF4-FFF2-40B4-BE49-F238E27FC236}">
              <a16:creationId xmlns:a16="http://schemas.microsoft.com/office/drawing/2014/main" id="{E1CDC17B-A47B-477A-A6DB-8232B90FCA73}"/>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A4FB8032-B0EF-4603-B5D2-D734497897AF}"/>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3" name="直線コネクタ 582">
          <a:extLst>
            <a:ext uri="{FF2B5EF4-FFF2-40B4-BE49-F238E27FC236}">
              <a16:creationId xmlns:a16="http://schemas.microsoft.com/office/drawing/2014/main" id="{DEFD5E2A-5D97-438D-B8F8-8E80D20BB36B}"/>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72460</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B957CBCE-E28F-408C-8A55-9342557B31F6}"/>
            </a:ext>
          </a:extLst>
        </xdr:cNvPr>
        <xdr:cNvSpPr txBox="1"/>
      </xdr:nvSpPr>
      <xdr:spPr>
        <a:xfrm>
          <a:off x="19992975" y="606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5" name="フローチャート: 判断 584">
          <a:extLst>
            <a:ext uri="{FF2B5EF4-FFF2-40B4-BE49-F238E27FC236}">
              <a16:creationId xmlns:a16="http://schemas.microsoft.com/office/drawing/2014/main" id="{E6612982-94ED-4547-9B72-7BA6B89EAA68}"/>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6" name="フローチャート: 判断 585">
          <a:extLst>
            <a:ext uri="{FF2B5EF4-FFF2-40B4-BE49-F238E27FC236}">
              <a16:creationId xmlns:a16="http://schemas.microsoft.com/office/drawing/2014/main" id="{7B304974-6544-400E-A7F5-46855A1323BF}"/>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7" name="フローチャート: 判断 586">
          <a:extLst>
            <a:ext uri="{FF2B5EF4-FFF2-40B4-BE49-F238E27FC236}">
              <a16:creationId xmlns:a16="http://schemas.microsoft.com/office/drawing/2014/main" id="{5D975EAE-8D79-47AA-8244-56324711FFB7}"/>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8" name="フローチャート: 判断 587">
          <a:extLst>
            <a:ext uri="{FF2B5EF4-FFF2-40B4-BE49-F238E27FC236}">
              <a16:creationId xmlns:a16="http://schemas.microsoft.com/office/drawing/2014/main" id="{D6ABE4A1-6EE0-4714-8C51-942181F4ADAF}"/>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9" name="フローチャート: 判断 588">
          <a:extLst>
            <a:ext uri="{FF2B5EF4-FFF2-40B4-BE49-F238E27FC236}">
              <a16:creationId xmlns:a16="http://schemas.microsoft.com/office/drawing/2014/main" id="{7FF6692A-1EEE-4E7F-9653-DBC4B3366FB0}"/>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78101F7-2A3A-4B60-B8CE-D8F96154404E}"/>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7DDE679-0D08-4802-B4BC-EC25CBF99B85}"/>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D7DB759E-5AA5-49D0-A5CE-45A4B9A88CA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F32BFFB0-BBE0-4C0C-90B5-F9CF8EA69977}"/>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347BB5CB-DED7-4748-BB59-641E15BB495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35867</xdr:rowOff>
    </xdr:from>
    <xdr:to>
      <xdr:col>116</xdr:col>
      <xdr:colOff>114300</xdr:colOff>
      <xdr:row>41</xdr:row>
      <xdr:rowOff>137467</xdr:rowOff>
    </xdr:to>
    <xdr:sp macro="" textlink="">
      <xdr:nvSpPr>
        <xdr:cNvPr id="595" name="楕円 594">
          <a:extLst>
            <a:ext uri="{FF2B5EF4-FFF2-40B4-BE49-F238E27FC236}">
              <a16:creationId xmlns:a16="http://schemas.microsoft.com/office/drawing/2014/main" id="{F815DC6F-B06B-4402-96D6-73AF8CBE8F39}"/>
            </a:ext>
          </a:extLst>
        </xdr:cNvPr>
        <xdr:cNvSpPr/>
      </xdr:nvSpPr>
      <xdr:spPr>
        <a:xfrm>
          <a:off x="19897725" y="66747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14294</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906F37EE-9639-4C01-9689-B9577B88EA45}"/>
            </a:ext>
          </a:extLst>
        </xdr:cNvPr>
        <xdr:cNvSpPr txBox="1"/>
      </xdr:nvSpPr>
      <xdr:spPr>
        <a:xfrm>
          <a:off x="19992975" y="66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42022</xdr:rowOff>
    </xdr:from>
    <xdr:to>
      <xdr:col>112</xdr:col>
      <xdr:colOff>38100</xdr:colOff>
      <xdr:row>41</xdr:row>
      <xdr:rowOff>143622</xdr:rowOff>
    </xdr:to>
    <xdr:sp macro="" textlink="">
      <xdr:nvSpPr>
        <xdr:cNvPr id="597" name="楕円 596">
          <a:extLst>
            <a:ext uri="{FF2B5EF4-FFF2-40B4-BE49-F238E27FC236}">
              <a16:creationId xmlns:a16="http://schemas.microsoft.com/office/drawing/2014/main" id="{9FB6DCB0-DF0B-4D54-A354-222C4382F048}"/>
            </a:ext>
          </a:extLst>
        </xdr:cNvPr>
        <xdr:cNvSpPr/>
      </xdr:nvSpPr>
      <xdr:spPr>
        <a:xfrm>
          <a:off x="19154775" y="66841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86667</xdr:rowOff>
    </xdr:from>
    <xdr:to>
      <xdr:col>116</xdr:col>
      <xdr:colOff>63500</xdr:colOff>
      <xdr:row>41</xdr:row>
      <xdr:rowOff>92822</xdr:rowOff>
    </xdr:to>
    <xdr:cxnSp macro="">
      <xdr:nvCxnSpPr>
        <xdr:cNvPr id="598" name="直線コネクタ 597">
          <a:extLst>
            <a:ext uri="{FF2B5EF4-FFF2-40B4-BE49-F238E27FC236}">
              <a16:creationId xmlns:a16="http://schemas.microsoft.com/office/drawing/2014/main" id="{6967E6EB-A826-4067-9B56-17F61D93642D}"/>
            </a:ext>
          </a:extLst>
        </xdr:cNvPr>
        <xdr:cNvCxnSpPr/>
      </xdr:nvCxnSpPr>
      <xdr:spPr>
        <a:xfrm flipV="1">
          <a:off x="19202400" y="6722417"/>
          <a:ext cx="752475"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33744</xdr:rowOff>
    </xdr:from>
    <xdr:to>
      <xdr:col>107</xdr:col>
      <xdr:colOff>101600</xdr:colOff>
      <xdr:row>41</xdr:row>
      <xdr:rowOff>135344</xdr:rowOff>
    </xdr:to>
    <xdr:sp macro="" textlink="">
      <xdr:nvSpPr>
        <xdr:cNvPr id="599" name="楕円 598">
          <a:extLst>
            <a:ext uri="{FF2B5EF4-FFF2-40B4-BE49-F238E27FC236}">
              <a16:creationId xmlns:a16="http://schemas.microsoft.com/office/drawing/2014/main" id="{26C44F00-6C23-4F5D-A866-A8A8FDC0731B}"/>
            </a:ext>
          </a:extLst>
        </xdr:cNvPr>
        <xdr:cNvSpPr/>
      </xdr:nvSpPr>
      <xdr:spPr>
        <a:xfrm>
          <a:off x="18345150" y="666949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84544</xdr:rowOff>
    </xdr:from>
    <xdr:to>
      <xdr:col>111</xdr:col>
      <xdr:colOff>177800</xdr:colOff>
      <xdr:row>41</xdr:row>
      <xdr:rowOff>92822</xdr:rowOff>
    </xdr:to>
    <xdr:cxnSp macro="">
      <xdr:nvCxnSpPr>
        <xdr:cNvPr id="600" name="直線コネクタ 599">
          <a:extLst>
            <a:ext uri="{FF2B5EF4-FFF2-40B4-BE49-F238E27FC236}">
              <a16:creationId xmlns:a16="http://schemas.microsoft.com/office/drawing/2014/main" id="{9AB9C3C7-2E4C-43BA-B93F-EAEA6AD0C6CF}"/>
            </a:ext>
          </a:extLst>
        </xdr:cNvPr>
        <xdr:cNvCxnSpPr/>
      </xdr:nvCxnSpPr>
      <xdr:spPr>
        <a:xfrm>
          <a:off x="18392775" y="6726644"/>
          <a:ext cx="809625"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39410</xdr:rowOff>
    </xdr:from>
    <xdr:to>
      <xdr:col>102</xdr:col>
      <xdr:colOff>165100</xdr:colOff>
      <xdr:row>41</xdr:row>
      <xdr:rowOff>141010</xdr:rowOff>
    </xdr:to>
    <xdr:sp macro="" textlink="">
      <xdr:nvSpPr>
        <xdr:cNvPr id="601" name="楕円 600">
          <a:extLst>
            <a:ext uri="{FF2B5EF4-FFF2-40B4-BE49-F238E27FC236}">
              <a16:creationId xmlns:a16="http://schemas.microsoft.com/office/drawing/2014/main" id="{1A9147A5-54AD-43A8-99AF-D14FE0A49D20}"/>
            </a:ext>
          </a:extLst>
        </xdr:cNvPr>
        <xdr:cNvSpPr/>
      </xdr:nvSpPr>
      <xdr:spPr>
        <a:xfrm>
          <a:off x="17554575" y="66783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84544</xdr:rowOff>
    </xdr:from>
    <xdr:to>
      <xdr:col>107</xdr:col>
      <xdr:colOff>50800</xdr:colOff>
      <xdr:row>41</xdr:row>
      <xdr:rowOff>90210</xdr:rowOff>
    </xdr:to>
    <xdr:cxnSp macro="">
      <xdr:nvCxnSpPr>
        <xdr:cNvPr id="602" name="直線コネクタ 601">
          <a:extLst>
            <a:ext uri="{FF2B5EF4-FFF2-40B4-BE49-F238E27FC236}">
              <a16:creationId xmlns:a16="http://schemas.microsoft.com/office/drawing/2014/main" id="{B2808897-5CBD-459D-8C85-D4185D96FB09}"/>
            </a:ext>
          </a:extLst>
        </xdr:cNvPr>
        <xdr:cNvCxnSpPr/>
      </xdr:nvCxnSpPr>
      <xdr:spPr>
        <a:xfrm flipV="1">
          <a:off x="17602200" y="672664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31539</xdr:rowOff>
    </xdr:from>
    <xdr:to>
      <xdr:col>98</xdr:col>
      <xdr:colOff>38100</xdr:colOff>
      <xdr:row>41</xdr:row>
      <xdr:rowOff>133139</xdr:rowOff>
    </xdr:to>
    <xdr:sp macro="" textlink="">
      <xdr:nvSpPr>
        <xdr:cNvPr id="603" name="楕円 602">
          <a:extLst>
            <a:ext uri="{FF2B5EF4-FFF2-40B4-BE49-F238E27FC236}">
              <a16:creationId xmlns:a16="http://schemas.microsoft.com/office/drawing/2014/main" id="{8FE58E44-5874-4BD6-A47A-96608B8BDF84}"/>
            </a:ext>
          </a:extLst>
        </xdr:cNvPr>
        <xdr:cNvSpPr/>
      </xdr:nvSpPr>
      <xdr:spPr>
        <a:xfrm>
          <a:off x="16754475" y="66672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82339</xdr:rowOff>
    </xdr:from>
    <xdr:to>
      <xdr:col>102</xdr:col>
      <xdr:colOff>114300</xdr:colOff>
      <xdr:row>41</xdr:row>
      <xdr:rowOff>90210</xdr:rowOff>
    </xdr:to>
    <xdr:cxnSp macro="">
      <xdr:nvCxnSpPr>
        <xdr:cNvPr id="604" name="直線コネクタ 603">
          <a:extLst>
            <a:ext uri="{FF2B5EF4-FFF2-40B4-BE49-F238E27FC236}">
              <a16:creationId xmlns:a16="http://schemas.microsoft.com/office/drawing/2014/main" id="{3283E622-2777-4CF7-B6B9-7614C1395EB1}"/>
            </a:ext>
          </a:extLst>
        </xdr:cNvPr>
        <xdr:cNvCxnSpPr/>
      </xdr:nvCxnSpPr>
      <xdr:spPr>
        <a:xfrm>
          <a:off x="16802100" y="6724439"/>
          <a:ext cx="8001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9208</xdr:rowOff>
    </xdr:from>
    <xdr:ext cx="534377" cy="259045"/>
    <xdr:sp macro="" textlink="">
      <xdr:nvSpPr>
        <xdr:cNvPr id="605" name="n_1aveValue【一般廃棄物処理施設】&#10;一人当たり有形固定資産（償却資産）額">
          <a:extLst>
            <a:ext uri="{FF2B5EF4-FFF2-40B4-BE49-F238E27FC236}">
              <a16:creationId xmlns:a16="http://schemas.microsoft.com/office/drawing/2014/main" id="{C9E17429-182A-41F5-8E0C-ED7B062BFD9C}"/>
            </a:ext>
          </a:extLst>
        </xdr:cNvPr>
        <xdr:cNvSpPr txBox="1"/>
      </xdr:nvSpPr>
      <xdr:spPr>
        <a:xfrm>
          <a:off x="18944736" y="60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40984</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0AD6AAEF-A622-4C4E-BA0F-6C8E473849AE}"/>
            </a:ext>
          </a:extLst>
        </xdr:cNvPr>
        <xdr:cNvSpPr txBox="1"/>
      </xdr:nvSpPr>
      <xdr:spPr>
        <a:xfrm>
          <a:off x="1816368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18989</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2218FC13-45AB-49D7-8783-E5B3ECCA5C57}"/>
            </a:ext>
          </a:extLst>
        </xdr:cNvPr>
        <xdr:cNvSpPr txBox="1"/>
      </xdr:nvSpPr>
      <xdr:spPr>
        <a:xfrm>
          <a:off x="17354061"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24149</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A76B3988-583D-41B2-9BE9-0EB1B7EF3194}"/>
            </a:ext>
          </a:extLst>
        </xdr:cNvPr>
        <xdr:cNvSpPr txBox="1"/>
      </xdr:nvSpPr>
      <xdr:spPr>
        <a:xfrm>
          <a:off x="16563486"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134749</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9FB49B31-ABFA-431F-BC92-C238BB776E21}"/>
            </a:ext>
          </a:extLst>
        </xdr:cNvPr>
        <xdr:cNvSpPr txBox="1"/>
      </xdr:nvSpPr>
      <xdr:spPr>
        <a:xfrm>
          <a:off x="18944736" y="677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126471</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CC56274B-1C47-4440-86DE-F0499AD003CA}"/>
            </a:ext>
          </a:extLst>
        </xdr:cNvPr>
        <xdr:cNvSpPr txBox="1"/>
      </xdr:nvSpPr>
      <xdr:spPr>
        <a:xfrm>
          <a:off x="18163686" y="67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132137</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2CAB97E7-B4C1-483F-AAC7-56D25D1C084D}"/>
            </a:ext>
          </a:extLst>
        </xdr:cNvPr>
        <xdr:cNvSpPr txBox="1"/>
      </xdr:nvSpPr>
      <xdr:spPr>
        <a:xfrm>
          <a:off x="17354061" y="677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124266</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48CC958B-4C33-4860-AF3E-5FDFDC6E1E7E}"/>
            </a:ext>
          </a:extLst>
        </xdr:cNvPr>
        <xdr:cNvSpPr txBox="1"/>
      </xdr:nvSpPr>
      <xdr:spPr>
        <a:xfrm>
          <a:off x="16563486" y="67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6677798E-7BFB-406B-B799-37C80AA1B49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21ADC96C-B0E3-4C96-9039-F34285C397F1}"/>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3447D2FA-E55F-49AB-BFC2-F8586822B6E0}"/>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50786EF3-DD34-46F1-BB15-FBC063505693}"/>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BD6791A9-C227-4D38-B059-869F93F6E6F0}"/>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DEFD5B56-E7E0-44B4-9EE8-A3B0CDBE73CD}"/>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98F7A6BB-D4EF-423A-A92C-83FC75927F52}"/>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7139E887-9DB9-4027-832D-19688139C61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1C544052-4BC5-42D6-949E-9FFB524840CC}"/>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CED63D90-A6BE-4379-B858-217D508607DD}"/>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3" name="テキスト ボックス 622">
          <a:extLst>
            <a:ext uri="{FF2B5EF4-FFF2-40B4-BE49-F238E27FC236}">
              <a16:creationId xmlns:a16="http://schemas.microsoft.com/office/drawing/2014/main" id="{E0BA3B23-82FF-4DF5-8A18-9EB4EC052322}"/>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6C72B94-09AD-48A6-832C-E9D98B5FF5F6}"/>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a:extLst>
            <a:ext uri="{FF2B5EF4-FFF2-40B4-BE49-F238E27FC236}">
              <a16:creationId xmlns:a16="http://schemas.microsoft.com/office/drawing/2014/main" id="{F61A64DD-CB3A-4984-BB50-80CDC4CA9CC1}"/>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6B95B239-3F16-4641-BCDE-B3B5EDF88FF4}"/>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41B70FF-4880-4059-8D92-E5BC56EDEC89}"/>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224BE79E-5E52-42BE-964D-CA5C8C31C2ED}"/>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1BD2A576-992D-4DA8-9E25-08B265714907}"/>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CCDBA60E-2A24-49AC-ACEA-C7AC416D78E6}"/>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4C03EEFC-DDEA-4FB8-85EF-59B8EFC6CAF7}"/>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9FD3120D-DBE9-4A89-9096-8BD61D7296DC}"/>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D01F43A2-9C5D-45F8-BDBB-F0425476B286}"/>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483C4DBB-30BC-4181-8EDA-0BFFB2EB5EBE}"/>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a:extLst>
            <a:ext uri="{FF2B5EF4-FFF2-40B4-BE49-F238E27FC236}">
              <a16:creationId xmlns:a16="http://schemas.microsoft.com/office/drawing/2014/main" id="{7860A0AF-CB06-460C-AB43-0379717DECC7}"/>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29FB7162-31ED-465F-826F-385AE8F89EC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a:extLst>
            <a:ext uri="{FF2B5EF4-FFF2-40B4-BE49-F238E27FC236}">
              <a16:creationId xmlns:a16="http://schemas.microsoft.com/office/drawing/2014/main" id="{490B98FC-8B57-4C8E-8AE3-1023B021719E}"/>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D3F84230-9A78-4956-A297-D149AD32C15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9" name="直線コネクタ 638">
          <a:extLst>
            <a:ext uri="{FF2B5EF4-FFF2-40B4-BE49-F238E27FC236}">
              <a16:creationId xmlns:a16="http://schemas.microsoft.com/office/drawing/2014/main" id="{4FF7A489-55E6-4533-8BC0-720294A9C0E2}"/>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40" name="【保健センター・保健所】&#10;有形固定資産減価償却率最小値テキスト">
          <a:extLst>
            <a:ext uri="{FF2B5EF4-FFF2-40B4-BE49-F238E27FC236}">
              <a16:creationId xmlns:a16="http://schemas.microsoft.com/office/drawing/2014/main" id="{EC739FA7-15AA-42C3-8332-7C510B79F4FD}"/>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41" name="直線コネクタ 640">
          <a:extLst>
            <a:ext uri="{FF2B5EF4-FFF2-40B4-BE49-F238E27FC236}">
              <a16:creationId xmlns:a16="http://schemas.microsoft.com/office/drawing/2014/main" id="{80F0DF84-D873-4B19-85EB-CBD2BB35251E}"/>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2" name="【保健センター・保健所】&#10;有形固定資産減価償却率最大値テキスト">
          <a:extLst>
            <a:ext uri="{FF2B5EF4-FFF2-40B4-BE49-F238E27FC236}">
              <a16:creationId xmlns:a16="http://schemas.microsoft.com/office/drawing/2014/main" id="{0A0F465B-2282-451B-A2A6-66F5B846D6BD}"/>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3" name="直線コネクタ 642">
          <a:extLst>
            <a:ext uri="{FF2B5EF4-FFF2-40B4-BE49-F238E27FC236}">
              <a16:creationId xmlns:a16="http://schemas.microsoft.com/office/drawing/2014/main" id="{76DE39A2-6C99-4C44-BB49-763A51070D1C}"/>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103976</xdr:rowOff>
    </xdr:from>
    <xdr:ext cx="405111" cy="259045"/>
    <xdr:sp macro="" textlink="">
      <xdr:nvSpPr>
        <xdr:cNvPr id="644" name="【保健センター・保健所】&#10;有形固定資産減価償却率平均値テキスト">
          <a:extLst>
            <a:ext uri="{FF2B5EF4-FFF2-40B4-BE49-F238E27FC236}">
              <a16:creationId xmlns:a16="http://schemas.microsoft.com/office/drawing/2014/main" id="{E21E75D2-A61B-40A9-96AA-45AB08675A72}"/>
            </a:ext>
          </a:extLst>
        </xdr:cNvPr>
        <xdr:cNvSpPr txBox="1"/>
      </xdr:nvSpPr>
      <xdr:spPr>
        <a:xfrm>
          <a:off x="14735175" y="9498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5" name="フローチャート: 判断 644">
          <a:extLst>
            <a:ext uri="{FF2B5EF4-FFF2-40B4-BE49-F238E27FC236}">
              <a16:creationId xmlns:a16="http://schemas.microsoft.com/office/drawing/2014/main" id="{68035B02-4FBA-49E6-924B-7D0366979954}"/>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6" name="フローチャート: 判断 645">
          <a:extLst>
            <a:ext uri="{FF2B5EF4-FFF2-40B4-BE49-F238E27FC236}">
              <a16:creationId xmlns:a16="http://schemas.microsoft.com/office/drawing/2014/main" id="{46441325-E8BB-4EE7-8757-52750946A088}"/>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7" name="フローチャート: 判断 646">
          <a:extLst>
            <a:ext uri="{FF2B5EF4-FFF2-40B4-BE49-F238E27FC236}">
              <a16:creationId xmlns:a16="http://schemas.microsoft.com/office/drawing/2014/main" id="{1D66A9FD-FC13-45F6-87A7-C7B819D9DA27}"/>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8" name="フローチャート: 判断 647">
          <a:extLst>
            <a:ext uri="{FF2B5EF4-FFF2-40B4-BE49-F238E27FC236}">
              <a16:creationId xmlns:a16="http://schemas.microsoft.com/office/drawing/2014/main" id="{5F10AB64-A2FA-4BFD-BBFD-46987B9C3CD6}"/>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9" name="フローチャート: 判断 648">
          <a:extLst>
            <a:ext uri="{FF2B5EF4-FFF2-40B4-BE49-F238E27FC236}">
              <a16:creationId xmlns:a16="http://schemas.microsoft.com/office/drawing/2014/main" id="{DA2BE0B4-53C4-4828-BDB0-FD83F8D188E4}"/>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08DB94E-5C99-4765-9EE9-F796808845E5}"/>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51E5249D-5E24-4187-B166-9CF5F91FCFC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FEB410B9-9C9A-4A78-A3BA-B9FA302CB057}"/>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35DC535F-2F4E-4E67-8794-BB6F23A83D9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D58125D3-0746-4966-BDF9-D435AB95679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114119</xdr:rowOff>
    </xdr:from>
    <xdr:to>
      <xdr:col>85</xdr:col>
      <xdr:colOff>177800</xdr:colOff>
      <xdr:row>58</xdr:row>
      <xdr:rowOff>44269</xdr:rowOff>
    </xdr:to>
    <xdr:sp macro="" textlink="">
      <xdr:nvSpPr>
        <xdr:cNvPr id="655" name="楕円 654">
          <a:extLst>
            <a:ext uri="{FF2B5EF4-FFF2-40B4-BE49-F238E27FC236}">
              <a16:creationId xmlns:a16="http://schemas.microsoft.com/office/drawing/2014/main" id="{F0A52FA7-D18F-4275-BF72-07C5A9DB6997}"/>
            </a:ext>
          </a:extLst>
        </xdr:cNvPr>
        <xdr:cNvSpPr/>
      </xdr:nvSpPr>
      <xdr:spPr>
        <a:xfrm>
          <a:off x="14649450" y="9343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136996</xdr:rowOff>
    </xdr:from>
    <xdr:ext cx="405111" cy="259045"/>
    <xdr:sp macro="" textlink="">
      <xdr:nvSpPr>
        <xdr:cNvPr id="656" name="【保健センター・保健所】&#10;有形固定資産減価償却率該当値テキスト">
          <a:extLst>
            <a:ext uri="{FF2B5EF4-FFF2-40B4-BE49-F238E27FC236}">
              <a16:creationId xmlns:a16="http://schemas.microsoft.com/office/drawing/2014/main" id="{4DEB0EE8-DE0B-480F-895E-5F60F6F5DECC}"/>
            </a:ext>
          </a:extLst>
        </xdr:cNvPr>
        <xdr:cNvSpPr txBox="1"/>
      </xdr:nvSpPr>
      <xdr:spPr>
        <a:xfrm>
          <a:off x="14735175" y="920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35741</xdr:rowOff>
    </xdr:from>
    <xdr:to>
      <xdr:col>81</xdr:col>
      <xdr:colOff>101600</xdr:colOff>
      <xdr:row>57</xdr:row>
      <xdr:rowOff>137341</xdr:rowOff>
    </xdr:to>
    <xdr:sp macro="" textlink="">
      <xdr:nvSpPr>
        <xdr:cNvPr id="657" name="楕円 656">
          <a:extLst>
            <a:ext uri="{FF2B5EF4-FFF2-40B4-BE49-F238E27FC236}">
              <a16:creationId xmlns:a16="http://schemas.microsoft.com/office/drawing/2014/main" id="{939EDB3B-AE19-46F4-8195-66BAB83EC299}"/>
            </a:ext>
          </a:extLst>
        </xdr:cNvPr>
        <xdr:cNvSpPr/>
      </xdr:nvSpPr>
      <xdr:spPr>
        <a:xfrm>
          <a:off x="13887450" y="926546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86541</xdr:rowOff>
    </xdr:from>
    <xdr:to>
      <xdr:col>85</xdr:col>
      <xdr:colOff>127000</xdr:colOff>
      <xdr:row>57</xdr:row>
      <xdr:rowOff>164919</xdr:rowOff>
    </xdr:to>
    <xdr:cxnSp macro="">
      <xdr:nvCxnSpPr>
        <xdr:cNvPr id="658" name="直線コネクタ 657">
          <a:extLst>
            <a:ext uri="{FF2B5EF4-FFF2-40B4-BE49-F238E27FC236}">
              <a16:creationId xmlns:a16="http://schemas.microsoft.com/office/drawing/2014/main" id="{EBB82D6A-D8A6-4D20-A98C-74EC02E49D2E}"/>
            </a:ext>
          </a:extLst>
        </xdr:cNvPr>
        <xdr:cNvCxnSpPr/>
      </xdr:nvCxnSpPr>
      <xdr:spPr>
        <a:xfrm>
          <a:off x="13935075" y="9313091"/>
          <a:ext cx="762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161472</xdr:rowOff>
    </xdr:from>
    <xdr:to>
      <xdr:col>76</xdr:col>
      <xdr:colOff>165100</xdr:colOff>
      <xdr:row>57</xdr:row>
      <xdr:rowOff>91622</xdr:rowOff>
    </xdr:to>
    <xdr:sp macro="" textlink="">
      <xdr:nvSpPr>
        <xdr:cNvPr id="659" name="楕円 658">
          <a:extLst>
            <a:ext uri="{FF2B5EF4-FFF2-40B4-BE49-F238E27FC236}">
              <a16:creationId xmlns:a16="http://schemas.microsoft.com/office/drawing/2014/main" id="{1892B24F-5340-41B8-9AE8-0A63AFC325FC}"/>
            </a:ext>
          </a:extLst>
        </xdr:cNvPr>
        <xdr:cNvSpPr/>
      </xdr:nvSpPr>
      <xdr:spPr>
        <a:xfrm>
          <a:off x="13096875" y="92324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40822</xdr:rowOff>
    </xdr:from>
    <xdr:to>
      <xdr:col>81</xdr:col>
      <xdr:colOff>50800</xdr:colOff>
      <xdr:row>57</xdr:row>
      <xdr:rowOff>86541</xdr:rowOff>
    </xdr:to>
    <xdr:cxnSp macro="">
      <xdr:nvCxnSpPr>
        <xdr:cNvPr id="660" name="直線コネクタ 659">
          <a:extLst>
            <a:ext uri="{FF2B5EF4-FFF2-40B4-BE49-F238E27FC236}">
              <a16:creationId xmlns:a16="http://schemas.microsoft.com/office/drawing/2014/main" id="{E7EA444B-D4B9-48D3-9873-AD2DB5298679}"/>
            </a:ext>
          </a:extLst>
        </xdr:cNvPr>
        <xdr:cNvCxnSpPr/>
      </xdr:nvCxnSpPr>
      <xdr:spPr>
        <a:xfrm>
          <a:off x="13144500" y="9270547"/>
          <a:ext cx="790575" cy="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16147</xdr:rowOff>
    </xdr:from>
    <xdr:to>
      <xdr:col>72</xdr:col>
      <xdr:colOff>38100</xdr:colOff>
      <xdr:row>55</xdr:row>
      <xdr:rowOff>117747</xdr:rowOff>
    </xdr:to>
    <xdr:sp macro="" textlink="">
      <xdr:nvSpPr>
        <xdr:cNvPr id="661" name="楕円 660">
          <a:extLst>
            <a:ext uri="{FF2B5EF4-FFF2-40B4-BE49-F238E27FC236}">
              <a16:creationId xmlns:a16="http://schemas.microsoft.com/office/drawing/2014/main" id="{1F8E8950-BBCD-4049-AEFF-44B6569CA829}"/>
            </a:ext>
          </a:extLst>
        </xdr:cNvPr>
        <xdr:cNvSpPr/>
      </xdr:nvSpPr>
      <xdr:spPr>
        <a:xfrm>
          <a:off x="12296775" y="892202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66947</xdr:rowOff>
    </xdr:from>
    <xdr:to>
      <xdr:col>76</xdr:col>
      <xdr:colOff>114300</xdr:colOff>
      <xdr:row>57</xdr:row>
      <xdr:rowOff>40822</xdr:rowOff>
    </xdr:to>
    <xdr:cxnSp macro="">
      <xdr:nvCxnSpPr>
        <xdr:cNvPr id="662" name="直線コネクタ 661">
          <a:extLst>
            <a:ext uri="{FF2B5EF4-FFF2-40B4-BE49-F238E27FC236}">
              <a16:creationId xmlns:a16="http://schemas.microsoft.com/office/drawing/2014/main" id="{3B4ED4E4-0590-43C1-94D9-88FA6F60E925}"/>
            </a:ext>
          </a:extLst>
        </xdr:cNvPr>
        <xdr:cNvCxnSpPr/>
      </xdr:nvCxnSpPr>
      <xdr:spPr>
        <a:xfrm>
          <a:off x="12344400" y="8969647"/>
          <a:ext cx="800100" cy="30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156573</xdr:rowOff>
    </xdr:from>
    <xdr:to>
      <xdr:col>67</xdr:col>
      <xdr:colOff>101600</xdr:colOff>
      <xdr:row>56</xdr:row>
      <xdr:rowOff>86723</xdr:rowOff>
    </xdr:to>
    <xdr:sp macro="" textlink="">
      <xdr:nvSpPr>
        <xdr:cNvPr id="663" name="楕円 662">
          <a:extLst>
            <a:ext uri="{FF2B5EF4-FFF2-40B4-BE49-F238E27FC236}">
              <a16:creationId xmlns:a16="http://schemas.microsoft.com/office/drawing/2014/main" id="{415B29DB-79CA-4BFF-AA5D-6A7A7A0DEECF}"/>
            </a:ext>
          </a:extLst>
        </xdr:cNvPr>
        <xdr:cNvSpPr/>
      </xdr:nvSpPr>
      <xdr:spPr>
        <a:xfrm>
          <a:off x="11487150" y="906562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66947</xdr:rowOff>
    </xdr:from>
    <xdr:to>
      <xdr:col>71</xdr:col>
      <xdr:colOff>177800</xdr:colOff>
      <xdr:row>56</xdr:row>
      <xdr:rowOff>35923</xdr:rowOff>
    </xdr:to>
    <xdr:cxnSp macro="">
      <xdr:nvCxnSpPr>
        <xdr:cNvPr id="664" name="直線コネクタ 663">
          <a:extLst>
            <a:ext uri="{FF2B5EF4-FFF2-40B4-BE49-F238E27FC236}">
              <a16:creationId xmlns:a16="http://schemas.microsoft.com/office/drawing/2014/main" id="{D8DA7C99-707A-41C9-A692-089DE5A076AB}"/>
            </a:ext>
          </a:extLst>
        </xdr:cNvPr>
        <xdr:cNvCxnSpPr/>
      </xdr:nvCxnSpPr>
      <xdr:spPr>
        <a:xfrm flipV="1">
          <a:off x="11534775" y="8969647"/>
          <a:ext cx="809625"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10903</xdr:rowOff>
    </xdr:from>
    <xdr:ext cx="405111" cy="259045"/>
    <xdr:sp macro="" textlink="">
      <xdr:nvSpPr>
        <xdr:cNvPr id="665" name="n_1aveValue【保健センター・保健所】&#10;有形固定資産減価償却率">
          <a:extLst>
            <a:ext uri="{FF2B5EF4-FFF2-40B4-BE49-F238E27FC236}">
              <a16:creationId xmlns:a16="http://schemas.microsoft.com/office/drawing/2014/main" id="{E8D18C7F-86CD-49B3-BAA8-A805ADACBD04}"/>
            </a:ext>
          </a:extLst>
        </xdr:cNvPr>
        <xdr:cNvSpPr txBox="1"/>
      </xdr:nvSpPr>
      <xdr:spPr>
        <a:xfrm>
          <a:off x="13745219" y="956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666" name="n_2aveValue【保健センター・保健所】&#10;有形固定資産減価償却率">
          <a:extLst>
            <a:ext uri="{FF2B5EF4-FFF2-40B4-BE49-F238E27FC236}">
              <a16:creationId xmlns:a16="http://schemas.microsoft.com/office/drawing/2014/main" id="{FBC3C36D-46C6-418E-A6EB-6B92516EBA25}"/>
            </a:ext>
          </a:extLst>
        </xdr:cNvPr>
        <xdr:cNvSpPr txBox="1"/>
      </xdr:nvSpPr>
      <xdr:spPr>
        <a:xfrm>
          <a:off x="12964169"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58255</xdr:rowOff>
    </xdr:from>
    <xdr:ext cx="405111" cy="259045"/>
    <xdr:sp macro="" textlink="">
      <xdr:nvSpPr>
        <xdr:cNvPr id="667" name="n_3aveValue【保健センター・保健所】&#10;有形固定資産減価償却率">
          <a:extLst>
            <a:ext uri="{FF2B5EF4-FFF2-40B4-BE49-F238E27FC236}">
              <a16:creationId xmlns:a16="http://schemas.microsoft.com/office/drawing/2014/main" id="{91A802CD-D04D-4B8C-B023-75D1C430F715}"/>
            </a:ext>
          </a:extLst>
        </xdr:cNvPr>
        <xdr:cNvSpPr txBox="1"/>
      </xdr:nvSpPr>
      <xdr:spPr>
        <a:xfrm>
          <a:off x="1216406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45193</xdr:rowOff>
    </xdr:from>
    <xdr:ext cx="405111" cy="259045"/>
    <xdr:sp macro="" textlink="">
      <xdr:nvSpPr>
        <xdr:cNvPr id="668" name="n_4aveValue【保健センター・保健所】&#10;有形固定資産減価償却率">
          <a:extLst>
            <a:ext uri="{FF2B5EF4-FFF2-40B4-BE49-F238E27FC236}">
              <a16:creationId xmlns:a16="http://schemas.microsoft.com/office/drawing/2014/main" id="{48AA5323-AD77-4553-B3B1-E50F8B63D0CB}"/>
            </a:ext>
          </a:extLst>
        </xdr:cNvPr>
        <xdr:cNvSpPr txBox="1"/>
      </xdr:nvSpPr>
      <xdr:spPr>
        <a:xfrm>
          <a:off x="11354444"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153868</xdr:rowOff>
    </xdr:from>
    <xdr:ext cx="405111" cy="259045"/>
    <xdr:sp macro="" textlink="">
      <xdr:nvSpPr>
        <xdr:cNvPr id="669" name="n_1mainValue【保健センター・保健所】&#10;有形固定資産減価償却率">
          <a:extLst>
            <a:ext uri="{FF2B5EF4-FFF2-40B4-BE49-F238E27FC236}">
              <a16:creationId xmlns:a16="http://schemas.microsoft.com/office/drawing/2014/main" id="{33BA2ADF-CFA3-49F7-AD64-BEAD56F88F52}"/>
            </a:ext>
          </a:extLst>
        </xdr:cNvPr>
        <xdr:cNvSpPr txBox="1"/>
      </xdr:nvSpPr>
      <xdr:spPr>
        <a:xfrm>
          <a:off x="13745219" y="905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108149</xdr:rowOff>
    </xdr:from>
    <xdr:ext cx="405111" cy="259045"/>
    <xdr:sp macro="" textlink="">
      <xdr:nvSpPr>
        <xdr:cNvPr id="670" name="n_2mainValue【保健センター・保健所】&#10;有形固定資産減価償却率">
          <a:extLst>
            <a:ext uri="{FF2B5EF4-FFF2-40B4-BE49-F238E27FC236}">
              <a16:creationId xmlns:a16="http://schemas.microsoft.com/office/drawing/2014/main" id="{6A608AF2-A19A-4DA3-A93D-010D21E85920}"/>
            </a:ext>
          </a:extLst>
        </xdr:cNvPr>
        <xdr:cNvSpPr txBox="1"/>
      </xdr:nvSpPr>
      <xdr:spPr>
        <a:xfrm>
          <a:off x="12964169" y="901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134274</xdr:rowOff>
    </xdr:from>
    <xdr:ext cx="405111" cy="259045"/>
    <xdr:sp macro="" textlink="">
      <xdr:nvSpPr>
        <xdr:cNvPr id="671" name="n_3mainValue【保健センター・保健所】&#10;有形固定資産減価償却率">
          <a:extLst>
            <a:ext uri="{FF2B5EF4-FFF2-40B4-BE49-F238E27FC236}">
              <a16:creationId xmlns:a16="http://schemas.microsoft.com/office/drawing/2014/main" id="{FA33F29A-AEC3-4EA5-91C7-488180AA5389}"/>
            </a:ext>
          </a:extLst>
        </xdr:cNvPr>
        <xdr:cNvSpPr txBox="1"/>
      </xdr:nvSpPr>
      <xdr:spPr>
        <a:xfrm>
          <a:off x="12164069" y="871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103250</xdr:rowOff>
    </xdr:from>
    <xdr:ext cx="405111" cy="259045"/>
    <xdr:sp macro="" textlink="">
      <xdr:nvSpPr>
        <xdr:cNvPr id="672" name="n_4mainValue【保健センター・保健所】&#10;有形固定資産減価償却率">
          <a:extLst>
            <a:ext uri="{FF2B5EF4-FFF2-40B4-BE49-F238E27FC236}">
              <a16:creationId xmlns:a16="http://schemas.microsoft.com/office/drawing/2014/main" id="{73A06EBA-F0BA-4203-B319-9BCA32E04CFD}"/>
            </a:ext>
          </a:extLst>
        </xdr:cNvPr>
        <xdr:cNvSpPr txBox="1"/>
      </xdr:nvSpPr>
      <xdr:spPr>
        <a:xfrm>
          <a:off x="11354444" y="885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13A6038F-9811-4F7D-A952-D27446DB5FD0}"/>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5EEBFBD9-BAE9-4C97-AF81-9DA5E68B842C}"/>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37E47CCD-FEB2-4C85-803D-83B400CB2ADD}"/>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C8D2242D-B789-418D-B6E3-6D84BCCC51DC}"/>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1F832DB-FB0C-4DA0-BC88-FEA6BB7ED9C6}"/>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916F2F6A-1F57-4A7B-A4F8-72635B14488B}"/>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22676960-2483-4FF1-8F60-9C78D07120E5}"/>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35C46980-9774-4385-AF3E-849763BAD61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8CF2A1DD-D25C-461F-9A14-13D728540DE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351C20D6-15DD-48B5-BF3B-8C237D8B9860}"/>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C4962720-45B9-4FE8-A16E-201905B9D769}"/>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B939247-3E39-4A79-B59F-52ACFACC1592}"/>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2A2B6FAB-8F1A-4173-A092-C9BBFFD44ADC}"/>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80450811-7783-47DA-960E-99E88A331F1F}"/>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E486A218-15A0-4CE1-8F1A-0AA8003D9C1E}"/>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67BD3A7D-E02D-48FB-BB25-BE34F84B7F67}"/>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1FCEAED2-ED4B-4358-B7DD-14051BFB3E1B}"/>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CD01C23E-D592-4C3E-B8E4-2E9F42527D06}"/>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89B1DE71-E51E-4DCA-A8B3-D4B0CB6B1DB5}"/>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20824523-650B-44F1-905D-462F99770787}"/>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48483007-F71F-4A9C-968C-63FD11EAC619}"/>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4014D6B2-FF6D-485D-86FC-93A9B1537A89}"/>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87B7DFCD-BF94-4765-B1C0-C02ABDDA150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6" name="直線コネクタ 695">
          <a:extLst>
            <a:ext uri="{FF2B5EF4-FFF2-40B4-BE49-F238E27FC236}">
              <a16:creationId xmlns:a16="http://schemas.microsoft.com/office/drawing/2014/main" id="{9DC28B39-1581-4DA9-8B9C-3F1044E585A9}"/>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7" name="【保健センター・保健所】&#10;一人当たり面積最小値テキスト">
          <a:extLst>
            <a:ext uri="{FF2B5EF4-FFF2-40B4-BE49-F238E27FC236}">
              <a16:creationId xmlns:a16="http://schemas.microsoft.com/office/drawing/2014/main" id="{F67FF9ED-485B-471E-A959-AC1B5C15C75D}"/>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8" name="直線コネクタ 697">
          <a:extLst>
            <a:ext uri="{FF2B5EF4-FFF2-40B4-BE49-F238E27FC236}">
              <a16:creationId xmlns:a16="http://schemas.microsoft.com/office/drawing/2014/main" id="{16FED350-C1F6-4F5A-B6E3-66FBFB54C9F0}"/>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9" name="【保健センター・保健所】&#10;一人当たり面積最大値テキスト">
          <a:extLst>
            <a:ext uri="{FF2B5EF4-FFF2-40B4-BE49-F238E27FC236}">
              <a16:creationId xmlns:a16="http://schemas.microsoft.com/office/drawing/2014/main" id="{71646FC4-F9A8-4D1E-87D4-0CB6C6B137E0}"/>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0" name="直線コネクタ 699">
          <a:extLst>
            <a:ext uri="{FF2B5EF4-FFF2-40B4-BE49-F238E27FC236}">
              <a16:creationId xmlns:a16="http://schemas.microsoft.com/office/drawing/2014/main" id="{135468F7-7CB6-497B-B644-9A902D65FAB2}"/>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1" name="【保健センター・保健所】&#10;一人当たり面積平均値テキスト">
          <a:extLst>
            <a:ext uri="{FF2B5EF4-FFF2-40B4-BE49-F238E27FC236}">
              <a16:creationId xmlns:a16="http://schemas.microsoft.com/office/drawing/2014/main" id="{1C159C2C-53BF-4ACA-B383-8D18BCF6E231}"/>
            </a:ext>
          </a:extLst>
        </xdr:cNvPr>
        <xdr:cNvSpPr txBox="1"/>
      </xdr:nvSpPr>
      <xdr:spPr>
        <a:xfrm>
          <a:off x="19992975"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2" name="フローチャート: 判断 701">
          <a:extLst>
            <a:ext uri="{FF2B5EF4-FFF2-40B4-BE49-F238E27FC236}">
              <a16:creationId xmlns:a16="http://schemas.microsoft.com/office/drawing/2014/main" id="{339F27D1-142C-4716-8A20-907B7AA1DEAF}"/>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3" name="フローチャート: 判断 702">
          <a:extLst>
            <a:ext uri="{FF2B5EF4-FFF2-40B4-BE49-F238E27FC236}">
              <a16:creationId xmlns:a16="http://schemas.microsoft.com/office/drawing/2014/main" id="{79D57FC7-AEC0-4D85-BF1D-17E641CBC660}"/>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4" name="フローチャート: 判断 703">
          <a:extLst>
            <a:ext uri="{FF2B5EF4-FFF2-40B4-BE49-F238E27FC236}">
              <a16:creationId xmlns:a16="http://schemas.microsoft.com/office/drawing/2014/main" id="{D7B29E8C-CBD7-4B1A-BBCD-E46AD4D3671D}"/>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フローチャート: 判断 704">
          <a:extLst>
            <a:ext uri="{FF2B5EF4-FFF2-40B4-BE49-F238E27FC236}">
              <a16:creationId xmlns:a16="http://schemas.microsoft.com/office/drawing/2014/main" id="{10758D71-0618-4FC9-8B0C-DF73733747E2}"/>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6" name="フローチャート: 判断 705">
          <a:extLst>
            <a:ext uri="{FF2B5EF4-FFF2-40B4-BE49-F238E27FC236}">
              <a16:creationId xmlns:a16="http://schemas.microsoft.com/office/drawing/2014/main" id="{F45CC4AA-E7CC-4B48-AB29-A4DE6F0A31FB}"/>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7DBA8498-5518-408F-AB97-8D4AFC336242}"/>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6E4A1F4-606A-4AC4-B26B-BFACF2A32CB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78649370-0849-4F2E-AD68-E1EFE9847330}"/>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A40EE9C5-3D31-44D5-8FF8-CBAB3C61A98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902CE84B-FC1A-4484-B113-62B44F43EEA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158750</xdr:rowOff>
    </xdr:from>
    <xdr:to>
      <xdr:col>116</xdr:col>
      <xdr:colOff>114300</xdr:colOff>
      <xdr:row>58</xdr:row>
      <xdr:rowOff>88900</xdr:rowOff>
    </xdr:to>
    <xdr:sp macro="" textlink="">
      <xdr:nvSpPr>
        <xdr:cNvPr id="712" name="楕円 711">
          <a:extLst>
            <a:ext uri="{FF2B5EF4-FFF2-40B4-BE49-F238E27FC236}">
              <a16:creationId xmlns:a16="http://schemas.microsoft.com/office/drawing/2014/main" id="{B765BE92-5F36-44D0-BAC9-89BE42BB1CA0}"/>
            </a:ext>
          </a:extLst>
        </xdr:cNvPr>
        <xdr:cNvSpPr/>
      </xdr:nvSpPr>
      <xdr:spPr>
        <a:xfrm>
          <a:off x="19897725" y="9391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10177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FD52FA9B-95F1-4963-A8B0-B9323DA1AA41}"/>
            </a:ext>
          </a:extLst>
        </xdr:cNvPr>
        <xdr:cNvSpPr txBox="1"/>
      </xdr:nvSpPr>
      <xdr:spPr>
        <a:xfrm>
          <a:off x="19992975"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158750</xdr:rowOff>
    </xdr:from>
    <xdr:to>
      <xdr:col>112</xdr:col>
      <xdr:colOff>38100</xdr:colOff>
      <xdr:row>58</xdr:row>
      <xdr:rowOff>88900</xdr:rowOff>
    </xdr:to>
    <xdr:sp macro="" textlink="">
      <xdr:nvSpPr>
        <xdr:cNvPr id="714" name="楕円 713">
          <a:extLst>
            <a:ext uri="{FF2B5EF4-FFF2-40B4-BE49-F238E27FC236}">
              <a16:creationId xmlns:a16="http://schemas.microsoft.com/office/drawing/2014/main" id="{C29D49F7-AC0D-4DA0-AB5E-A5EAF01CFA96}"/>
            </a:ext>
          </a:extLst>
        </xdr:cNvPr>
        <xdr:cNvSpPr/>
      </xdr:nvSpPr>
      <xdr:spPr>
        <a:xfrm>
          <a:off x="19154775" y="9391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38100</xdr:rowOff>
    </xdr:from>
    <xdr:to>
      <xdr:col>116</xdr:col>
      <xdr:colOff>63500</xdr:colOff>
      <xdr:row>58</xdr:row>
      <xdr:rowOff>38100</xdr:rowOff>
    </xdr:to>
    <xdr:cxnSp macro="">
      <xdr:nvCxnSpPr>
        <xdr:cNvPr id="715" name="直線コネクタ 714">
          <a:extLst>
            <a:ext uri="{FF2B5EF4-FFF2-40B4-BE49-F238E27FC236}">
              <a16:creationId xmlns:a16="http://schemas.microsoft.com/office/drawing/2014/main" id="{266B43AE-D08D-41F3-984C-7C2E521FC874}"/>
            </a:ext>
          </a:extLst>
        </xdr:cNvPr>
        <xdr:cNvCxnSpPr/>
      </xdr:nvCxnSpPr>
      <xdr:spPr>
        <a:xfrm>
          <a:off x="19202400" y="9429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158750</xdr:rowOff>
    </xdr:from>
    <xdr:to>
      <xdr:col>107</xdr:col>
      <xdr:colOff>101600</xdr:colOff>
      <xdr:row>58</xdr:row>
      <xdr:rowOff>88900</xdr:rowOff>
    </xdr:to>
    <xdr:sp macro="" textlink="">
      <xdr:nvSpPr>
        <xdr:cNvPr id="716" name="楕円 715">
          <a:extLst>
            <a:ext uri="{FF2B5EF4-FFF2-40B4-BE49-F238E27FC236}">
              <a16:creationId xmlns:a16="http://schemas.microsoft.com/office/drawing/2014/main" id="{F77F2B52-0CBE-4EB4-8101-CC4EE0C1D516}"/>
            </a:ext>
          </a:extLst>
        </xdr:cNvPr>
        <xdr:cNvSpPr/>
      </xdr:nvSpPr>
      <xdr:spPr>
        <a:xfrm>
          <a:off x="18345150" y="9391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38100</xdr:rowOff>
    </xdr:from>
    <xdr:to>
      <xdr:col>111</xdr:col>
      <xdr:colOff>177800</xdr:colOff>
      <xdr:row>58</xdr:row>
      <xdr:rowOff>38100</xdr:rowOff>
    </xdr:to>
    <xdr:cxnSp macro="">
      <xdr:nvCxnSpPr>
        <xdr:cNvPr id="717" name="直線コネクタ 716">
          <a:extLst>
            <a:ext uri="{FF2B5EF4-FFF2-40B4-BE49-F238E27FC236}">
              <a16:creationId xmlns:a16="http://schemas.microsoft.com/office/drawing/2014/main" id="{0EDF39B4-E948-481B-8499-596D03EAF502}"/>
            </a:ext>
          </a:extLst>
        </xdr:cNvPr>
        <xdr:cNvCxnSpPr/>
      </xdr:nvCxnSpPr>
      <xdr:spPr>
        <a:xfrm>
          <a:off x="18392775" y="94297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101600</xdr:rowOff>
    </xdr:from>
    <xdr:to>
      <xdr:col>102</xdr:col>
      <xdr:colOff>165100</xdr:colOff>
      <xdr:row>57</xdr:row>
      <xdr:rowOff>31750</xdr:rowOff>
    </xdr:to>
    <xdr:sp macro="" textlink="">
      <xdr:nvSpPr>
        <xdr:cNvPr id="718" name="楕円 717">
          <a:extLst>
            <a:ext uri="{FF2B5EF4-FFF2-40B4-BE49-F238E27FC236}">
              <a16:creationId xmlns:a16="http://schemas.microsoft.com/office/drawing/2014/main" id="{6F1778C8-11B2-40D2-8591-558012D6BAC7}"/>
            </a:ext>
          </a:extLst>
        </xdr:cNvPr>
        <xdr:cNvSpPr/>
      </xdr:nvSpPr>
      <xdr:spPr>
        <a:xfrm>
          <a:off x="17554575" y="91725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152400</xdr:rowOff>
    </xdr:from>
    <xdr:to>
      <xdr:col>107</xdr:col>
      <xdr:colOff>50800</xdr:colOff>
      <xdr:row>58</xdr:row>
      <xdr:rowOff>38100</xdr:rowOff>
    </xdr:to>
    <xdr:cxnSp macro="">
      <xdr:nvCxnSpPr>
        <xdr:cNvPr id="719" name="直線コネクタ 718">
          <a:extLst>
            <a:ext uri="{FF2B5EF4-FFF2-40B4-BE49-F238E27FC236}">
              <a16:creationId xmlns:a16="http://schemas.microsoft.com/office/drawing/2014/main" id="{F070E80A-4399-4124-B9BB-057E6BCDF9B3}"/>
            </a:ext>
          </a:extLst>
        </xdr:cNvPr>
        <xdr:cNvCxnSpPr/>
      </xdr:nvCxnSpPr>
      <xdr:spPr>
        <a:xfrm>
          <a:off x="17602200" y="9220200"/>
          <a:ext cx="790575"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101600</xdr:rowOff>
    </xdr:from>
    <xdr:to>
      <xdr:col>98</xdr:col>
      <xdr:colOff>38100</xdr:colOff>
      <xdr:row>57</xdr:row>
      <xdr:rowOff>31750</xdr:rowOff>
    </xdr:to>
    <xdr:sp macro="" textlink="">
      <xdr:nvSpPr>
        <xdr:cNvPr id="720" name="楕円 719">
          <a:extLst>
            <a:ext uri="{FF2B5EF4-FFF2-40B4-BE49-F238E27FC236}">
              <a16:creationId xmlns:a16="http://schemas.microsoft.com/office/drawing/2014/main" id="{0DAB51D1-7333-47AF-B767-E98CD9C5C331}"/>
            </a:ext>
          </a:extLst>
        </xdr:cNvPr>
        <xdr:cNvSpPr/>
      </xdr:nvSpPr>
      <xdr:spPr>
        <a:xfrm>
          <a:off x="16754475" y="9172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152400</xdr:rowOff>
    </xdr:from>
    <xdr:to>
      <xdr:col>102</xdr:col>
      <xdr:colOff>114300</xdr:colOff>
      <xdr:row>56</xdr:row>
      <xdr:rowOff>152400</xdr:rowOff>
    </xdr:to>
    <xdr:cxnSp macro="">
      <xdr:nvCxnSpPr>
        <xdr:cNvPr id="721" name="直線コネクタ 720">
          <a:extLst>
            <a:ext uri="{FF2B5EF4-FFF2-40B4-BE49-F238E27FC236}">
              <a16:creationId xmlns:a16="http://schemas.microsoft.com/office/drawing/2014/main" id="{0D7EB625-E0D5-4FBA-9340-772E16A48BE6}"/>
            </a:ext>
          </a:extLst>
        </xdr:cNvPr>
        <xdr:cNvCxnSpPr/>
      </xdr:nvCxnSpPr>
      <xdr:spPr>
        <a:xfrm>
          <a:off x="16802100" y="9220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2" name="n_1aveValue【保健センター・保健所】&#10;一人当たり面積">
          <a:extLst>
            <a:ext uri="{FF2B5EF4-FFF2-40B4-BE49-F238E27FC236}">
              <a16:creationId xmlns:a16="http://schemas.microsoft.com/office/drawing/2014/main" id="{A78FA767-CD71-426D-AC03-B1D5970AF602}"/>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3" name="n_2aveValue【保健センター・保健所】&#10;一人当たり面積">
          <a:extLst>
            <a:ext uri="{FF2B5EF4-FFF2-40B4-BE49-F238E27FC236}">
              <a16:creationId xmlns:a16="http://schemas.microsoft.com/office/drawing/2014/main" id="{AABDE1CF-0705-44FC-B54F-F897265B6DBC}"/>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4" name="n_3aveValue【保健センター・保健所】&#10;一人当たり面積">
          <a:extLst>
            <a:ext uri="{FF2B5EF4-FFF2-40B4-BE49-F238E27FC236}">
              <a16:creationId xmlns:a16="http://schemas.microsoft.com/office/drawing/2014/main" id="{D72C8BA1-4D1A-4230-94E1-E31036AC3F68}"/>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725" name="n_4aveValue【保健センター・保健所】&#10;一人当たり面積">
          <a:extLst>
            <a:ext uri="{FF2B5EF4-FFF2-40B4-BE49-F238E27FC236}">
              <a16:creationId xmlns:a16="http://schemas.microsoft.com/office/drawing/2014/main" id="{1FD886CF-3446-4AD6-9AC7-C0108A4E4921}"/>
            </a:ext>
          </a:extLst>
        </xdr:cNvPr>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105427</xdr:rowOff>
    </xdr:from>
    <xdr:ext cx="469744" cy="259045"/>
    <xdr:sp macro="" textlink="">
      <xdr:nvSpPr>
        <xdr:cNvPr id="726" name="n_1mainValue【保健センター・保健所】&#10;一人当たり面積">
          <a:extLst>
            <a:ext uri="{FF2B5EF4-FFF2-40B4-BE49-F238E27FC236}">
              <a16:creationId xmlns:a16="http://schemas.microsoft.com/office/drawing/2014/main" id="{C3643154-8DCB-48E0-8A1D-E90B1B04C43D}"/>
            </a:ext>
          </a:extLst>
        </xdr:cNvPr>
        <xdr:cNvSpPr txBox="1"/>
      </xdr:nvSpPr>
      <xdr:spPr>
        <a:xfrm>
          <a:off x="18983402" y="917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105427</xdr:rowOff>
    </xdr:from>
    <xdr:ext cx="469744" cy="259045"/>
    <xdr:sp macro="" textlink="">
      <xdr:nvSpPr>
        <xdr:cNvPr id="727" name="n_2mainValue【保健センター・保健所】&#10;一人当たり面積">
          <a:extLst>
            <a:ext uri="{FF2B5EF4-FFF2-40B4-BE49-F238E27FC236}">
              <a16:creationId xmlns:a16="http://schemas.microsoft.com/office/drawing/2014/main" id="{5F8548D0-122A-4D0A-88C4-379E0086B08A}"/>
            </a:ext>
          </a:extLst>
        </xdr:cNvPr>
        <xdr:cNvSpPr txBox="1"/>
      </xdr:nvSpPr>
      <xdr:spPr>
        <a:xfrm>
          <a:off x="18183302" y="917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48277</xdr:rowOff>
    </xdr:from>
    <xdr:ext cx="469744" cy="259045"/>
    <xdr:sp macro="" textlink="">
      <xdr:nvSpPr>
        <xdr:cNvPr id="728" name="n_3mainValue【保健センター・保健所】&#10;一人当たり面積">
          <a:extLst>
            <a:ext uri="{FF2B5EF4-FFF2-40B4-BE49-F238E27FC236}">
              <a16:creationId xmlns:a16="http://schemas.microsoft.com/office/drawing/2014/main" id="{BDB02F80-70E9-4335-AA53-58406CC8766A}"/>
            </a:ext>
          </a:extLst>
        </xdr:cNvPr>
        <xdr:cNvSpPr txBox="1"/>
      </xdr:nvSpPr>
      <xdr:spPr>
        <a:xfrm>
          <a:off x="17383202" y="895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48277</xdr:rowOff>
    </xdr:from>
    <xdr:ext cx="469744" cy="259045"/>
    <xdr:sp macro="" textlink="">
      <xdr:nvSpPr>
        <xdr:cNvPr id="729" name="n_4mainValue【保健センター・保健所】&#10;一人当たり面積">
          <a:extLst>
            <a:ext uri="{FF2B5EF4-FFF2-40B4-BE49-F238E27FC236}">
              <a16:creationId xmlns:a16="http://schemas.microsoft.com/office/drawing/2014/main" id="{FB9D1251-B972-4EA4-BEBD-518555948C94}"/>
            </a:ext>
          </a:extLst>
        </xdr:cNvPr>
        <xdr:cNvSpPr txBox="1"/>
      </xdr:nvSpPr>
      <xdr:spPr>
        <a:xfrm>
          <a:off x="16592627" y="895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4F52AC80-BAEB-4A4E-A24B-9230F4A1990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39DC0A99-0588-455D-9082-178DBDDF035A}"/>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7E0D2D23-4470-4098-9FB3-3E361FE5A763}"/>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4F9E1882-FA2E-4155-BFD4-D3E71FEFC84D}"/>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61DF251F-3C47-4E46-B3FF-73004D5FE01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593B42E8-8A2C-4EDB-BDFE-6733BA9858C0}"/>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6EC1A423-298E-46C6-BE17-B12DDB35FE6D}"/>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17670FD0-2A0B-4636-B379-7FBB9C38875A}"/>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43C9700-B5F5-49C8-B878-E850DEFB2D8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D29E13C4-A19E-4413-A823-097D955D4067}"/>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0" name="テキスト ボックス 739">
          <a:extLst>
            <a:ext uri="{FF2B5EF4-FFF2-40B4-BE49-F238E27FC236}">
              <a16:creationId xmlns:a16="http://schemas.microsoft.com/office/drawing/2014/main" id="{35CCD3B4-F047-4A50-8401-BCF0421B0D27}"/>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236DE73E-6764-400B-8B14-E5C4B197EF0A}"/>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2" name="テキスト ボックス 741">
          <a:extLst>
            <a:ext uri="{FF2B5EF4-FFF2-40B4-BE49-F238E27FC236}">
              <a16:creationId xmlns:a16="http://schemas.microsoft.com/office/drawing/2014/main" id="{2634CBEE-510A-4D36-880A-6042B952F3B1}"/>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0F74CDB4-A9AA-43AD-A8AA-C4814CF5D8E0}"/>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a:extLst>
            <a:ext uri="{FF2B5EF4-FFF2-40B4-BE49-F238E27FC236}">
              <a16:creationId xmlns:a16="http://schemas.microsoft.com/office/drawing/2014/main" id="{C549D886-4D39-4CE0-B5DB-C1F9B88538A2}"/>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5758D846-3005-4295-96DA-1375D9AF6C56}"/>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a:extLst>
            <a:ext uri="{FF2B5EF4-FFF2-40B4-BE49-F238E27FC236}">
              <a16:creationId xmlns:a16="http://schemas.microsoft.com/office/drawing/2014/main" id="{9F5DE705-1F17-478E-BD89-FEC654FB6216}"/>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60180EAA-74CA-47CC-AE81-830062A2F009}"/>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a:extLst>
            <a:ext uri="{FF2B5EF4-FFF2-40B4-BE49-F238E27FC236}">
              <a16:creationId xmlns:a16="http://schemas.microsoft.com/office/drawing/2014/main" id="{F11E954C-D7CA-4BF7-BF19-87ED0E4C86DB}"/>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A6718950-D1CF-46B0-A6B4-7399E19002E7}"/>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a:extLst>
            <a:ext uri="{FF2B5EF4-FFF2-40B4-BE49-F238E27FC236}">
              <a16:creationId xmlns:a16="http://schemas.microsoft.com/office/drawing/2014/main" id="{04363473-B967-4A81-9B3C-B58ADE5A0B92}"/>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99895FF5-327D-47E6-A72D-62212039194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2" name="テキスト ボックス 751">
          <a:extLst>
            <a:ext uri="{FF2B5EF4-FFF2-40B4-BE49-F238E27FC236}">
              <a16:creationId xmlns:a16="http://schemas.microsoft.com/office/drawing/2014/main" id="{C0D79695-63F7-470B-A0E5-6AE07BB4EDF1}"/>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a:extLst>
            <a:ext uri="{FF2B5EF4-FFF2-40B4-BE49-F238E27FC236}">
              <a16:creationId xmlns:a16="http://schemas.microsoft.com/office/drawing/2014/main" id="{0A9FD6F3-F87A-4F22-A80F-4E639D547FEA}"/>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4" name="直線コネクタ 753">
          <a:extLst>
            <a:ext uri="{FF2B5EF4-FFF2-40B4-BE49-F238E27FC236}">
              <a16:creationId xmlns:a16="http://schemas.microsoft.com/office/drawing/2014/main" id="{D1475153-966A-490E-B80C-3175BB682776}"/>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5" name="【消防施設】&#10;有形固定資産減価償却率最小値テキスト">
          <a:extLst>
            <a:ext uri="{FF2B5EF4-FFF2-40B4-BE49-F238E27FC236}">
              <a16:creationId xmlns:a16="http://schemas.microsoft.com/office/drawing/2014/main" id="{8A68ECF4-1BB0-4722-88F0-CCCBEA5EB32F}"/>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6" name="直線コネクタ 755">
          <a:extLst>
            <a:ext uri="{FF2B5EF4-FFF2-40B4-BE49-F238E27FC236}">
              <a16:creationId xmlns:a16="http://schemas.microsoft.com/office/drawing/2014/main" id="{F10E3B50-FAB9-42A1-9F12-E8764D9A72DA}"/>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7" name="【消防施設】&#10;有形固定資産減価償却率最大値テキスト">
          <a:extLst>
            <a:ext uri="{FF2B5EF4-FFF2-40B4-BE49-F238E27FC236}">
              <a16:creationId xmlns:a16="http://schemas.microsoft.com/office/drawing/2014/main" id="{93C95C0B-CCA8-4C05-ACF8-841FC30CF902}"/>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8" name="直線コネクタ 757">
          <a:extLst>
            <a:ext uri="{FF2B5EF4-FFF2-40B4-BE49-F238E27FC236}">
              <a16:creationId xmlns:a16="http://schemas.microsoft.com/office/drawing/2014/main" id="{113310A8-6B8D-4554-9E49-63BFE1668B97}"/>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59" name="【消防施設】&#10;有形固定資産減価償却率平均値テキスト">
          <a:extLst>
            <a:ext uri="{FF2B5EF4-FFF2-40B4-BE49-F238E27FC236}">
              <a16:creationId xmlns:a16="http://schemas.microsoft.com/office/drawing/2014/main" id="{6C189BA6-63B9-4407-99AF-461D04427A4D}"/>
            </a:ext>
          </a:extLst>
        </xdr:cNvPr>
        <xdr:cNvSpPr txBox="1"/>
      </xdr:nvSpPr>
      <xdr:spPr>
        <a:xfrm>
          <a:off x="14735175"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60" name="フローチャート: 判断 759">
          <a:extLst>
            <a:ext uri="{FF2B5EF4-FFF2-40B4-BE49-F238E27FC236}">
              <a16:creationId xmlns:a16="http://schemas.microsoft.com/office/drawing/2014/main" id="{1832FAEE-7A51-4BAE-821A-AB7A0C387969}"/>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61" name="フローチャート: 判断 760">
          <a:extLst>
            <a:ext uri="{FF2B5EF4-FFF2-40B4-BE49-F238E27FC236}">
              <a16:creationId xmlns:a16="http://schemas.microsoft.com/office/drawing/2014/main" id="{AA414C50-3DE1-4864-A669-299AE510F909}"/>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2" name="フローチャート: 判断 761">
          <a:extLst>
            <a:ext uri="{FF2B5EF4-FFF2-40B4-BE49-F238E27FC236}">
              <a16:creationId xmlns:a16="http://schemas.microsoft.com/office/drawing/2014/main" id="{2D8B2969-CFDF-4BAE-AAD1-512FB69087DD}"/>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3" name="フローチャート: 判断 762">
          <a:extLst>
            <a:ext uri="{FF2B5EF4-FFF2-40B4-BE49-F238E27FC236}">
              <a16:creationId xmlns:a16="http://schemas.microsoft.com/office/drawing/2014/main" id="{2D70080E-0587-41AE-B7D1-85075B14B551}"/>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4" name="フローチャート: 判断 763">
          <a:extLst>
            <a:ext uri="{FF2B5EF4-FFF2-40B4-BE49-F238E27FC236}">
              <a16:creationId xmlns:a16="http://schemas.microsoft.com/office/drawing/2014/main" id="{C7363AE1-5EF7-4554-BD4C-F2FF83B62380}"/>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3225420-293B-4C8E-8379-0443CA03B66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42394157-1569-485B-8BF8-E73111F37D8E}"/>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668CDD5E-F005-48C7-AB9B-B7F03D2B28F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5F57208-7A33-467C-BB5B-D8F74BD8C93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846A2E94-B794-49F0-AB8B-033073DD3B64}"/>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70" name="楕円 769">
          <a:extLst>
            <a:ext uri="{FF2B5EF4-FFF2-40B4-BE49-F238E27FC236}">
              <a16:creationId xmlns:a16="http://schemas.microsoft.com/office/drawing/2014/main" id="{A6965978-5BBD-4B66-8855-B7F1B6E37810}"/>
            </a:ext>
          </a:extLst>
        </xdr:cNvPr>
        <xdr:cNvSpPr/>
      </xdr:nvSpPr>
      <xdr:spPr>
        <a:xfrm>
          <a:off x="14649450" y="13220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124477</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3310E5E9-14D2-49AB-AAFE-63C743979B41}"/>
            </a:ext>
          </a:extLst>
        </xdr:cNvPr>
        <xdr:cNvSpPr txBox="1"/>
      </xdr:nvSpPr>
      <xdr:spPr>
        <a:xfrm>
          <a:off x="14735175" y="1307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143511</xdr:rowOff>
    </xdr:from>
    <xdr:to>
      <xdr:col>81</xdr:col>
      <xdr:colOff>101600</xdr:colOff>
      <xdr:row>85</xdr:row>
      <xdr:rowOff>73661</xdr:rowOff>
    </xdr:to>
    <xdr:sp macro="" textlink="">
      <xdr:nvSpPr>
        <xdr:cNvPr id="772" name="楕円 771">
          <a:extLst>
            <a:ext uri="{FF2B5EF4-FFF2-40B4-BE49-F238E27FC236}">
              <a16:creationId xmlns:a16="http://schemas.microsoft.com/office/drawing/2014/main" id="{CB6B6949-BC50-42CA-BB17-16FAA3AEC80D}"/>
            </a:ext>
          </a:extLst>
        </xdr:cNvPr>
        <xdr:cNvSpPr/>
      </xdr:nvSpPr>
      <xdr:spPr>
        <a:xfrm>
          <a:off x="13887450" y="137420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85</xdr:row>
      <xdr:rowOff>22861</xdr:rowOff>
    </xdr:to>
    <xdr:cxnSp macro="">
      <xdr:nvCxnSpPr>
        <xdr:cNvPr id="773" name="直線コネクタ 772">
          <a:extLst>
            <a:ext uri="{FF2B5EF4-FFF2-40B4-BE49-F238E27FC236}">
              <a16:creationId xmlns:a16="http://schemas.microsoft.com/office/drawing/2014/main" id="{F1A8CBD2-DBE9-42E4-A92C-58FDD596D28D}"/>
            </a:ext>
          </a:extLst>
        </xdr:cNvPr>
        <xdr:cNvCxnSpPr/>
      </xdr:nvCxnSpPr>
      <xdr:spPr>
        <a:xfrm flipV="1">
          <a:off x="13935075" y="13268325"/>
          <a:ext cx="762000" cy="5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6350</xdr:rowOff>
    </xdr:from>
    <xdr:to>
      <xdr:col>76</xdr:col>
      <xdr:colOff>165100</xdr:colOff>
      <xdr:row>85</xdr:row>
      <xdr:rowOff>107950</xdr:rowOff>
    </xdr:to>
    <xdr:sp macro="" textlink="">
      <xdr:nvSpPr>
        <xdr:cNvPr id="774" name="楕円 773">
          <a:extLst>
            <a:ext uri="{FF2B5EF4-FFF2-40B4-BE49-F238E27FC236}">
              <a16:creationId xmlns:a16="http://schemas.microsoft.com/office/drawing/2014/main" id="{D1C3A605-1D01-4365-88A2-40573C0A9DB9}"/>
            </a:ext>
          </a:extLst>
        </xdr:cNvPr>
        <xdr:cNvSpPr/>
      </xdr:nvSpPr>
      <xdr:spPr>
        <a:xfrm>
          <a:off x="130968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22861</xdr:rowOff>
    </xdr:from>
    <xdr:to>
      <xdr:col>81</xdr:col>
      <xdr:colOff>50800</xdr:colOff>
      <xdr:row>85</xdr:row>
      <xdr:rowOff>57150</xdr:rowOff>
    </xdr:to>
    <xdr:cxnSp macro="">
      <xdr:nvCxnSpPr>
        <xdr:cNvPr id="775" name="直線コネクタ 774">
          <a:extLst>
            <a:ext uri="{FF2B5EF4-FFF2-40B4-BE49-F238E27FC236}">
              <a16:creationId xmlns:a16="http://schemas.microsoft.com/office/drawing/2014/main" id="{A19C8A6D-681C-44D2-A9A1-9CF618D9B8DD}"/>
            </a:ext>
          </a:extLst>
        </xdr:cNvPr>
        <xdr:cNvCxnSpPr/>
      </xdr:nvCxnSpPr>
      <xdr:spPr>
        <a:xfrm flipV="1">
          <a:off x="13144500" y="13789661"/>
          <a:ext cx="790575"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29211</xdr:rowOff>
    </xdr:from>
    <xdr:to>
      <xdr:col>72</xdr:col>
      <xdr:colOff>38100</xdr:colOff>
      <xdr:row>85</xdr:row>
      <xdr:rowOff>130811</xdr:rowOff>
    </xdr:to>
    <xdr:sp macro="" textlink="">
      <xdr:nvSpPr>
        <xdr:cNvPr id="776" name="楕円 775">
          <a:extLst>
            <a:ext uri="{FF2B5EF4-FFF2-40B4-BE49-F238E27FC236}">
              <a16:creationId xmlns:a16="http://schemas.microsoft.com/office/drawing/2014/main" id="{171A30AC-1EB9-4C9D-B6FF-270D14497658}"/>
            </a:ext>
          </a:extLst>
        </xdr:cNvPr>
        <xdr:cNvSpPr/>
      </xdr:nvSpPr>
      <xdr:spPr>
        <a:xfrm>
          <a:off x="12296775" y="137896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57150</xdr:rowOff>
    </xdr:from>
    <xdr:to>
      <xdr:col>76</xdr:col>
      <xdr:colOff>114300</xdr:colOff>
      <xdr:row>85</xdr:row>
      <xdr:rowOff>80011</xdr:rowOff>
    </xdr:to>
    <xdr:cxnSp macro="">
      <xdr:nvCxnSpPr>
        <xdr:cNvPr id="777" name="直線コネクタ 776">
          <a:extLst>
            <a:ext uri="{FF2B5EF4-FFF2-40B4-BE49-F238E27FC236}">
              <a16:creationId xmlns:a16="http://schemas.microsoft.com/office/drawing/2014/main" id="{F083E9E5-4010-4F5F-B835-9E571C90B49F}"/>
            </a:ext>
          </a:extLst>
        </xdr:cNvPr>
        <xdr:cNvCxnSpPr/>
      </xdr:nvCxnSpPr>
      <xdr:spPr>
        <a:xfrm flipV="1">
          <a:off x="12344400" y="13820775"/>
          <a:ext cx="8001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2539</xdr:rowOff>
    </xdr:from>
    <xdr:to>
      <xdr:col>67</xdr:col>
      <xdr:colOff>101600</xdr:colOff>
      <xdr:row>85</xdr:row>
      <xdr:rowOff>104139</xdr:rowOff>
    </xdr:to>
    <xdr:sp macro="" textlink="">
      <xdr:nvSpPr>
        <xdr:cNvPr id="778" name="楕円 777">
          <a:extLst>
            <a:ext uri="{FF2B5EF4-FFF2-40B4-BE49-F238E27FC236}">
              <a16:creationId xmlns:a16="http://schemas.microsoft.com/office/drawing/2014/main" id="{ACD464FC-9B4D-43C6-AF7C-F1B656FE8EC1}"/>
            </a:ext>
          </a:extLst>
        </xdr:cNvPr>
        <xdr:cNvSpPr/>
      </xdr:nvSpPr>
      <xdr:spPr>
        <a:xfrm>
          <a:off x="11487150" y="137661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53339</xdr:rowOff>
    </xdr:from>
    <xdr:to>
      <xdr:col>71</xdr:col>
      <xdr:colOff>177800</xdr:colOff>
      <xdr:row>85</xdr:row>
      <xdr:rowOff>80011</xdr:rowOff>
    </xdr:to>
    <xdr:cxnSp macro="">
      <xdr:nvCxnSpPr>
        <xdr:cNvPr id="779" name="直線コネクタ 778">
          <a:extLst>
            <a:ext uri="{FF2B5EF4-FFF2-40B4-BE49-F238E27FC236}">
              <a16:creationId xmlns:a16="http://schemas.microsoft.com/office/drawing/2014/main" id="{99616F88-8D44-4D28-86D1-9865D2BECD84}"/>
            </a:ext>
          </a:extLst>
        </xdr:cNvPr>
        <xdr:cNvCxnSpPr/>
      </xdr:nvCxnSpPr>
      <xdr:spPr>
        <a:xfrm>
          <a:off x="11534775" y="13813789"/>
          <a:ext cx="809625"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80" name="n_1aveValue【消防施設】&#10;有形固定資産減価償却率">
          <a:extLst>
            <a:ext uri="{FF2B5EF4-FFF2-40B4-BE49-F238E27FC236}">
              <a16:creationId xmlns:a16="http://schemas.microsoft.com/office/drawing/2014/main" id="{ED02E366-4E87-4D03-9CA7-C7775E3BF1CD}"/>
            </a:ext>
          </a:extLst>
        </xdr:cNvPr>
        <xdr:cNvSpPr txBox="1"/>
      </xdr:nvSpPr>
      <xdr:spPr>
        <a:xfrm>
          <a:off x="13745219"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81" name="n_2aveValue【消防施設】&#10;有形固定資産減価償却率">
          <a:extLst>
            <a:ext uri="{FF2B5EF4-FFF2-40B4-BE49-F238E27FC236}">
              <a16:creationId xmlns:a16="http://schemas.microsoft.com/office/drawing/2014/main" id="{675196E9-19B7-42E1-A8F9-E6822CB06830}"/>
            </a:ext>
          </a:extLst>
        </xdr:cNvPr>
        <xdr:cNvSpPr txBox="1"/>
      </xdr:nvSpPr>
      <xdr:spPr>
        <a:xfrm>
          <a:off x="12964169"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782" name="n_3aveValue【消防施設】&#10;有形固定資産減価償却率">
          <a:extLst>
            <a:ext uri="{FF2B5EF4-FFF2-40B4-BE49-F238E27FC236}">
              <a16:creationId xmlns:a16="http://schemas.microsoft.com/office/drawing/2014/main" id="{6D2E1447-700F-4776-88A1-4ADCAF2D7668}"/>
            </a:ext>
          </a:extLst>
        </xdr:cNvPr>
        <xdr:cNvSpPr txBox="1"/>
      </xdr:nvSpPr>
      <xdr:spPr>
        <a:xfrm>
          <a:off x="12164069"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macro="" textlink="">
      <xdr:nvSpPr>
        <xdr:cNvPr id="783" name="n_4aveValue【消防施設】&#10;有形固定資産減価償却率">
          <a:extLst>
            <a:ext uri="{FF2B5EF4-FFF2-40B4-BE49-F238E27FC236}">
              <a16:creationId xmlns:a16="http://schemas.microsoft.com/office/drawing/2014/main" id="{DADAAC4B-86BA-490E-8100-B6E392AA7E48}"/>
            </a:ext>
          </a:extLst>
        </xdr:cNvPr>
        <xdr:cNvSpPr txBox="1"/>
      </xdr:nvSpPr>
      <xdr:spPr>
        <a:xfrm>
          <a:off x="113544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64788</xdr:rowOff>
    </xdr:from>
    <xdr:ext cx="405111" cy="259045"/>
    <xdr:sp macro="" textlink="">
      <xdr:nvSpPr>
        <xdr:cNvPr id="784" name="n_1mainValue【消防施設】&#10;有形固定資産減価償却率">
          <a:extLst>
            <a:ext uri="{FF2B5EF4-FFF2-40B4-BE49-F238E27FC236}">
              <a16:creationId xmlns:a16="http://schemas.microsoft.com/office/drawing/2014/main" id="{F093AFB6-E70D-40E1-A824-C775A3876158}"/>
            </a:ext>
          </a:extLst>
        </xdr:cNvPr>
        <xdr:cNvSpPr txBox="1"/>
      </xdr:nvSpPr>
      <xdr:spPr>
        <a:xfrm>
          <a:off x="13745219"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99077</xdr:rowOff>
    </xdr:from>
    <xdr:ext cx="405111" cy="259045"/>
    <xdr:sp macro="" textlink="">
      <xdr:nvSpPr>
        <xdr:cNvPr id="785" name="n_2mainValue【消防施設】&#10;有形固定資産減価償却率">
          <a:extLst>
            <a:ext uri="{FF2B5EF4-FFF2-40B4-BE49-F238E27FC236}">
              <a16:creationId xmlns:a16="http://schemas.microsoft.com/office/drawing/2014/main" id="{3AB1354A-292D-4142-B417-3A8FED09BB96}"/>
            </a:ext>
          </a:extLst>
        </xdr:cNvPr>
        <xdr:cNvSpPr txBox="1"/>
      </xdr:nvSpPr>
      <xdr:spPr>
        <a:xfrm>
          <a:off x="12964169" y="1386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121938</xdr:rowOff>
    </xdr:from>
    <xdr:ext cx="405111" cy="259045"/>
    <xdr:sp macro="" textlink="">
      <xdr:nvSpPr>
        <xdr:cNvPr id="786" name="n_3mainValue【消防施設】&#10;有形固定資産減価償却率">
          <a:extLst>
            <a:ext uri="{FF2B5EF4-FFF2-40B4-BE49-F238E27FC236}">
              <a16:creationId xmlns:a16="http://schemas.microsoft.com/office/drawing/2014/main" id="{53434C98-74DF-44CE-8B40-D29FCEAECD9F}"/>
            </a:ext>
          </a:extLst>
        </xdr:cNvPr>
        <xdr:cNvSpPr txBox="1"/>
      </xdr:nvSpPr>
      <xdr:spPr>
        <a:xfrm>
          <a:off x="12164069"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95266</xdr:rowOff>
    </xdr:from>
    <xdr:ext cx="405111" cy="259045"/>
    <xdr:sp macro="" textlink="">
      <xdr:nvSpPr>
        <xdr:cNvPr id="787" name="n_4mainValue【消防施設】&#10;有形固定資産減価償却率">
          <a:extLst>
            <a:ext uri="{FF2B5EF4-FFF2-40B4-BE49-F238E27FC236}">
              <a16:creationId xmlns:a16="http://schemas.microsoft.com/office/drawing/2014/main" id="{8D0338DE-975A-4267-87A6-F85061D751C8}"/>
            </a:ext>
          </a:extLst>
        </xdr:cNvPr>
        <xdr:cNvSpPr txBox="1"/>
      </xdr:nvSpPr>
      <xdr:spPr>
        <a:xfrm>
          <a:off x="113544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a:extLst>
            <a:ext uri="{FF2B5EF4-FFF2-40B4-BE49-F238E27FC236}">
              <a16:creationId xmlns:a16="http://schemas.microsoft.com/office/drawing/2014/main" id="{91124252-9DE9-4E8F-ADDD-1BE51B09A0C2}"/>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a:extLst>
            <a:ext uri="{FF2B5EF4-FFF2-40B4-BE49-F238E27FC236}">
              <a16:creationId xmlns:a16="http://schemas.microsoft.com/office/drawing/2014/main" id="{AC3F5391-50C9-4C32-A031-9737D9C546A3}"/>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a:extLst>
            <a:ext uri="{FF2B5EF4-FFF2-40B4-BE49-F238E27FC236}">
              <a16:creationId xmlns:a16="http://schemas.microsoft.com/office/drawing/2014/main" id="{90395E90-A2D3-4DC9-8311-E39825F9C5C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a:extLst>
            <a:ext uri="{FF2B5EF4-FFF2-40B4-BE49-F238E27FC236}">
              <a16:creationId xmlns:a16="http://schemas.microsoft.com/office/drawing/2014/main" id="{400BEDEF-8611-460D-A6BB-76C80B1FCD61}"/>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a:extLst>
            <a:ext uri="{FF2B5EF4-FFF2-40B4-BE49-F238E27FC236}">
              <a16:creationId xmlns:a16="http://schemas.microsoft.com/office/drawing/2014/main" id="{4F5FF09B-9CBE-4249-9FC1-9B6A41DC7645}"/>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a:extLst>
            <a:ext uri="{FF2B5EF4-FFF2-40B4-BE49-F238E27FC236}">
              <a16:creationId xmlns:a16="http://schemas.microsoft.com/office/drawing/2014/main" id="{F2F71B9E-6DB0-445D-A3DD-019C706C73B2}"/>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a:extLst>
            <a:ext uri="{FF2B5EF4-FFF2-40B4-BE49-F238E27FC236}">
              <a16:creationId xmlns:a16="http://schemas.microsoft.com/office/drawing/2014/main" id="{56DEE435-EEF0-4594-8703-423FE4B30553}"/>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a:extLst>
            <a:ext uri="{FF2B5EF4-FFF2-40B4-BE49-F238E27FC236}">
              <a16:creationId xmlns:a16="http://schemas.microsoft.com/office/drawing/2014/main" id="{2BAF36FB-72FD-4437-A4AE-02EAB21E188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a:extLst>
            <a:ext uri="{FF2B5EF4-FFF2-40B4-BE49-F238E27FC236}">
              <a16:creationId xmlns:a16="http://schemas.microsoft.com/office/drawing/2014/main" id="{2B6B36A7-953D-4D98-8EE2-0A2F912F0AF9}"/>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a:extLst>
            <a:ext uri="{FF2B5EF4-FFF2-40B4-BE49-F238E27FC236}">
              <a16:creationId xmlns:a16="http://schemas.microsoft.com/office/drawing/2014/main" id="{B41CA0C5-BCE3-4048-9C08-DFF38191486D}"/>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8" name="テキスト ボックス 797">
          <a:extLst>
            <a:ext uri="{FF2B5EF4-FFF2-40B4-BE49-F238E27FC236}">
              <a16:creationId xmlns:a16="http://schemas.microsoft.com/office/drawing/2014/main" id="{541689C8-6F87-4A09-A95A-771FCE08F7A6}"/>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a:extLst>
            <a:ext uri="{FF2B5EF4-FFF2-40B4-BE49-F238E27FC236}">
              <a16:creationId xmlns:a16="http://schemas.microsoft.com/office/drawing/2014/main" id="{3251E7E2-1A66-4518-AE34-86D3804C690F}"/>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a:extLst>
            <a:ext uri="{FF2B5EF4-FFF2-40B4-BE49-F238E27FC236}">
              <a16:creationId xmlns:a16="http://schemas.microsoft.com/office/drawing/2014/main" id="{D214422B-86EE-46FD-8066-E3E4D6A64684}"/>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a:extLst>
            <a:ext uri="{FF2B5EF4-FFF2-40B4-BE49-F238E27FC236}">
              <a16:creationId xmlns:a16="http://schemas.microsoft.com/office/drawing/2014/main" id="{D603AEF6-6188-4B9C-8EFE-3BAF32062EA5}"/>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a:extLst>
            <a:ext uri="{FF2B5EF4-FFF2-40B4-BE49-F238E27FC236}">
              <a16:creationId xmlns:a16="http://schemas.microsoft.com/office/drawing/2014/main" id="{549B70BD-4F31-427C-95FF-9437478C05CC}"/>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a:extLst>
            <a:ext uri="{FF2B5EF4-FFF2-40B4-BE49-F238E27FC236}">
              <a16:creationId xmlns:a16="http://schemas.microsoft.com/office/drawing/2014/main" id="{5C29A716-DF79-4D96-B233-5A9788238032}"/>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a:extLst>
            <a:ext uri="{FF2B5EF4-FFF2-40B4-BE49-F238E27FC236}">
              <a16:creationId xmlns:a16="http://schemas.microsoft.com/office/drawing/2014/main" id="{0B8EAE34-8D5D-45CF-BA21-017B23F1600E}"/>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a:extLst>
            <a:ext uri="{FF2B5EF4-FFF2-40B4-BE49-F238E27FC236}">
              <a16:creationId xmlns:a16="http://schemas.microsoft.com/office/drawing/2014/main" id="{36AE899D-24FE-4093-ACED-9C212A59288C}"/>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a:extLst>
            <a:ext uri="{FF2B5EF4-FFF2-40B4-BE49-F238E27FC236}">
              <a16:creationId xmlns:a16="http://schemas.microsoft.com/office/drawing/2014/main" id="{E2CB7F87-CE20-4DEF-8EA0-9BECE6467B9A}"/>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a:extLst>
            <a:ext uri="{FF2B5EF4-FFF2-40B4-BE49-F238E27FC236}">
              <a16:creationId xmlns:a16="http://schemas.microsoft.com/office/drawing/2014/main" id="{F0FF8378-5018-4BBA-AF26-B80B2D21AA48}"/>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a:extLst>
            <a:ext uri="{FF2B5EF4-FFF2-40B4-BE49-F238E27FC236}">
              <a16:creationId xmlns:a16="http://schemas.microsoft.com/office/drawing/2014/main" id="{34C9036D-5E40-441C-9604-46F70AE3B20B}"/>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a:extLst>
            <a:ext uri="{FF2B5EF4-FFF2-40B4-BE49-F238E27FC236}">
              <a16:creationId xmlns:a16="http://schemas.microsoft.com/office/drawing/2014/main" id="{6BF4AE04-B103-4E14-A23E-56611887DA5E}"/>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a:extLst>
            <a:ext uri="{FF2B5EF4-FFF2-40B4-BE49-F238E27FC236}">
              <a16:creationId xmlns:a16="http://schemas.microsoft.com/office/drawing/2014/main" id="{2C401E31-229F-463E-96E1-503D1DBE09B9}"/>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B67A9DC1-ECB3-4C9C-8E07-298DB0C8BD54}"/>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92A69DC7-8026-495B-A89B-5C371A66A3ED}"/>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a:extLst>
            <a:ext uri="{FF2B5EF4-FFF2-40B4-BE49-F238E27FC236}">
              <a16:creationId xmlns:a16="http://schemas.microsoft.com/office/drawing/2014/main" id="{EA272338-1161-423D-8FE0-41F1F971646E}"/>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4" name="直線コネクタ 813">
          <a:extLst>
            <a:ext uri="{FF2B5EF4-FFF2-40B4-BE49-F238E27FC236}">
              <a16:creationId xmlns:a16="http://schemas.microsoft.com/office/drawing/2014/main" id="{1786E1E6-9174-4CAB-B863-CDD1FE9A1308}"/>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5" name="【消防施設】&#10;一人当たり面積最小値テキスト">
          <a:extLst>
            <a:ext uri="{FF2B5EF4-FFF2-40B4-BE49-F238E27FC236}">
              <a16:creationId xmlns:a16="http://schemas.microsoft.com/office/drawing/2014/main" id="{7B82110C-9ECE-4866-ACFF-83AA57A3F1CA}"/>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6" name="直線コネクタ 815">
          <a:extLst>
            <a:ext uri="{FF2B5EF4-FFF2-40B4-BE49-F238E27FC236}">
              <a16:creationId xmlns:a16="http://schemas.microsoft.com/office/drawing/2014/main" id="{51759BCB-DDED-403E-BF4E-312E27BE2328}"/>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7" name="【消防施設】&#10;一人当たり面積最大値テキスト">
          <a:extLst>
            <a:ext uri="{FF2B5EF4-FFF2-40B4-BE49-F238E27FC236}">
              <a16:creationId xmlns:a16="http://schemas.microsoft.com/office/drawing/2014/main" id="{1545C32F-1EAA-4071-8245-C89F9010BA62}"/>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8" name="直線コネクタ 817">
          <a:extLst>
            <a:ext uri="{FF2B5EF4-FFF2-40B4-BE49-F238E27FC236}">
              <a16:creationId xmlns:a16="http://schemas.microsoft.com/office/drawing/2014/main" id="{762EC0E5-DCFB-4C7C-B9AF-E7D30C8B778F}"/>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19" name="【消防施設】&#10;一人当たり面積平均値テキスト">
          <a:extLst>
            <a:ext uri="{FF2B5EF4-FFF2-40B4-BE49-F238E27FC236}">
              <a16:creationId xmlns:a16="http://schemas.microsoft.com/office/drawing/2014/main" id="{A17E85B8-7522-4628-9605-53C5B4EF7470}"/>
            </a:ext>
          </a:extLst>
        </xdr:cNvPr>
        <xdr:cNvSpPr txBox="1"/>
      </xdr:nvSpPr>
      <xdr:spPr>
        <a:xfrm>
          <a:off x="19992975"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20" name="フローチャート: 判断 819">
          <a:extLst>
            <a:ext uri="{FF2B5EF4-FFF2-40B4-BE49-F238E27FC236}">
              <a16:creationId xmlns:a16="http://schemas.microsoft.com/office/drawing/2014/main" id="{8E4949D2-409F-44F4-BC85-0C0DF0EF40AC}"/>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21" name="フローチャート: 判断 820">
          <a:extLst>
            <a:ext uri="{FF2B5EF4-FFF2-40B4-BE49-F238E27FC236}">
              <a16:creationId xmlns:a16="http://schemas.microsoft.com/office/drawing/2014/main" id="{0DC22FB3-9E3D-4E67-B25B-70E39E72AA70}"/>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2" name="フローチャート: 判断 821">
          <a:extLst>
            <a:ext uri="{FF2B5EF4-FFF2-40B4-BE49-F238E27FC236}">
              <a16:creationId xmlns:a16="http://schemas.microsoft.com/office/drawing/2014/main" id="{22189C6C-BDFB-4A77-B59F-F59572620F80}"/>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3" name="フローチャート: 判断 822">
          <a:extLst>
            <a:ext uri="{FF2B5EF4-FFF2-40B4-BE49-F238E27FC236}">
              <a16:creationId xmlns:a16="http://schemas.microsoft.com/office/drawing/2014/main" id="{55FE9591-CC2B-4201-A44F-41D955669F4D}"/>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4" name="フローチャート: 判断 823">
          <a:extLst>
            <a:ext uri="{FF2B5EF4-FFF2-40B4-BE49-F238E27FC236}">
              <a16:creationId xmlns:a16="http://schemas.microsoft.com/office/drawing/2014/main" id="{8FAB35AC-F839-41FC-8D5A-0938FBC6169E}"/>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9DF58442-3BF8-45FC-BC37-222A472F466C}"/>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A395313E-19D1-4157-97DF-C3FBF7657295}"/>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ACA95152-1099-4209-B21C-A20628C0943E}"/>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38212635-A9C0-40F4-BB58-40461DBA3EA3}"/>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DEBC21EA-6958-4506-AC56-C7F2C0EFC3B4}"/>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830" name="楕円 829">
          <a:extLst>
            <a:ext uri="{FF2B5EF4-FFF2-40B4-BE49-F238E27FC236}">
              <a16:creationId xmlns:a16="http://schemas.microsoft.com/office/drawing/2014/main" id="{706BB539-AB6A-421E-9164-E29E6D9B772B}"/>
            </a:ext>
          </a:extLst>
        </xdr:cNvPr>
        <xdr:cNvSpPr/>
      </xdr:nvSpPr>
      <xdr:spPr>
        <a:xfrm>
          <a:off x="19897725" y="132978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831" name="【消防施設】&#10;一人当たり面積該当値テキスト">
          <a:extLst>
            <a:ext uri="{FF2B5EF4-FFF2-40B4-BE49-F238E27FC236}">
              <a16:creationId xmlns:a16="http://schemas.microsoft.com/office/drawing/2014/main" id="{12FFB643-C632-4A11-B7B4-8E83495EAC5F}"/>
            </a:ext>
          </a:extLst>
        </xdr:cNvPr>
        <xdr:cNvSpPr txBox="1"/>
      </xdr:nvSpPr>
      <xdr:spPr>
        <a:xfrm>
          <a:off x="19992975"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19957</xdr:rowOff>
    </xdr:from>
    <xdr:to>
      <xdr:col>112</xdr:col>
      <xdr:colOff>38100</xdr:colOff>
      <xdr:row>82</xdr:row>
      <xdr:rowOff>121557</xdr:rowOff>
    </xdr:to>
    <xdr:sp macro="" textlink="">
      <xdr:nvSpPr>
        <xdr:cNvPr id="832" name="楕円 831">
          <a:extLst>
            <a:ext uri="{FF2B5EF4-FFF2-40B4-BE49-F238E27FC236}">
              <a16:creationId xmlns:a16="http://schemas.microsoft.com/office/drawing/2014/main" id="{964A12D4-A0E2-4FAD-9637-F0A5F612D76D}"/>
            </a:ext>
          </a:extLst>
        </xdr:cNvPr>
        <xdr:cNvSpPr/>
      </xdr:nvSpPr>
      <xdr:spPr>
        <a:xfrm>
          <a:off x="19154775" y="132978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70757</xdr:rowOff>
    </xdr:from>
    <xdr:to>
      <xdr:col>116</xdr:col>
      <xdr:colOff>63500</xdr:colOff>
      <xdr:row>82</xdr:row>
      <xdr:rowOff>70757</xdr:rowOff>
    </xdr:to>
    <xdr:cxnSp macro="">
      <xdr:nvCxnSpPr>
        <xdr:cNvPr id="833" name="直線コネクタ 832">
          <a:extLst>
            <a:ext uri="{FF2B5EF4-FFF2-40B4-BE49-F238E27FC236}">
              <a16:creationId xmlns:a16="http://schemas.microsoft.com/office/drawing/2014/main" id="{46731411-F00A-4339-B633-43C0195B6916}"/>
            </a:ext>
          </a:extLst>
        </xdr:cNvPr>
        <xdr:cNvCxnSpPr/>
      </xdr:nvCxnSpPr>
      <xdr:spPr>
        <a:xfrm>
          <a:off x="19202400" y="1334543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19957</xdr:rowOff>
    </xdr:from>
    <xdr:to>
      <xdr:col>107</xdr:col>
      <xdr:colOff>101600</xdr:colOff>
      <xdr:row>82</xdr:row>
      <xdr:rowOff>121557</xdr:rowOff>
    </xdr:to>
    <xdr:sp macro="" textlink="">
      <xdr:nvSpPr>
        <xdr:cNvPr id="834" name="楕円 833">
          <a:extLst>
            <a:ext uri="{FF2B5EF4-FFF2-40B4-BE49-F238E27FC236}">
              <a16:creationId xmlns:a16="http://schemas.microsoft.com/office/drawing/2014/main" id="{7FF03DCC-8093-4A3F-99D4-5E817F77AD21}"/>
            </a:ext>
          </a:extLst>
        </xdr:cNvPr>
        <xdr:cNvSpPr/>
      </xdr:nvSpPr>
      <xdr:spPr>
        <a:xfrm>
          <a:off x="18345150" y="132978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70757</xdr:rowOff>
    </xdr:from>
    <xdr:to>
      <xdr:col>111</xdr:col>
      <xdr:colOff>177800</xdr:colOff>
      <xdr:row>82</xdr:row>
      <xdr:rowOff>70757</xdr:rowOff>
    </xdr:to>
    <xdr:cxnSp macro="">
      <xdr:nvCxnSpPr>
        <xdr:cNvPr id="835" name="直線コネクタ 834">
          <a:extLst>
            <a:ext uri="{FF2B5EF4-FFF2-40B4-BE49-F238E27FC236}">
              <a16:creationId xmlns:a16="http://schemas.microsoft.com/office/drawing/2014/main" id="{A54D7423-71FC-42B0-8E05-45C3F93CBC4B}"/>
            </a:ext>
          </a:extLst>
        </xdr:cNvPr>
        <xdr:cNvCxnSpPr/>
      </xdr:nvCxnSpPr>
      <xdr:spPr>
        <a:xfrm>
          <a:off x="18392775" y="1334543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19957</xdr:rowOff>
    </xdr:from>
    <xdr:to>
      <xdr:col>102</xdr:col>
      <xdr:colOff>165100</xdr:colOff>
      <xdr:row>82</xdr:row>
      <xdr:rowOff>121557</xdr:rowOff>
    </xdr:to>
    <xdr:sp macro="" textlink="">
      <xdr:nvSpPr>
        <xdr:cNvPr id="836" name="楕円 835">
          <a:extLst>
            <a:ext uri="{FF2B5EF4-FFF2-40B4-BE49-F238E27FC236}">
              <a16:creationId xmlns:a16="http://schemas.microsoft.com/office/drawing/2014/main" id="{E26B772D-8D72-4624-BCDC-BDCFB5A5AAEA}"/>
            </a:ext>
          </a:extLst>
        </xdr:cNvPr>
        <xdr:cNvSpPr/>
      </xdr:nvSpPr>
      <xdr:spPr>
        <a:xfrm>
          <a:off x="17554575" y="132978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70757</xdr:rowOff>
    </xdr:from>
    <xdr:to>
      <xdr:col>107</xdr:col>
      <xdr:colOff>50800</xdr:colOff>
      <xdr:row>82</xdr:row>
      <xdr:rowOff>70757</xdr:rowOff>
    </xdr:to>
    <xdr:cxnSp macro="">
      <xdr:nvCxnSpPr>
        <xdr:cNvPr id="837" name="直線コネクタ 836">
          <a:extLst>
            <a:ext uri="{FF2B5EF4-FFF2-40B4-BE49-F238E27FC236}">
              <a16:creationId xmlns:a16="http://schemas.microsoft.com/office/drawing/2014/main" id="{D663F1EA-C6C3-4EC2-8FCC-B73C0A8F406C}"/>
            </a:ext>
          </a:extLst>
        </xdr:cNvPr>
        <xdr:cNvCxnSpPr/>
      </xdr:nvCxnSpPr>
      <xdr:spPr>
        <a:xfrm>
          <a:off x="17602200" y="1334543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19957</xdr:rowOff>
    </xdr:from>
    <xdr:to>
      <xdr:col>98</xdr:col>
      <xdr:colOff>38100</xdr:colOff>
      <xdr:row>82</xdr:row>
      <xdr:rowOff>121557</xdr:rowOff>
    </xdr:to>
    <xdr:sp macro="" textlink="">
      <xdr:nvSpPr>
        <xdr:cNvPr id="838" name="楕円 837">
          <a:extLst>
            <a:ext uri="{FF2B5EF4-FFF2-40B4-BE49-F238E27FC236}">
              <a16:creationId xmlns:a16="http://schemas.microsoft.com/office/drawing/2014/main" id="{26F8E1F7-C3C9-4577-995D-06CE536D099D}"/>
            </a:ext>
          </a:extLst>
        </xdr:cNvPr>
        <xdr:cNvSpPr/>
      </xdr:nvSpPr>
      <xdr:spPr>
        <a:xfrm>
          <a:off x="16754475" y="132978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70757</xdr:rowOff>
    </xdr:from>
    <xdr:to>
      <xdr:col>102</xdr:col>
      <xdr:colOff>114300</xdr:colOff>
      <xdr:row>82</xdr:row>
      <xdr:rowOff>70757</xdr:rowOff>
    </xdr:to>
    <xdr:cxnSp macro="">
      <xdr:nvCxnSpPr>
        <xdr:cNvPr id="839" name="直線コネクタ 838">
          <a:extLst>
            <a:ext uri="{FF2B5EF4-FFF2-40B4-BE49-F238E27FC236}">
              <a16:creationId xmlns:a16="http://schemas.microsoft.com/office/drawing/2014/main" id="{10E73BEF-ED07-4ACC-AB83-ADF8A7457639}"/>
            </a:ext>
          </a:extLst>
        </xdr:cNvPr>
        <xdr:cNvCxnSpPr/>
      </xdr:nvCxnSpPr>
      <xdr:spPr>
        <a:xfrm>
          <a:off x="16802100" y="1334543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40" name="n_1aveValue【消防施設】&#10;一人当たり面積">
          <a:extLst>
            <a:ext uri="{FF2B5EF4-FFF2-40B4-BE49-F238E27FC236}">
              <a16:creationId xmlns:a16="http://schemas.microsoft.com/office/drawing/2014/main" id="{5C67679C-A2F0-4FF3-9BCF-7E2B344BB0E1}"/>
            </a:ext>
          </a:extLst>
        </xdr:cNvPr>
        <xdr:cNvSpPr txBox="1"/>
      </xdr:nvSpPr>
      <xdr:spPr>
        <a:xfrm>
          <a:off x="189834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41" name="n_2aveValue【消防施設】&#10;一人当たり面積">
          <a:extLst>
            <a:ext uri="{FF2B5EF4-FFF2-40B4-BE49-F238E27FC236}">
              <a16:creationId xmlns:a16="http://schemas.microsoft.com/office/drawing/2014/main" id="{325086D6-4DEC-4073-A8BD-CF9F0222C5C5}"/>
            </a:ext>
          </a:extLst>
        </xdr:cNvPr>
        <xdr:cNvSpPr txBox="1"/>
      </xdr:nvSpPr>
      <xdr:spPr>
        <a:xfrm>
          <a:off x="181833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42" name="n_3aveValue【消防施設】&#10;一人当たり面積">
          <a:extLst>
            <a:ext uri="{FF2B5EF4-FFF2-40B4-BE49-F238E27FC236}">
              <a16:creationId xmlns:a16="http://schemas.microsoft.com/office/drawing/2014/main" id="{8D203639-5DBA-4937-B79E-599E23FF10F5}"/>
            </a:ext>
          </a:extLst>
        </xdr:cNvPr>
        <xdr:cNvSpPr txBox="1"/>
      </xdr:nvSpPr>
      <xdr:spPr>
        <a:xfrm>
          <a:off x="173832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43" name="n_4aveValue【消防施設】&#10;一人当たり面積">
          <a:extLst>
            <a:ext uri="{FF2B5EF4-FFF2-40B4-BE49-F238E27FC236}">
              <a16:creationId xmlns:a16="http://schemas.microsoft.com/office/drawing/2014/main" id="{325E83C3-7E4A-4881-9152-4E5DA356D062}"/>
            </a:ext>
          </a:extLst>
        </xdr:cNvPr>
        <xdr:cNvSpPr txBox="1"/>
      </xdr:nvSpPr>
      <xdr:spPr>
        <a:xfrm>
          <a:off x="16592627"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138084</xdr:rowOff>
    </xdr:from>
    <xdr:ext cx="469744" cy="259045"/>
    <xdr:sp macro="" textlink="">
      <xdr:nvSpPr>
        <xdr:cNvPr id="844" name="n_1mainValue【消防施設】&#10;一人当たり面積">
          <a:extLst>
            <a:ext uri="{FF2B5EF4-FFF2-40B4-BE49-F238E27FC236}">
              <a16:creationId xmlns:a16="http://schemas.microsoft.com/office/drawing/2014/main" id="{D53B4DB2-AED5-4F8D-88C6-3F18CD4AB311}"/>
            </a:ext>
          </a:extLst>
        </xdr:cNvPr>
        <xdr:cNvSpPr txBox="1"/>
      </xdr:nvSpPr>
      <xdr:spPr>
        <a:xfrm>
          <a:off x="18983402"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845" name="n_2mainValue【消防施設】&#10;一人当たり面積">
          <a:extLst>
            <a:ext uri="{FF2B5EF4-FFF2-40B4-BE49-F238E27FC236}">
              <a16:creationId xmlns:a16="http://schemas.microsoft.com/office/drawing/2014/main" id="{AA6D343E-DAA6-49CA-B6F7-A9C538DC5E68}"/>
            </a:ext>
          </a:extLst>
        </xdr:cNvPr>
        <xdr:cNvSpPr txBox="1"/>
      </xdr:nvSpPr>
      <xdr:spPr>
        <a:xfrm>
          <a:off x="18183302"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138084</xdr:rowOff>
    </xdr:from>
    <xdr:ext cx="469744" cy="259045"/>
    <xdr:sp macro="" textlink="">
      <xdr:nvSpPr>
        <xdr:cNvPr id="846" name="n_3mainValue【消防施設】&#10;一人当たり面積">
          <a:extLst>
            <a:ext uri="{FF2B5EF4-FFF2-40B4-BE49-F238E27FC236}">
              <a16:creationId xmlns:a16="http://schemas.microsoft.com/office/drawing/2014/main" id="{E734F6E0-9D1D-4A2B-A5F4-5FE600BCDF23}"/>
            </a:ext>
          </a:extLst>
        </xdr:cNvPr>
        <xdr:cNvSpPr txBox="1"/>
      </xdr:nvSpPr>
      <xdr:spPr>
        <a:xfrm>
          <a:off x="17383202"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138084</xdr:rowOff>
    </xdr:from>
    <xdr:ext cx="469744" cy="259045"/>
    <xdr:sp macro="" textlink="">
      <xdr:nvSpPr>
        <xdr:cNvPr id="847" name="n_4mainValue【消防施設】&#10;一人当たり面積">
          <a:extLst>
            <a:ext uri="{FF2B5EF4-FFF2-40B4-BE49-F238E27FC236}">
              <a16:creationId xmlns:a16="http://schemas.microsoft.com/office/drawing/2014/main" id="{121F6826-8B52-4693-9901-462294D4EE7A}"/>
            </a:ext>
          </a:extLst>
        </xdr:cNvPr>
        <xdr:cNvSpPr txBox="1"/>
      </xdr:nvSpPr>
      <xdr:spPr>
        <a:xfrm>
          <a:off x="16592627"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C95B3CD8-36E0-4F1A-8FE5-5587E2E42372}"/>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FF55C255-A0F8-42B5-9AB9-58FAFCFB0320}"/>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F292A4E9-E915-43FD-86DA-CED034026C9F}"/>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E34F8705-8415-4F83-83D4-16FEE48D32C5}"/>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B612E72F-9509-4EA4-B11D-C72D4BBD128E}"/>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C5E32017-7907-4717-A989-748035F0E529}"/>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7FB40F65-AD45-44C4-9922-92CDBC0BB5ED}"/>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54E749D1-268E-4D05-89A7-B95307AF224D}"/>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DBA72FFA-4070-4913-B7EA-3281AD771F82}"/>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35546250-0E67-4369-9852-64FEF445BC5F}"/>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8" name="テキスト ボックス 857">
          <a:extLst>
            <a:ext uri="{FF2B5EF4-FFF2-40B4-BE49-F238E27FC236}">
              <a16:creationId xmlns:a16="http://schemas.microsoft.com/office/drawing/2014/main" id="{4E6A6100-C607-4E25-B205-9FB2B76843AE}"/>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a:extLst>
            <a:ext uri="{FF2B5EF4-FFF2-40B4-BE49-F238E27FC236}">
              <a16:creationId xmlns:a16="http://schemas.microsoft.com/office/drawing/2014/main" id="{DA41D624-1801-4776-8C4B-F9F9795778E1}"/>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a:extLst>
            <a:ext uri="{FF2B5EF4-FFF2-40B4-BE49-F238E27FC236}">
              <a16:creationId xmlns:a16="http://schemas.microsoft.com/office/drawing/2014/main" id="{B9DCEDEB-05C8-4E2D-B29C-26C4AFDFFB4F}"/>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a:extLst>
            <a:ext uri="{FF2B5EF4-FFF2-40B4-BE49-F238E27FC236}">
              <a16:creationId xmlns:a16="http://schemas.microsoft.com/office/drawing/2014/main" id="{67BB5B7E-B9B0-4B98-BBDF-D40EAF4D5D02}"/>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a:extLst>
            <a:ext uri="{FF2B5EF4-FFF2-40B4-BE49-F238E27FC236}">
              <a16:creationId xmlns:a16="http://schemas.microsoft.com/office/drawing/2014/main" id="{9A65464E-1706-47A4-80F5-B517783AF56F}"/>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a:extLst>
            <a:ext uri="{FF2B5EF4-FFF2-40B4-BE49-F238E27FC236}">
              <a16:creationId xmlns:a16="http://schemas.microsoft.com/office/drawing/2014/main" id="{7AAFE561-AFC0-4512-BAD9-F1A7ED3F2731}"/>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a:extLst>
            <a:ext uri="{FF2B5EF4-FFF2-40B4-BE49-F238E27FC236}">
              <a16:creationId xmlns:a16="http://schemas.microsoft.com/office/drawing/2014/main" id="{C0453588-A6AC-499D-AFDF-04EEB07F9C63}"/>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a:extLst>
            <a:ext uri="{FF2B5EF4-FFF2-40B4-BE49-F238E27FC236}">
              <a16:creationId xmlns:a16="http://schemas.microsoft.com/office/drawing/2014/main" id="{6D7C9411-AB9E-41BD-A1DD-B4D21CEBFC53}"/>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a:extLst>
            <a:ext uri="{FF2B5EF4-FFF2-40B4-BE49-F238E27FC236}">
              <a16:creationId xmlns:a16="http://schemas.microsoft.com/office/drawing/2014/main" id="{2E5364E6-69EE-43F0-8C2F-B08BB6194CDC}"/>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a:extLst>
            <a:ext uri="{FF2B5EF4-FFF2-40B4-BE49-F238E27FC236}">
              <a16:creationId xmlns:a16="http://schemas.microsoft.com/office/drawing/2014/main" id="{5582A17D-F76C-48EA-BEB7-CF5A6F7C628B}"/>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8" name="テキスト ボックス 867">
          <a:extLst>
            <a:ext uri="{FF2B5EF4-FFF2-40B4-BE49-F238E27FC236}">
              <a16:creationId xmlns:a16="http://schemas.microsoft.com/office/drawing/2014/main" id="{76AE44F1-290E-4E35-B043-C92FC8181FCE}"/>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0F7E02D6-4098-4ECC-9635-F430B9B5E218}"/>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0" name="テキスト ボックス 869">
          <a:extLst>
            <a:ext uri="{FF2B5EF4-FFF2-40B4-BE49-F238E27FC236}">
              <a16:creationId xmlns:a16="http://schemas.microsoft.com/office/drawing/2014/main" id="{6CC3135E-D8A3-4CC6-AF36-343C451A0685}"/>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1" name="【庁舎】&#10;有形固定資産減価償却率グラフ枠">
          <a:extLst>
            <a:ext uri="{FF2B5EF4-FFF2-40B4-BE49-F238E27FC236}">
              <a16:creationId xmlns:a16="http://schemas.microsoft.com/office/drawing/2014/main" id="{2D14D72B-AB96-490B-918B-CC06B65C5BBA}"/>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2" name="直線コネクタ 871">
          <a:extLst>
            <a:ext uri="{FF2B5EF4-FFF2-40B4-BE49-F238E27FC236}">
              <a16:creationId xmlns:a16="http://schemas.microsoft.com/office/drawing/2014/main" id="{CFFCB24C-C5D2-4B61-8CEB-FB6B8AC08DDD}"/>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3" name="【庁舎】&#10;有形固定資産減価償却率最小値テキスト">
          <a:extLst>
            <a:ext uri="{FF2B5EF4-FFF2-40B4-BE49-F238E27FC236}">
              <a16:creationId xmlns:a16="http://schemas.microsoft.com/office/drawing/2014/main" id="{DCB370B2-5F27-47ED-8410-7EB069F1C673}"/>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4" name="直線コネクタ 873">
          <a:extLst>
            <a:ext uri="{FF2B5EF4-FFF2-40B4-BE49-F238E27FC236}">
              <a16:creationId xmlns:a16="http://schemas.microsoft.com/office/drawing/2014/main" id="{CDE2BFC3-54F9-40A9-A15E-87F7B8BD171B}"/>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5" name="【庁舎】&#10;有形固定資産減価償却率最大値テキスト">
          <a:extLst>
            <a:ext uri="{FF2B5EF4-FFF2-40B4-BE49-F238E27FC236}">
              <a16:creationId xmlns:a16="http://schemas.microsoft.com/office/drawing/2014/main" id="{99521547-9FC7-46BE-8B6E-1DCF1DDEE2CC}"/>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6" name="直線コネクタ 875">
          <a:extLst>
            <a:ext uri="{FF2B5EF4-FFF2-40B4-BE49-F238E27FC236}">
              <a16:creationId xmlns:a16="http://schemas.microsoft.com/office/drawing/2014/main" id="{2E28A6AD-2756-4871-BE47-A4428F3F60F1}"/>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7" name="【庁舎】&#10;有形固定資産減価償却率平均値テキスト">
          <a:extLst>
            <a:ext uri="{FF2B5EF4-FFF2-40B4-BE49-F238E27FC236}">
              <a16:creationId xmlns:a16="http://schemas.microsoft.com/office/drawing/2014/main" id="{536F9DA9-40DB-45B5-986D-3E05AD2EA041}"/>
            </a:ext>
          </a:extLst>
        </xdr:cNvPr>
        <xdr:cNvSpPr txBox="1"/>
      </xdr:nvSpPr>
      <xdr:spPr>
        <a:xfrm>
          <a:off x="14735175" y="16841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8" name="フローチャート: 判断 877">
          <a:extLst>
            <a:ext uri="{FF2B5EF4-FFF2-40B4-BE49-F238E27FC236}">
              <a16:creationId xmlns:a16="http://schemas.microsoft.com/office/drawing/2014/main" id="{F4E443F3-C66A-4F62-9CDC-44E43EDFE6DF}"/>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9" name="フローチャート: 判断 878">
          <a:extLst>
            <a:ext uri="{FF2B5EF4-FFF2-40B4-BE49-F238E27FC236}">
              <a16:creationId xmlns:a16="http://schemas.microsoft.com/office/drawing/2014/main" id="{23A5708A-44C8-4333-B752-3DD9FD9816ED}"/>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0" name="フローチャート: 判断 879">
          <a:extLst>
            <a:ext uri="{FF2B5EF4-FFF2-40B4-BE49-F238E27FC236}">
              <a16:creationId xmlns:a16="http://schemas.microsoft.com/office/drawing/2014/main" id="{28265629-1C26-4D33-8D00-FA340BF08252}"/>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1" name="フローチャート: 判断 880">
          <a:extLst>
            <a:ext uri="{FF2B5EF4-FFF2-40B4-BE49-F238E27FC236}">
              <a16:creationId xmlns:a16="http://schemas.microsoft.com/office/drawing/2014/main" id="{63363611-615F-4812-9974-562F9638BAF2}"/>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2" name="フローチャート: 判断 881">
          <a:extLst>
            <a:ext uri="{FF2B5EF4-FFF2-40B4-BE49-F238E27FC236}">
              <a16:creationId xmlns:a16="http://schemas.microsoft.com/office/drawing/2014/main" id="{EA620093-7B63-4421-B3D3-BF0445373DAA}"/>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19236FD2-00D7-49B7-AE78-39A749A8229D}"/>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E821BE1E-E4B9-4ED6-83BA-A39D718A8BF5}"/>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57CB62C0-B09E-4A17-B60D-ABDBCE4296C7}"/>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91F07D48-5E7C-46E0-BD01-0447B3518735}"/>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65042F41-6E03-4E39-B0A9-B0AE39732762}"/>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888" name="楕円 887">
          <a:extLst>
            <a:ext uri="{FF2B5EF4-FFF2-40B4-BE49-F238E27FC236}">
              <a16:creationId xmlns:a16="http://schemas.microsoft.com/office/drawing/2014/main" id="{2F2FEB02-1EC3-443E-9687-7B8F7A5A2E2C}"/>
            </a:ext>
          </a:extLst>
        </xdr:cNvPr>
        <xdr:cNvSpPr/>
      </xdr:nvSpPr>
      <xdr:spPr>
        <a:xfrm>
          <a:off x="14649450" y="17323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140988</xdr:rowOff>
    </xdr:from>
    <xdr:ext cx="405111" cy="259045"/>
    <xdr:sp macro="" textlink="">
      <xdr:nvSpPr>
        <xdr:cNvPr id="889" name="【庁舎】&#10;有形固定資産減価償却率該当値テキスト">
          <a:extLst>
            <a:ext uri="{FF2B5EF4-FFF2-40B4-BE49-F238E27FC236}">
              <a16:creationId xmlns:a16="http://schemas.microsoft.com/office/drawing/2014/main" id="{949B8FFD-C03D-40E1-A6EE-9A84D4AF0313}"/>
            </a:ext>
          </a:extLst>
        </xdr:cNvPr>
        <xdr:cNvSpPr txBox="1"/>
      </xdr:nvSpPr>
      <xdr:spPr>
        <a:xfrm>
          <a:off x="14735175" y="1730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90170</xdr:rowOff>
    </xdr:from>
    <xdr:to>
      <xdr:col>81</xdr:col>
      <xdr:colOff>101600</xdr:colOff>
      <xdr:row>107</xdr:row>
      <xdr:rowOff>20320</xdr:rowOff>
    </xdr:to>
    <xdr:sp macro="" textlink="">
      <xdr:nvSpPr>
        <xdr:cNvPr id="890" name="楕円 889">
          <a:extLst>
            <a:ext uri="{FF2B5EF4-FFF2-40B4-BE49-F238E27FC236}">
              <a16:creationId xmlns:a16="http://schemas.microsoft.com/office/drawing/2014/main" id="{0574CB75-373A-41B6-A46D-BAFEF0DEE5B8}"/>
            </a:ext>
          </a:extLst>
        </xdr:cNvPr>
        <xdr:cNvSpPr/>
      </xdr:nvSpPr>
      <xdr:spPr>
        <a:xfrm>
          <a:off x="13887450" y="172510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140970</xdr:rowOff>
    </xdr:from>
    <xdr:to>
      <xdr:col>85</xdr:col>
      <xdr:colOff>127000</xdr:colOff>
      <xdr:row>107</xdr:row>
      <xdr:rowOff>41911</xdr:rowOff>
    </xdr:to>
    <xdr:cxnSp macro="">
      <xdr:nvCxnSpPr>
        <xdr:cNvPr id="891" name="直線コネクタ 890">
          <a:extLst>
            <a:ext uri="{FF2B5EF4-FFF2-40B4-BE49-F238E27FC236}">
              <a16:creationId xmlns:a16="http://schemas.microsoft.com/office/drawing/2014/main" id="{CE8DD618-2ACD-4C3C-B442-CC6CADA1F482}"/>
            </a:ext>
          </a:extLst>
        </xdr:cNvPr>
        <xdr:cNvCxnSpPr/>
      </xdr:nvCxnSpPr>
      <xdr:spPr>
        <a:xfrm>
          <a:off x="13935075" y="17308195"/>
          <a:ext cx="762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33020</xdr:rowOff>
    </xdr:from>
    <xdr:to>
      <xdr:col>76</xdr:col>
      <xdr:colOff>165100</xdr:colOff>
      <xdr:row>106</xdr:row>
      <xdr:rowOff>134620</xdr:rowOff>
    </xdr:to>
    <xdr:sp macro="" textlink="">
      <xdr:nvSpPr>
        <xdr:cNvPr id="892" name="楕円 891">
          <a:extLst>
            <a:ext uri="{FF2B5EF4-FFF2-40B4-BE49-F238E27FC236}">
              <a16:creationId xmlns:a16="http://schemas.microsoft.com/office/drawing/2014/main" id="{42DDC24E-8388-4713-A04E-390C859CB948}"/>
            </a:ext>
          </a:extLst>
        </xdr:cNvPr>
        <xdr:cNvSpPr/>
      </xdr:nvSpPr>
      <xdr:spPr>
        <a:xfrm>
          <a:off x="13096875" y="171938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83820</xdr:rowOff>
    </xdr:from>
    <xdr:to>
      <xdr:col>81</xdr:col>
      <xdr:colOff>50800</xdr:colOff>
      <xdr:row>106</xdr:row>
      <xdr:rowOff>140970</xdr:rowOff>
    </xdr:to>
    <xdr:cxnSp macro="">
      <xdr:nvCxnSpPr>
        <xdr:cNvPr id="893" name="直線コネクタ 892">
          <a:extLst>
            <a:ext uri="{FF2B5EF4-FFF2-40B4-BE49-F238E27FC236}">
              <a16:creationId xmlns:a16="http://schemas.microsoft.com/office/drawing/2014/main" id="{6E985EF1-704B-49DA-8783-F8C7512C421D}"/>
            </a:ext>
          </a:extLst>
        </xdr:cNvPr>
        <xdr:cNvCxnSpPr/>
      </xdr:nvCxnSpPr>
      <xdr:spPr>
        <a:xfrm>
          <a:off x="13144500" y="1725104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894" name="楕円 893">
          <a:extLst>
            <a:ext uri="{FF2B5EF4-FFF2-40B4-BE49-F238E27FC236}">
              <a16:creationId xmlns:a16="http://schemas.microsoft.com/office/drawing/2014/main" id="{53D72FCE-3C77-4A0C-A27C-B3C46A0C6EC2}"/>
            </a:ext>
          </a:extLst>
        </xdr:cNvPr>
        <xdr:cNvSpPr/>
      </xdr:nvSpPr>
      <xdr:spPr>
        <a:xfrm>
          <a:off x="12296775" y="171665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83820</xdr:rowOff>
    </xdr:to>
    <xdr:cxnSp macro="">
      <xdr:nvCxnSpPr>
        <xdr:cNvPr id="895" name="直線コネクタ 894">
          <a:extLst>
            <a:ext uri="{FF2B5EF4-FFF2-40B4-BE49-F238E27FC236}">
              <a16:creationId xmlns:a16="http://schemas.microsoft.com/office/drawing/2014/main" id="{339B3A39-C49F-4BC8-960C-C2BE5FC07389}"/>
            </a:ext>
          </a:extLst>
        </xdr:cNvPr>
        <xdr:cNvCxnSpPr/>
      </xdr:nvCxnSpPr>
      <xdr:spPr>
        <a:xfrm>
          <a:off x="12344400" y="17214214"/>
          <a:ext cx="8001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896" name="楕円 895">
          <a:extLst>
            <a:ext uri="{FF2B5EF4-FFF2-40B4-BE49-F238E27FC236}">
              <a16:creationId xmlns:a16="http://schemas.microsoft.com/office/drawing/2014/main" id="{78830906-B68A-443B-9EFB-1A712941464C}"/>
            </a:ext>
          </a:extLst>
        </xdr:cNvPr>
        <xdr:cNvSpPr/>
      </xdr:nvSpPr>
      <xdr:spPr>
        <a:xfrm>
          <a:off x="11487150" y="171043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53339</xdr:rowOff>
    </xdr:to>
    <xdr:cxnSp macro="">
      <xdr:nvCxnSpPr>
        <xdr:cNvPr id="897" name="直線コネクタ 896">
          <a:extLst>
            <a:ext uri="{FF2B5EF4-FFF2-40B4-BE49-F238E27FC236}">
              <a16:creationId xmlns:a16="http://schemas.microsoft.com/office/drawing/2014/main" id="{A3488CDB-57CB-48CD-B97D-548D26FE4394}"/>
            </a:ext>
          </a:extLst>
        </xdr:cNvPr>
        <xdr:cNvCxnSpPr/>
      </xdr:nvCxnSpPr>
      <xdr:spPr>
        <a:xfrm>
          <a:off x="11534775" y="17161511"/>
          <a:ext cx="809625" cy="5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98" name="n_1aveValue【庁舎】&#10;有形固定資産減価償却率">
          <a:extLst>
            <a:ext uri="{FF2B5EF4-FFF2-40B4-BE49-F238E27FC236}">
              <a16:creationId xmlns:a16="http://schemas.microsoft.com/office/drawing/2014/main" id="{B8E4D324-385E-42EC-A45F-A0ECD3C72FB5}"/>
            </a:ext>
          </a:extLst>
        </xdr:cNvPr>
        <xdr:cNvSpPr txBox="1"/>
      </xdr:nvSpPr>
      <xdr:spPr>
        <a:xfrm>
          <a:off x="13745219" y="1676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899" name="n_2aveValue【庁舎】&#10;有形固定資産減価償却率">
          <a:extLst>
            <a:ext uri="{FF2B5EF4-FFF2-40B4-BE49-F238E27FC236}">
              <a16:creationId xmlns:a16="http://schemas.microsoft.com/office/drawing/2014/main" id="{1B8FCD77-2836-407A-923E-2CB732ED9841}"/>
            </a:ext>
          </a:extLst>
        </xdr:cNvPr>
        <xdr:cNvSpPr txBox="1"/>
      </xdr:nvSpPr>
      <xdr:spPr>
        <a:xfrm>
          <a:off x="129641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900" name="n_3aveValue【庁舎】&#10;有形固定資産減価償却率">
          <a:extLst>
            <a:ext uri="{FF2B5EF4-FFF2-40B4-BE49-F238E27FC236}">
              <a16:creationId xmlns:a16="http://schemas.microsoft.com/office/drawing/2014/main" id="{213277F5-86E8-4CEE-BD21-F0F88D11F0C2}"/>
            </a:ext>
          </a:extLst>
        </xdr:cNvPr>
        <xdr:cNvSpPr txBox="1"/>
      </xdr:nvSpPr>
      <xdr:spPr>
        <a:xfrm>
          <a:off x="12164069"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901" name="n_4aveValue【庁舎】&#10;有形固定資産減価償却率">
          <a:extLst>
            <a:ext uri="{FF2B5EF4-FFF2-40B4-BE49-F238E27FC236}">
              <a16:creationId xmlns:a16="http://schemas.microsoft.com/office/drawing/2014/main" id="{E1CEDA35-C3C9-4658-A3FC-8980E65F07D4}"/>
            </a:ext>
          </a:extLst>
        </xdr:cNvPr>
        <xdr:cNvSpPr txBox="1"/>
      </xdr:nvSpPr>
      <xdr:spPr>
        <a:xfrm>
          <a:off x="11354444"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11447</xdr:rowOff>
    </xdr:from>
    <xdr:ext cx="405111" cy="259045"/>
    <xdr:sp macro="" textlink="">
      <xdr:nvSpPr>
        <xdr:cNvPr id="902" name="n_1mainValue【庁舎】&#10;有形固定資産減価償却率">
          <a:extLst>
            <a:ext uri="{FF2B5EF4-FFF2-40B4-BE49-F238E27FC236}">
              <a16:creationId xmlns:a16="http://schemas.microsoft.com/office/drawing/2014/main" id="{74044651-2DDA-44E3-83E5-B1775AAB4615}"/>
            </a:ext>
          </a:extLst>
        </xdr:cNvPr>
        <xdr:cNvSpPr txBox="1"/>
      </xdr:nvSpPr>
      <xdr:spPr>
        <a:xfrm>
          <a:off x="13745219"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125747</xdr:rowOff>
    </xdr:from>
    <xdr:ext cx="405111" cy="259045"/>
    <xdr:sp macro="" textlink="">
      <xdr:nvSpPr>
        <xdr:cNvPr id="903" name="n_2mainValue【庁舎】&#10;有形固定資産減価償却率">
          <a:extLst>
            <a:ext uri="{FF2B5EF4-FFF2-40B4-BE49-F238E27FC236}">
              <a16:creationId xmlns:a16="http://schemas.microsoft.com/office/drawing/2014/main" id="{131E146D-3549-4680-9724-818248FB5586}"/>
            </a:ext>
          </a:extLst>
        </xdr:cNvPr>
        <xdr:cNvSpPr txBox="1"/>
      </xdr:nvSpPr>
      <xdr:spPr>
        <a:xfrm>
          <a:off x="12964169"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904" name="n_3mainValue【庁舎】&#10;有形固定資産減価償却率">
          <a:extLst>
            <a:ext uri="{FF2B5EF4-FFF2-40B4-BE49-F238E27FC236}">
              <a16:creationId xmlns:a16="http://schemas.microsoft.com/office/drawing/2014/main" id="{0A93CAA5-592E-4A1D-ABCB-D6EBFAB4D303}"/>
            </a:ext>
          </a:extLst>
        </xdr:cNvPr>
        <xdr:cNvSpPr txBox="1"/>
      </xdr:nvSpPr>
      <xdr:spPr>
        <a:xfrm>
          <a:off x="12164069"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905" name="n_4mainValue【庁舎】&#10;有形固定資産減価償却率">
          <a:extLst>
            <a:ext uri="{FF2B5EF4-FFF2-40B4-BE49-F238E27FC236}">
              <a16:creationId xmlns:a16="http://schemas.microsoft.com/office/drawing/2014/main" id="{3F7A0339-159D-44B1-AC48-F1FDF811B5B2}"/>
            </a:ext>
          </a:extLst>
        </xdr:cNvPr>
        <xdr:cNvSpPr txBox="1"/>
      </xdr:nvSpPr>
      <xdr:spPr>
        <a:xfrm>
          <a:off x="11354444" y="1719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6" name="正方形/長方形 905">
          <a:extLst>
            <a:ext uri="{FF2B5EF4-FFF2-40B4-BE49-F238E27FC236}">
              <a16:creationId xmlns:a16="http://schemas.microsoft.com/office/drawing/2014/main" id="{B89AFA17-CD92-4581-89E9-42C4AF6F0EF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7" name="正方形/長方形 906">
          <a:extLst>
            <a:ext uri="{FF2B5EF4-FFF2-40B4-BE49-F238E27FC236}">
              <a16:creationId xmlns:a16="http://schemas.microsoft.com/office/drawing/2014/main" id="{838DC417-3B59-4BF4-9F6A-97D7883AE95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8" name="正方形/長方形 907">
          <a:extLst>
            <a:ext uri="{FF2B5EF4-FFF2-40B4-BE49-F238E27FC236}">
              <a16:creationId xmlns:a16="http://schemas.microsoft.com/office/drawing/2014/main" id="{0CB7C74C-D40C-4B35-9A80-5080C9541ED3}"/>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9" name="正方形/長方形 908">
          <a:extLst>
            <a:ext uri="{FF2B5EF4-FFF2-40B4-BE49-F238E27FC236}">
              <a16:creationId xmlns:a16="http://schemas.microsoft.com/office/drawing/2014/main" id="{A3144ED5-2696-4DDE-8678-FE36443F2FEC}"/>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0" name="正方形/長方形 909">
          <a:extLst>
            <a:ext uri="{FF2B5EF4-FFF2-40B4-BE49-F238E27FC236}">
              <a16:creationId xmlns:a16="http://schemas.microsoft.com/office/drawing/2014/main" id="{3453678A-4FFD-4837-809A-445DAA01B6E1}"/>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1" name="正方形/長方形 910">
          <a:extLst>
            <a:ext uri="{FF2B5EF4-FFF2-40B4-BE49-F238E27FC236}">
              <a16:creationId xmlns:a16="http://schemas.microsoft.com/office/drawing/2014/main" id="{F0BBB767-A775-4D77-8A78-FB9D3EB9B6D8}"/>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2" name="正方形/長方形 911">
          <a:extLst>
            <a:ext uri="{FF2B5EF4-FFF2-40B4-BE49-F238E27FC236}">
              <a16:creationId xmlns:a16="http://schemas.microsoft.com/office/drawing/2014/main" id="{13D2D894-D948-4ACD-8900-61C845B46C1F}"/>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3" name="正方形/長方形 912">
          <a:extLst>
            <a:ext uri="{FF2B5EF4-FFF2-40B4-BE49-F238E27FC236}">
              <a16:creationId xmlns:a16="http://schemas.microsoft.com/office/drawing/2014/main" id="{D7E26057-191D-446F-AA69-EF8D3F2D1036}"/>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4" name="テキスト ボックス 913">
          <a:extLst>
            <a:ext uri="{FF2B5EF4-FFF2-40B4-BE49-F238E27FC236}">
              <a16:creationId xmlns:a16="http://schemas.microsoft.com/office/drawing/2014/main" id="{042A11DF-5B43-4F86-9B87-5A380D1FCCF8}"/>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5" name="直線コネクタ 914">
          <a:extLst>
            <a:ext uri="{FF2B5EF4-FFF2-40B4-BE49-F238E27FC236}">
              <a16:creationId xmlns:a16="http://schemas.microsoft.com/office/drawing/2014/main" id="{0A2FA915-B551-4BDF-AC1F-F0AA73219DA7}"/>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6" name="テキスト ボックス 915">
          <a:extLst>
            <a:ext uri="{FF2B5EF4-FFF2-40B4-BE49-F238E27FC236}">
              <a16:creationId xmlns:a16="http://schemas.microsoft.com/office/drawing/2014/main" id="{DAC7DD99-9E12-4B94-AAA2-6260854E4936}"/>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7" name="直線コネクタ 916">
          <a:extLst>
            <a:ext uri="{FF2B5EF4-FFF2-40B4-BE49-F238E27FC236}">
              <a16:creationId xmlns:a16="http://schemas.microsoft.com/office/drawing/2014/main" id="{24270DA4-87BA-42EE-9904-DEA786B1F8E5}"/>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8" name="テキスト ボックス 917">
          <a:extLst>
            <a:ext uri="{FF2B5EF4-FFF2-40B4-BE49-F238E27FC236}">
              <a16:creationId xmlns:a16="http://schemas.microsoft.com/office/drawing/2014/main" id="{6984ABF5-313A-45D3-AE0F-03402567135F}"/>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9" name="直線コネクタ 918">
          <a:extLst>
            <a:ext uri="{FF2B5EF4-FFF2-40B4-BE49-F238E27FC236}">
              <a16:creationId xmlns:a16="http://schemas.microsoft.com/office/drawing/2014/main" id="{B8501932-379C-4AA4-9C08-721AA54F057D}"/>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0" name="テキスト ボックス 919">
          <a:extLst>
            <a:ext uri="{FF2B5EF4-FFF2-40B4-BE49-F238E27FC236}">
              <a16:creationId xmlns:a16="http://schemas.microsoft.com/office/drawing/2014/main" id="{BA74A035-290C-4FBF-B56D-F1D0746957C8}"/>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1" name="直線コネクタ 920">
          <a:extLst>
            <a:ext uri="{FF2B5EF4-FFF2-40B4-BE49-F238E27FC236}">
              <a16:creationId xmlns:a16="http://schemas.microsoft.com/office/drawing/2014/main" id="{EF748E65-763C-4B5B-91D9-DC2FC6B0DAA2}"/>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2" name="テキスト ボックス 921">
          <a:extLst>
            <a:ext uri="{FF2B5EF4-FFF2-40B4-BE49-F238E27FC236}">
              <a16:creationId xmlns:a16="http://schemas.microsoft.com/office/drawing/2014/main" id="{73BE2C55-E6CD-4E70-90AA-58F4A0563844}"/>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3" name="直線コネクタ 922">
          <a:extLst>
            <a:ext uri="{FF2B5EF4-FFF2-40B4-BE49-F238E27FC236}">
              <a16:creationId xmlns:a16="http://schemas.microsoft.com/office/drawing/2014/main" id="{86D00660-BD6D-4619-98FD-B71B44C05DC7}"/>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4" name="テキスト ボックス 923">
          <a:extLst>
            <a:ext uri="{FF2B5EF4-FFF2-40B4-BE49-F238E27FC236}">
              <a16:creationId xmlns:a16="http://schemas.microsoft.com/office/drawing/2014/main" id="{11A44C44-79FC-4D1C-8ABA-137A902C8D37}"/>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DB50C14A-FEFF-4CFE-A310-BD9D69B7CDE7}"/>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6" name="テキスト ボックス 925">
          <a:extLst>
            <a:ext uri="{FF2B5EF4-FFF2-40B4-BE49-F238E27FC236}">
              <a16:creationId xmlns:a16="http://schemas.microsoft.com/office/drawing/2014/main" id="{D21C3F89-1C33-442C-8593-863B34B8054D}"/>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4C42BAC3-ECC2-45B6-AC8C-FC38DC266F46}"/>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8" name="直線コネクタ 927">
          <a:extLst>
            <a:ext uri="{FF2B5EF4-FFF2-40B4-BE49-F238E27FC236}">
              <a16:creationId xmlns:a16="http://schemas.microsoft.com/office/drawing/2014/main" id="{748A8DC3-EEA1-4BD1-852A-8E10C1C5D14F}"/>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9" name="【庁舎】&#10;一人当たり面積最小値テキスト">
          <a:extLst>
            <a:ext uri="{FF2B5EF4-FFF2-40B4-BE49-F238E27FC236}">
              <a16:creationId xmlns:a16="http://schemas.microsoft.com/office/drawing/2014/main" id="{553F4ACC-C948-4FDD-8E25-5B88C1F6F9CC}"/>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30" name="直線コネクタ 929">
          <a:extLst>
            <a:ext uri="{FF2B5EF4-FFF2-40B4-BE49-F238E27FC236}">
              <a16:creationId xmlns:a16="http://schemas.microsoft.com/office/drawing/2014/main" id="{831C84AA-F826-44D2-9C20-81BAE4A3895D}"/>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31" name="【庁舎】&#10;一人当たり面積最大値テキスト">
          <a:extLst>
            <a:ext uri="{FF2B5EF4-FFF2-40B4-BE49-F238E27FC236}">
              <a16:creationId xmlns:a16="http://schemas.microsoft.com/office/drawing/2014/main" id="{40EA9A15-6D6C-4CAB-BEFF-5562694B9832}"/>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2" name="直線コネクタ 931">
          <a:extLst>
            <a:ext uri="{FF2B5EF4-FFF2-40B4-BE49-F238E27FC236}">
              <a16:creationId xmlns:a16="http://schemas.microsoft.com/office/drawing/2014/main" id="{579F0491-DCD6-410A-BD1C-ED6070B9E077}"/>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3" name="【庁舎】&#10;一人当たり面積平均値テキスト">
          <a:extLst>
            <a:ext uri="{FF2B5EF4-FFF2-40B4-BE49-F238E27FC236}">
              <a16:creationId xmlns:a16="http://schemas.microsoft.com/office/drawing/2014/main" id="{38B4E25A-8BE9-4343-9B60-883B0939A23A}"/>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4" name="フローチャート: 判断 933">
          <a:extLst>
            <a:ext uri="{FF2B5EF4-FFF2-40B4-BE49-F238E27FC236}">
              <a16:creationId xmlns:a16="http://schemas.microsoft.com/office/drawing/2014/main" id="{FC2027A5-3A5F-4CC6-A61C-312A9B50ADAC}"/>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5" name="フローチャート: 判断 934">
          <a:extLst>
            <a:ext uri="{FF2B5EF4-FFF2-40B4-BE49-F238E27FC236}">
              <a16:creationId xmlns:a16="http://schemas.microsoft.com/office/drawing/2014/main" id="{D08AFF1E-58FF-4EF1-BE78-D1CF5280C8C0}"/>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6" name="フローチャート: 判断 935">
          <a:extLst>
            <a:ext uri="{FF2B5EF4-FFF2-40B4-BE49-F238E27FC236}">
              <a16:creationId xmlns:a16="http://schemas.microsoft.com/office/drawing/2014/main" id="{AF1D0092-7A0A-43DF-9DC1-FABC10F90906}"/>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7" name="フローチャート: 判断 936">
          <a:extLst>
            <a:ext uri="{FF2B5EF4-FFF2-40B4-BE49-F238E27FC236}">
              <a16:creationId xmlns:a16="http://schemas.microsoft.com/office/drawing/2014/main" id="{ABB63401-3F50-4AB2-9951-791E0CA0D90A}"/>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8" name="フローチャート: 判断 937">
          <a:extLst>
            <a:ext uri="{FF2B5EF4-FFF2-40B4-BE49-F238E27FC236}">
              <a16:creationId xmlns:a16="http://schemas.microsoft.com/office/drawing/2014/main" id="{B09B48A2-9A3A-4A16-9654-62FCC014B914}"/>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70652AE-DBC1-4637-BEB8-F006F4A691A3}"/>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BEE3D086-E1D8-4C0A-B4A8-55ADF9EC5E03}"/>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E7DACC02-39BC-4FEF-8387-76919EAB88A8}"/>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9333E146-C7C6-4081-97D3-66BFCC9B04C4}"/>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87026FF0-466A-486E-B2B8-48764144278D}"/>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944" name="楕円 943">
          <a:extLst>
            <a:ext uri="{FF2B5EF4-FFF2-40B4-BE49-F238E27FC236}">
              <a16:creationId xmlns:a16="http://schemas.microsoft.com/office/drawing/2014/main" id="{86DC19BC-4C69-4639-BEA8-7B2CD3D7E2CA}"/>
            </a:ext>
          </a:extLst>
        </xdr:cNvPr>
        <xdr:cNvSpPr/>
      </xdr:nvSpPr>
      <xdr:spPr>
        <a:xfrm>
          <a:off x="19897725" y="1748485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134129</xdr:rowOff>
    </xdr:from>
    <xdr:ext cx="469744" cy="259045"/>
    <xdr:sp macro="" textlink="">
      <xdr:nvSpPr>
        <xdr:cNvPr id="945" name="【庁舎】&#10;一人当たり面積該当値テキスト">
          <a:extLst>
            <a:ext uri="{FF2B5EF4-FFF2-40B4-BE49-F238E27FC236}">
              <a16:creationId xmlns:a16="http://schemas.microsoft.com/office/drawing/2014/main" id="{00B87FB4-318B-40BE-9626-7DB3357FEBC4}"/>
            </a:ext>
          </a:extLst>
        </xdr:cNvPr>
        <xdr:cNvSpPr txBox="1"/>
      </xdr:nvSpPr>
      <xdr:spPr>
        <a:xfrm>
          <a:off x="19992975" y="1746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946" name="楕円 945">
          <a:extLst>
            <a:ext uri="{FF2B5EF4-FFF2-40B4-BE49-F238E27FC236}">
              <a16:creationId xmlns:a16="http://schemas.microsoft.com/office/drawing/2014/main" id="{D2487E37-5834-49C9-8333-C4C20135EBA4}"/>
            </a:ext>
          </a:extLst>
        </xdr:cNvPr>
        <xdr:cNvSpPr/>
      </xdr:nvSpPr>
      <xdr:spPr>
        <a:xfrm>
          <a:off x="19154775" y="174848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947" name="直線コネクタ 946">
          <a:extLst>
            <a:ext uri="{FF2B5EF4-FFF2-40B4-BE49-F238E27FC236}">
              <a16:creationId xmlns:a16="http://schemas.microsoft.com/office/drawing/2014/main" id="{AE216122-6004-4218-8177-51286E713C97}"/>
            </a:ext>
          </a:extLst>
        </xdr:cNvPr>
        <xdr:cNvCxnSpPr/>
      </xdr:nvCxnSpPr>
      <xdr:spPr>
        <a:xfrm>
          <a:off x="19202400" y="1752295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948" name="楕円 947">
          <a:extLst>
            <a:ext uri="{FF2B5EF4-FFF2-40B4-BE49-F238E27FC236}">
              <a16:creationId xmlns:a16="http://schemas.microsoft.com/office/drawing/2014/main" id="{EE275C77-163A-4129-A364-2DF0E02C5D8D}"/>
            </a:ext>
          </a:extLst>
        </xdr:cNvPr>
        <xdr:cNvSpPr/>
      </xdr:nvSpPr>
      <xdr:spPr>
        <a:xfrm>
          <a:off x="18345150" y="174771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35052</xdr:rowOff>
    </xdr:to>
    <xdr:cxnSp macro="">
      <xdr:nvCxnSpPr>
        <xdr:cNvPr id="949" name="直線コネクタ 948">
          <a:extLst>
            <a:ext uri="{FF2B5EF4-FFF2-40B4-BE49-F238E27FC236}">
              <a16:creationId xmlns:a16="http://schemas.microsoft.com/office/drawing/2014/main" id="{FBD62208-96A8-4D41-A654-1082A11DA264}"/>
            </a:ext>
          </a:extLst>
        </xdr:cNvPr>
        <xdr:cNvCxnSpPr/>
      </xdr:nvCxnSpPr>
      <xdr:spPr>
        <a:xfrm>
          <a:off x="18392775" y="17515205"/>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132842</xdr:rowOff>
    </xdr:from>
    <xdr:to>
      <xdr:col>102</xdr:col>
      <xdr:colOff>165100</xdr:colOff>
      <xdr:row>108</xdr:row>
      <xdr:rowOff>62992</xdr:rowOff>
    </xdr:to>
    <xdr:sp macro="" textlink="">
      <xdr:nvSpPr>
        <xdr:cNvPr id="950" name="楕円 949">
          <a:extLst>
            <a:ext uri="{FF2B5EF4-FFF2-40B4-BE49-F238E27FC236}">
              <a16:creationId xmlns:a16="http://schemas.microsoft.com/office/drawing/2014/main" id="{CF1EC9B3-3218-42A6-A460-47785804EDAA}"/>
            </a:ext>
          </a:extLst>
        </xdr:cNvPr>
        <xdr:cNvSpPr/>
      </xdr:nvSpPr>
      <xdr:spPr>
        <a:xfrm>
          <a:off x="17554575" y="174588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xdr:rowOff>
    </xdr:from>
    <xdr:to>
      <xdr:col>107</xdr:col>
      <xdr:colOff>50800</xdr:colOff>
      <xdr:row>108</xdr:row>
      <xdr:rowOff>30480</xdr:rowOff>
    </xdr:to>
    <xdr:cxnSp macro="">
      <xdr:nvCxnSpPr>
        <xdr:cNvPr id="951" name="直線コネクタ 950">
          <a:extLst>
            <a:ext uri="{FF2B5EF4-FFF2-40B4-BE49-F238E27FC236}">
              <a16:creationId xmlns:a16="http://schemas.microsoft.com/office/drawing/2014/main" id="{9250B8AF-B921-4565-BC6E-FB0619726FB2}"/>
            </a:ext>
          </a:extLst>
        </xdr:cNvPr>
        <xdr:cNvCxnSpPr/>
      </xdr:nvCxnSpPr>
      <xdr:spPr>
        <a:xfrm>
          <a:off x="17602200" y="17496917"/>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114554</xdr:rowOff>
    </xdr:from>
    <xdr:to>
      <xdr:col>98</xdr:col>
      <xdr:colOff>38100</xdr:colOff>
      <xdr:row>108</xdr:row>
      <xdr:rowOff>44704</xdr:rowOff>
    </xdr:to>
    <xdr:sp macro="" textlink="">
      <xdr:nvSpPr>
        <xdr:cNvPr id="952" name="楕円 951">
          <a:extLst>
            <a:ext uri="{FF2B5EF4-FFF2-40B4-BE49-F238E27FC236}">
              <a16:creationId xmlns:a16="http://schemas.microsoft.com/office/drawing/2014/main" id="{0BD9EB1D-1C34-4D6D-B4D6-60A05832263D}"/>
            </a:ext>
          </a:extLst>
        </xdr:cNvPr>
        <xdr:cNvSpPr/>
      </xdr:nvSpPr>
      <xdr:spPr>
        <a:xfrm>
          <a:off x="16754475" y="174405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165354</xdr:rowOff>
    </xdr:from>
    <xdr:to>
      <xdr:col>102</xdr:col>
      <xdr:colOff>114300</xdr:colOff>
      <xdr:row>108</xdr:row>
      <xdr:rowOff>12192</xdr:rowOff>
    </xdr:to>
    <xdr:cxnSp macro="">
      <xdr:nvCxnSpPr>
        <xdr:cNvPr id="953" name="直線コネクタ 952">
          <a:extLst>
            <a:ext uri="{FF2B5EF4-FFF2-40B4-BE49-F238E27FC236}">
              <a16:creationId xmlns:a16="http://schemas.microsoft.com/office/drawing/2014/main" id="{3DA355F8-ED84-4C31-A2F6-359962654FE9}"/>
            </a:ext>
          </a:extLst>
        </xdr:cNvPr>
        <xdr:cNvCxnSpPr/>
      </xdr:nvCxnSpPr>
      <xdr:spPr>
        <a:xfrm>
          <a:off x="16802100" y="17488154"/>
          <a:ext cx="8001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4" name="n_1aveValue【庁舎】&#10;一人当たり面積">
          <a:extLst>
            <a:ext uri="{FF2B5EF4-FFF2-40B4-BE49-F238E27FC236}">
              <a16:creationId xmlns:a16="http://schemas.microsoft.com/office/drawing/2014/main" id="{8A91A8D7-2783-44BA-A69F-9BC9D82BC849}"/>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5" name="n_2aveValue【庁舎】&#10;一人当たり面積">
          <a:extLst>
            <a:ext uri="{FF2B5EF4-FFF2-40B4-BE49-F238E27FC236}">
              <a16:creationId xmlns:a16="http://schemas.microsoft.com/office/drawing/2014/main" id="{B3971B69-C42F-4D1C-8596-09924161EDD1}"/>
            </a:ext>
          </a:extLst>
        </xdr:cNvPr>
        <xdr:cNvSpPr txBox="1"/>
      </xdr:nvSpPr>
      <xdr:spPr>
        <a:xfrm>
          <a:off x="181833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6" name="n_3aveValue【庁舎】&#10;一人当たり面積">
          <a:extLst>
            <a:ext uri="{FF2B5EF4-FFF2-40B4-BE49-F238E27FC236}">
              <a16:creationId xmlns:a16="http://schemas.microsoft.com/office/drawing/2014/main" id="{53C22E2E-E301-46F4-9A56-E8F2671DF108}"/>
            </a:ext>
          </a:extLst>
        </xdr:cNvPr>
        <xdr:cNvSpPr txBox="1"/>
      </xdr:nvSpPr>
      <xdr:spPr>
        <a:xfrm>
          <a:off x="173832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7" name="n_4aveValue【庁舎】&#10;一人当たり面積">
          <a:extLst>
            <a:ext uri="{FF2B5EF4-FFF2-40B4-BE49-F238E27FC236}">
              <a16:creationId xmlns:a16="http://schemas.microsoft.com/office/drawing/2014/main" id="{D270E50F-4D6B-42CF-9913-3F79BCFDEA26}"/>
            </a:ext>
          </a:extLst>
        </xdr:cNvPr>
        <xdr:cNvSpPr txBox="1"/>
      </xdr:nvSpPr>
      <xdr:spPr>
        <a:xfrm>
          <a:off x="165926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958" name="n_1mainValue【庁舎】&#10;一人当たり面積">
          <a:extLst>
            <a:ext uri="{FF2B5EF4-FFF2-40B4-BE49-F238E27FC236}">
              <a16:creationId xmlns:a16="http://schemas.microsoft.com/office/drawing/2014/main" id="{A8E6A30A-39A6-44CE-A8C7-0D0AF4D464D8}"/>
            </a:ext>
          </a:extLst>
        </xdr:cNvPr>
        <xdr:cNvSpPr txBox="1"/>
      </xdr:nvSpPr>
      <xdr:spPr>
        <a:xfrm>
          <a:off x="18983402" y="1756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959" name="n_2mainValue【庁舎】&#10;一人当たり面積">
          <a:extLst>
            <a:ext uri="{FF2B5EF4-FFF2-40B4-BE49-F238E27FC236}">
              <a16:creationId xmlns:a16="http://schemas.microsoft.com/office/drawing/2014/main" id="{FCF7E3D8-F991-41A6-BCE6-7253F47464CC}"/>
            </a:ext>
          </a:extLst>
        </xdr:cNvPr>
        <xdr:cNvSpPr txBox="1"/>
      </xdr:nvSpPr>
      <xdr:spPr>
        <a:xfrm>
          <a:off x="18183302"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54119</xdr:rowOff>
    </xdr:from>
    <xdr:ext cx="469744" cy="259045"/>
    <xdr:sp macro="" textlink="">
      <xdr:nvSpPr>
        <xdr:cNvPr id="960" name="n_3mainValue【庁舎】&#10;一人当たり面積">
          <a:extLst>
            <a:ext uri="{FF2B5EF4-FFF2-40B4-BE49-F238E27FC236}">
              <a16:creationId xmlns:a16="http://schemas.microsoft.com/office/drawing/2014/main" id="{E2A27BC5-AE6F-498A-8CCB-BA68161225E7}"/>
            </a:ext>
          </a:extLst>
        </xdr:cNvPr>
        <xdr:cNvSpPr txBox="1"/>
      </xdr:nvSpPr>
      <xdr:spPr>
        <a:xfrm>
          <a:off x="17383202" y="1754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35831</xdr:rowOff>
    </xdr:from>
    <xdr:ext cx="469744" cy="259045"/>
    <xdr:sp macro="" textlink="">
      <xdr:nvSpPr>
        <xdr:cNvPr id="961" name="n_4mainValue【庁舎】&#10;一人当たり面積">
          <a:extLst>
            <a:ext uri="{FF2B5EF4-FFF2-40B4-BE49-F238E27FC236}">
              <a16:creationId xmlns:a16="http://schemas.microsoft.com/office/drawing/2014/main" id="{85D69398-07D9-4859-B270-20333B1D9728}"/>
            </a:ext>
          </a:extLst>
        </xdr:cNvPr>
        <xdr:cNvSpPr txBox="1"/>
      </xdr:nvSpPr>
      <xdr:spPr>
        <a:xfrm>
          <a:off x="16592627" y="1752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43AE6700-A553-490D-8EB0-487024A0899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93B40351-91B3-41CC-A110-3C7B949EA6F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6E874598-0ACF-4385-9AA7-B6A6C2A6E46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有形固定資産減価償却率は類似団体に比べ、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は低く、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庁舎」は高くなっています。</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が類似団体よりも低いのは、平成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年度にかけて中央図書館や各区の図書館分館を整備したためです。</a:t>
          </a:r>
        </a:p>
        <a:p>
          <a:r>
            <a:rPr kumimoji="1" lang="ja-JP" altLang="en-US" sz="1300">
              <a:latin typeface="ＭＳ Ｐゴシック" panose="020B0600070205080204" pitchFamily="50" charset="-128"/>
              <a:ea typeface="ＭＳ Ｐゴシック" panose="020B0600070205080204" pitchFamily="50" charset="-128"/>
            </a:rPr>
            <a:t>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が類似団体よりも高いのは、高度成長期に整備した旧庁舎をはじめ、政令市移行（平成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年）までの間に整備した各庁舎が多く残っているためです。</a:t>
          </a:r>
        </a:p>
        <a:p>
          <a:r>
            <a:rPr kumimoji="1" lang="ja-JP" altLang="en-US" sz="1300">
              <a:latin typeface="ＭＳ Ｐゴシック" panose="020B0600070205080204" pitchFamily="50" charset="-128"/>
              <a:ea typeface="ＭＳ Ｐゴシック" panose="020B0600070205080204" pitchFamily="50" charset="-128"/>
            </a:rPr>
            <a:t>今後は、資産経営基本方針や公共施設等総合管理計画に基づき、資産の適切な管理をより一層推進していきます。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19507"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21629"/>
          <a:ext cx="911950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母（基準財政需要額）である障害者への扶助費などの社会福祉費の増となったことや分子（基準財政収入額）である税収が新型コロナウイルスの影響で減となったことなどにより、財政力指数が減となりました。</a:t>
          </a:r>
        </a:p>
        <a:p>
          <a:r>
            <a:rPr kumimoji="1" lang="ja-JP" altLang="en-US" sz="1300">
              <a:latin typeface="ＭＳ Ｐゴシック" panose="020B0600070205080204" pitchFamily="50" charset="-128"/>
              <a:ea typeface="ＭＳ Ｐゴシック" panose="020B0600070205080204" pitchFamily="50" charset="-128"/>
            </a:rPr>
            <a:t>　なお、類似団体と比較すると、税収基盤が強いことなどから、依然として平均値を上回っています。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38</xdr:row>
      <xdr:rowOff>27517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621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118533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78317</xdr:rowOff>
    </xdr:from>
    <xdr:to>
      <xdr:col>15</xdr:col>
      <xdr:colOff>82550</xdr:colOff>
      <xdr:row>37</xdr:row>
      <xdr:rowOff>118533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78317</xdr:rowOff>
    </xdr:from>
    <xdr:to>
      <xdr:col>11</xdr:col>
      <xdr:colOff>31750</xdr:colOff>
      <xdr:row>37</xdr:row>
      <xdr:rowOff>78317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27517</xdr:rowOff>
    </xdr:from>
    <xdr:to>
      <xdr:col>11</xdr:col>
      <xdr:colOff>82550</xdr:colOff>
      <xdr:row>37</xdr:row>
      <xdr:rowOff>129117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139294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27517</xdr:rowOff>
    </xdr:from>
    <xdr:to>
      <xdr:col>7</xdr:col>
      <xdr:colOff>31750</xdr:colOff>
      <xdr:row>37</xdr:row>
      <xdr:rowOff>129117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139294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令和３年度は、前年度と比較すると、地方交付税や地方消費税交付金の増などにより、分母（経常一般財源等）が増となったことから、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類似団体と比較すると財政構造の弾力性がやや欠ける状況です。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67</xdr:row>
      <xdr:rowOff>31750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776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31750</xdr:rowOff>
    </xdr:from>
    <xdr:to>
      <xdr:col>19</xdr:col>
      <xdr:colOff>133350</xdr:colOff>
      <xdr:row>67</xdr:row>
      <xdr:rowOff>112183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5189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35275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112183</xdr:rowOff>
    </xdr:from>
    <xdr:to>
      <xdr:col>15</xdr:col>
      <xdr:colOff>82550</xdr:colOff>
      <xdr:row>67</xdr:row>
      <xdr:rowOff>123674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5993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35275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99785</xdr:rowOff>
    </xdr:from>
    <xdr:to>
      <xdr:col>11</xdr:col>
      <xdr:colOff>31750</xdr:colOff>
      <xdr:row>67</xdr:row>
      <xdr:rowOff>123674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415485"/>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160762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61383</xdr:rowOff>
    </xdr:from>
    <xdr:to>
      <xdr:col>15</xdr:col>
      <xdr:colOff>133350</xdr:colOff>
      <xdr:row>67</xdr:row>
      <xdr:rowOff>162983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147760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72874</xdr:rowOff>
    </xdr:from>
    <xdr:to>
      <xdr:col>11</xdr:col>
      <xdr:colOff>82550</xdr:colOff>
      <xdr:row>68</xdr:row>
      <xdr:rowOff>3024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5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159251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6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令和３年度は、前年度と比較すると、新型コロナウイルス対策に伴うワクチン接種事業や高齢者施設等の</a:t>
          </a:r>
          <a:r>
            <a:rPr kumimoji="1" lang="en-US" altLang="ja-JP" sz="1300">
              <a:latin typeface="ＭＳ Ｐゴシック" panose="020B0600070205080204" pitchFamily="50" charset="-128"/>
              <a:ea typeface="ＭＳ Ｐゴシック" panose="020B0600070205080204" pitchFamily="50" charset="-128"/>
            </a:rPr>
            <a:t>PCR</a:t>
          </a:r>
          <a:r>
            <a:rPr kumimoji="1" lang="ja-JP" altLang="en-US" sz="1300">
              <a:latin typeface="ＭＳ Ｐゴシック" panose="020B0600070205080204" pitchFamily="50" charset="-128"/>
              <a:ea typeface="ＭＳ Ｐゴシック" panose="020B0600070205080204" pitchFamily="50" charset="-128"/>
            </a:rPr>
            <a:t>検査により、物件費が増となったため、住民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人あたり約</a:t>
          </a:r>
          <a:r>
            <a:rPr kumimoji="1" lang="en-US" altLang="ja-JP" sz="1300">
              <a:latin typeface="ＭＳ Ｐゴシック" panose="020B0600070205080204" pitchFamily="50" charset="-128"/>
              <a:ea typeface="ＭＳ Ｐゴシック" panose="020B0600070205080204" pitchFamily="50" charset="-128"/>
            </a:rPr>
            <a:t>12,000</a:t>
          </a:r>
          <a:r>
            <a:rPr kumimoji="1" lang="ja-JP" altLang="en-US" sz="1300">
              <a:latin typeface="ＭＳ Ｐゴシック" panose="020B0600070205080204" pitchFamily="50" charset="-128"/>
              <a:ea typeface="ＭＳ Ｐゴシック" panose="020B0600070205080204" pitchFamily="50" charset="-128"/>
            </a:rPr>
            <a:t>円の増となりました。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類似団体と比較すると、人件費は平均値を下回るものの、物件費が平均値を上回るため、合計では類似団体を上回っています。</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69509</xdr:rowOff>
    </xdr:from>
    <xdr:to>
      <xdr:col>23</xdr:col>
      <xdr:colOff>133350</xdr:colOff>
      <xdr:row>85</xdr:row>
      <xdr:rowOff>134338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99859"/>
          <a:ext cx="838200" cy="40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33499</xdr:rowOff>
    </xdr:from>
    <xdr:to>
      <xdr:col>19</xdr:col>
      <xdr:colOff>133350</xdr:colOff>
      <xdr:row>83</xdr:row>
      <xdr:rowOff>69509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20949"/>
          <a:ext cx="889000" cy="37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99743</xdr:rowOff>
    </xdr:from>
    <xdr:to>
      <xdr:col>15</xdr:col>
      <xdr:colOff>82550</xdr:colOff>
      <xdr:row>81</xdr:row>
      <xdr:rowOff>33499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15743"/>
          <a:ext cx="8890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149025</xdr:rowOff>
    </xdr:from>
    <xdr:to>
      <xdr:col>11</xdr:col>
      <xdr:colOff>31750</xdr:colOff>
      <xdr:row>80</xdr:row>
      <xdr:rowOff>99743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693575"/>
          <a:ext cx="889000" cy="1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85645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8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83538</xdr:rowOff>
    </xdr:from>
    <xdr:to>
      <xdr:col>23</xdr:col>
      <xdr:colOff>184150</xdr:colOff>
      <xdr:row>86</xdr:row>
      <xdr:rowOff>13688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6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55615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62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18709</xdr:rowOff>
    </xdr:from>
    <xdr:to>
      <xdr:col>19</xdr:col>
      <xdr:colOff>184150</xdr:colOff>
      <xdr:row>83</xdr:row>
      <xdr:rowOff>120309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4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105086</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335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154149</xdr:rowOff>
    </xdr:from>
    <xdr:to>
      <xdr:col>15</xdr:col>
      <xdr:colOff>133350</xdr:colOff>
      <xdr:row>81</xdr:row>
      <xdr:rowOff>84299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69076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5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48943</xdr:rowOff>
    </xdr:from>
    <xdr:to>
      <xdr:col>11</xdr:col>
      <xdr:colOff>82550</xdr:colOff>
      <xdr:row>80</xdr:row>
      <xdr:rowOff>150543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7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135320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98225</xdr:rowOff>
    </xdr:from>
    <xdr:to>
      <xdr:col>7</xdr:col>
      <xdr:colOff>31750</xdr:colOff>
      <xdr:row>80</xdr:row>
      <xdr:rowOff>28375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6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38552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41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本市の給与水準は、人事委員会勧告に基づく給与改定により、民間水準に準拠することを基本としております。</a:t>
          </a:r>
        </a:p>
        <a:p>
          <a:r>
            <a:rPr kumimoji="1" lang="ja-JP" altLang="en-US" sz="1300">
              <a:latin typeface="ＭＳ Ｐゴシック" panose="020B0600070205080204" pitchFamily="50" charset="-128"/>
              <a:ea typeface="ＭＳ Ｐゴシック" panose="020B0600070205080204" pitchFamily="50" charset="-128"/>
            </a:rPr>
            <a:t>    ラスパイレス指数については、高齢・高給にあたる職員の退職等により減少傾向となっています。</a:t>
          </a:r>
        </a:p>
        <a:p>
          <a:r>
            <a:rPr kumimoji="1" lang="ja-JP" altLang="en-US" sz="1300">
              <a:latin typeface="ＭＳ Ｐゴシック" panose="020B0600070205080204" pitchFamily="50" charset="-128"/>
              <a:ea typeface="ＭＳ Ｐゴシック" panose="020B0600070205080204" pitchFamily="50" charset="-128"/>
            </a:rPr>
            <a:t> 今後とも、引き続き適切な給与体系の構築に努めて参ります。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24130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6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72389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117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72389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59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組織及び業務の見直しや委託化の推進等、効率的な行政運営に努めてきたことにより、類似団体の平均値を下回っています。</a:t>
          </a:r>
        </a:p>
        <a:p>
          <a:r>
            <a:rPr kumimoji="1" lang="ja-JP" altLang="en-US" sz="1300">
              <a:latin typeface="ＭＳ Ｐゴシック" panose="020B0600070205080204" pitchFamily="50" charset="-128"/>
              <a:ea typeface="ＭＳ Ｐゴシック" panose="020B0600070205080204" pitchFamily="50" charset="-128"/>
            </a:rPr>
            <a:t>　具体的には、新たな行政ニーズや厳しい財政状況に対応するため、平成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日の期間に、法令等により配置基準が定められているものを除く全職員の約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人を純減することを目標として定員の削減に取り組んだ結果、</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人の削減を達成しました。</a:t>
          </a:r>
        </a:p>
        <a:p>
          <a:r>
            <a:rPr kumimoji="1" lang="ja-JP" altLang="en-US" sz="1300">
              <a:latin typeface="ＭＳ Ｐゴシック" panose="020B0600070205080204" pitchFamily="50" charset="-128"/>
              <a:ea typeface="ＭＳ Ｐゴシック" panose="020B0600070205080204" pitchFamily="50" charset="-128"/>
            </a:rPr>
            <a:t>　令和元年度以降は、「千葉市定員適正化計画（平成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日）」に基づき、適切な定員管理に取り組んでいきます。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8382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571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166133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2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61</xdr:row>
      <xdr:rowOff>8382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06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94505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60</xdr:row>
      <xdr:rowOff>73660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966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77741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59</xdr:row>
      <xdr:rowOff>148590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496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5351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167149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135907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129032</xdr:rowOff>
    </xdr:from>
    <xdr:to>
      <xdr:col>77</xdr:col>
      <xdr:colOff>95250</xdr:colOff>
      <xdr:row>61</xdr:row>
      <xdr:rowOff>59182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69359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83312</xdr:rowOff>
    </xdr:from>
    <xdr:to>
      <xdr:col>68</xdr:col>
      <xdr:colOff>203200</xdr:colOff>
      <xdr:row>60</xdr:row>
      <xdr:rowOff>13462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23639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令和３年度は、元利償還金の増などにより、単年度比率は前年度より</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ポイント増となりましたが、３か年平均では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類似団体と比較すると、平成４年度の政令市移行を契機とする積極的な都市基盤整備に係る市債の償還が続いていることから、平均値よりも高い水準となっています。</a:t>
          </a:r>
        </a:p>
        <a:p>
          <a:r>
            <a:rPr kumimoji="1" lang="ja-JP" altLang="en-US" sz="1300">
              <a:latin typeface="ＭＳ Ｐゴシック" panose="020B0600070205080204" pitchFamily="50" charset="-128"/>
              <a:ea typeface="ＭＳ Ｐゴシック" panose="020B0600070205080204" pitchFamily="50" charset="-128"/>
            </a:rPr>
            <a:t>　今後、当時整備した施設の老朽化対策の増加が見込まれますが、適正規模の市債発行に努め、持続可能な財政構造の確立を目指します。</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42</xdr:row>
      <xdr:rowOff>65617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61100"/>
          <a:ext cx="0" cy="1005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37694</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2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65617</xdr:rowOff>
    </xdr:from>
    <xdr:to>
      <xdr:col>81</xdr:col>
      <xdr:colOff>133350</xdr:colOff>
      <xdr:row>42</xdr:row>
      <xdr:rowOff>65617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26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5292</xdr:rowOff>
    </xdr:from>
    <xdr:to>
      <xdr:col>81</xdr:col>
      <xdr:colOff>44450</xdr:colOff>
      <xdr:row>42</xdr:row>
      <xdr:rowOff>65617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2061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73148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8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56621</xdr:rowOff>
    </xdr:from>
    <xdr:to>
      <xdr:col>81</xdr:col>
      <xdr:colOff>95250</xdr:colOff>
      <xdr:row>39</xdr:row>
      <xdr:rowOff>158221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43</xdr:row>
      <xdr:rowOff>4763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266517"/>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76729</xdr:rowOff>
    </xdr:from>
    <xdr:to>
      <xdr:col>77</xdr:col>
      <xdr:colOff>95250</xdr:colOff>
      <xdr:row>40</xdr:row>
      <xdr:rowOff>6879</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17056</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3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4763</xdr:rowOff>
    </xdr:from>
    <xdr:to>
      <xdr:col>72</xdr:col>
      <xdr:colOff>203200</xdr:colOff>
      <xdr:row>43</xdr:row>
      <xdr:rowOff>95250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3771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76729</xdr:rowOff>
    </xdr:from>
    <xdr:to>
      <xdr:col>73</xdr:col>
      <xdr:colOff>44450</xdr:colOff>
      <xdr:row>40</xdr:row>
      <xdr:rowOff>6879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17056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124883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4676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147108</xdr:rowOff>
    </xdr:from>
    <xdr:to>
      <xdr:col>68</xdr:col>
      <xdr:colOff>203200</xdr:colOff>
      <xdr:row>40</xdr:row>
      <xdr:rowOff>77258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125942</xdr:rowOff>
    </xdr:from>
    <xdr:to>
      <xdr:col>81</xdr:col>
      <xdr:colOff>95250</xdr:colOff>
      <xdr:row>42</xdr:row>
      <xdr:rowOff>56092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21819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5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125413</xdr:rowOff>
    </xdr:from>
    <xdr:to>
      <xdr:col>73</xdr:col>
      <xdr:colOff>44450</xdr:colOff>
      <xdr:row>43</xdr:row>
      <xdr:rowOff>55563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40340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令和３年度は、前年度と比較すると、充当可能財源（基金等）の増による実質的な将来負担額の減により、比率は</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116.0%</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類似団体と比較すると、平成４年度の政令市移行を契機とする積極的な都市基盤整備に係る市債の償還が続いていることから、平均値よりも高い水準となっています。</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46143</xdr:rowOff>
    </xdr:from>
    <xdr:to>
      <xdr:col>81</xdr:col>
      <xdr:colOff>44450</xdr:colOff>
      <xdr:row>19</xdr:row>
      <xdr:rowOff>149098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303693"/>
          <a:ext cx="8382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75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149098</xdr:rowOff>
    </xdr:from>
    <xdr:to>
      <xdr:col>77</xdr:col>
      <xdr:colOff>44450</xdr:colOff>
      <xdr:row>20</xdr:row>
      <xdr:rowOff>54059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40664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54059</xdr:rowOff>
    </xdr:from>
    <xdr:to>
      <xdr:col>72</xdr:col>
      <xdr:colOff>203200</xdr:colOff>
      <xdr:row>20</xdr:row>
      <xdr:rowOff>111972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483059"/>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111972</xdr:rowOff>
    </xdr:from>
    <xdr:to>
      <xdr:col>68</xdr:col>
      <xdr:colOff>152400</xdr:colOff>
      <xdr:row>21</xdr:row>
      <xdr:rowOff>52324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540972"/>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166793</xdr:rowOff>
    </xdr:from>
    <xdr:to>
      <xdr:col>81</xdr:col>
      <xdr:colOff>95250</xdr:colOff>
      <xdr:row>19</xdr:row>
      <xdr:rowOff>96943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138870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22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98298</xdr:rowOff>
    </xdr:from>
    <xdr:to>
      <xdr:col>77</xdr:col>
      <xdr:colOff>95250</xdr:colOff>
      <xdr:row>20</xdr:row>
      <xdr:rowOff>28448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13225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44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3259</xdr:rowOff>
    </xdr:from>
    <xdr:to>
      <xdr:col>73</xdr:col>
      <xdr:colOff>44450</xdr:colOff>
      <xdr:row>20</xdr:row>
      <xdr:rowOff>104859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4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89636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51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61172</xdr:rowOff>
    </xdr:from>
    <xdr:to>
      <xdr:col>68</xdr:col>
      <xdr:colOff>203200</xdr:colOff>
      <xdr:row>20</xdr:row>
      <xdr:rowOff>162772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147549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1524</xdr:rowOff>
    </xdr:from>
    <xdr:to>
      <xdr:col>64</xdr:col>
      <xdr:colOff>152400</xdr:colOff>
      <xdr:row>21</xdr:row>
      <xdr:rowOff>103124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87901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68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令和３年度は、前年度と比較すると、分子（一般職人件費など）の減となったため、</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ポイントの減少となりました。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類似団体と比較すると、平均値を少し上回っている状況です。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40</xdr:row>
      <xdr:rowOff>94343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400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40</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38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40</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38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61685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03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43543</xdr:rowOff>
    </xdr:from>
    <xdr:to>
      <xdr:col>20</xdr:col>
      <xdr:colOff>38100</xdr:colOff>
      <xdr:row>40</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129920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166007</xdr:rowOff>
    </xdr:from>
    <xdr:to>
      <xdr:col>11</xdr:col>
      <xdr:colOff>60325</xdr:colOff>
      <xdr:row>40</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80934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10885</xdr:rowOff>
    </xdr:from>
    <xdr:to>
      <xdr:col>6</xdr:col>
      <xdr:colOff>171450</xdr:colOff>
      <xdr:row>40</xdr:row>
      <xdr:rowOff>112485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97262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令和３年度は、前年度と比較すると、分子（アフタースクール実施校の拡大など）が増となりましたが、分母（地方交付税など）がそれ以上に増となったため、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類似団体と比較すると、平均値を上回っており、人口１人あたりの委託料が平均値を超えていることなどが要因となっています。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20864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245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143329</xdr:rowOff>
    </xdr:from>
    <xdr:to>
      <xdr:col>78</xdr:col>
      <xdr:colOff>69850</xdr:colOff>
      <xdr:row>19</xdr:row>
      <xdr:rowOff>20864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294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18</xdr:row>
      <xdr:rowOff>143329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804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151493</xdr:rowOff>
    </xdr:from>
    <xdr:to>
      <xdr:col>69</xdr:col>
      <xdr:colOff>92075</xdr:colOff>
      <xdr:row>18</xdr:row>
      <xdr:rowOff>94343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661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92529</xdr:rowOff>
    </xdr:from>
    <xdr:to>
      <xdr:col>74</xdr:col>
      <xdr:colOff>31750</xdr:colOff>
      <xdr:row>19</xdr:row>
      <xdr:rowOff>22678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100693</xdr:rowOff>
    </xdr:from>
    <xdr:to>
      <xdr:col>65</xdr:col>
      <xdr:colOff>53975</xdr:colOff>
      <xdr:row>18</xdr:row>
      <xdr:rowOff>30843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15620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令和３年度は、前年度と比較すると、分子（子ども・子育て支援給付事業費や障害者への給付費など）の増により、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ポイントの増加となりました。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類似団体と比較すると、平均値を下回っていますが、概ね同様の傾向となっています。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564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110672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78015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令和３年度は、前年度と比較すると、分子（介護保険事業や後期高齢者医療事業への繰出金）が増となりましたが、分母（地方交付税など）の増がそれ以上に増となったため、</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類似団体と比較すると、概ね平均値と一致しています。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165100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55</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95250</xdr:rowOff>
    </xdr:from>
    <xdr:to>
      <xdr:col>65</xdr:col>
      <xdr:colOff>53975</xdr:colOff>
      <xdr:row>55</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35577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令和３年度は、前年度と比較すると、分子（下水道事業負担金など）が減となったため、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類似団体と比較すると、平均値を下回っています。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69850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115570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27957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令和３年度は、前年度と比較すると、分子（公債元金の償還額）が増となりましたが、分母（地方交付税など）がそれ以上に増となったため、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300">
              <a:latin typeface="ＭＳ Ｐゴシック" panose="020B0600070205080204" pitchFamily="50" charset="-128"/>
              <a:ea typeface="ＭＳ Ｐゴシック" panose="020B0600070205080204" pitchFamily="50" charset="-128"/>
            </a:rPr>
            <a:t>　類似団体と比較すると、平成４年度の政令市移行を契機とする積極的な都市基盤整備に係る市債の償還が続いていることから、平均値よりも高い水準となっています。</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146050</xdr:rowOff>
    </xdr:from>
    <xdr:to>
      <xdr:col>24</xdr:col>
      <xdr:colOff>25400</xdr:colOff>
      <xdr:row>78</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51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53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69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54627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81</xdr:row>
      <xdr:rowOff>31750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84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95250</xdr:rowOff>
    </xdr:from>
    <xdr:to>
      <xdr:col>24</xdr:col>
      <xdr:colOff>76200</xdr:colOff>
      <xdr:row>79</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67327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令和３年度は、前年度と比較すると、分子（扶助費や物件費など）が増となりましたが、分母（地方交付税など）がそれ以上に増となったため、</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ポイントの減少となりました。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類似団体と比較すると、平均値を上回っており、人口１人あたりの委託料が平均値を超えていることなどが要因となっています。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76200</xdr:rowOff>
    </xdr:from>
    <xdr:to>
      <xdr:col>82</xdr:col>
      <xdr:colOff>107950</xdr:colOff>
      <xdr:row>79</xdr:row>
      <xdr:rowOff>158750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4493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79</xdr:row>
      <xdr:rowOff>158750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69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57150</xdr:rowOff>
    </xdr:from>
    <xdr:to>
      <xdr:col>73</xdr:col>
      <xdr:colOff>180975</xdr:colOff>
      <xdr:row>79</xdr:row>
      <xdr:rowOff>146050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60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133350</xdr:rowOff>
    </xdr:from>
    <xdr:to>
      <xdr:col>69</xdr:col>
      <xdr:colOff>92075</xdr:colOff>
      <xdr:row>79</xdr:row>
      <xdr:rowOff>57150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335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168927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107950</xdr:rowOff>
    </xdr:from>
    <xdr:to>
      <xdr:col>78</xdr:col>
      <xdr:colOff>120650</xdr:colOff>
      <xdr:row>80</xdr:row>
      <xdr:rowOff>38100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35577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6350</xdr:rowOff>
    </xdr:from>
    <xdr:to>
      <xdr:col>69</xdr:col>
      <xdr:colOff>142875</xdr:colOff>
      <xdr:row>79</xdr:row>
      <xdr:rowOff>107950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118127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82550</xdr:rowOff>
    </xdr:from>
    <xdr:to>
      <xdr:col>65</xdr:col>
      <xdr:colOff>53975</xdr:colOff>
      <xdr:row>78</xdr:row>
      <xdr:rowOff>12700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122009</xdr:rowOff>
    </xdr:from>
    <xdr:to>
      <xdr:col>29</xdr:col>
      <xdr:colOff>127000</xdr:colOff>
      <xdr:row>16</xdr:row>
      <xdr:rowOff>132791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2834"/>
          <a:ext cx="6477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132791</xdr:rowOff>
    </xdr:from>
    <xdr:to>
      <xdr:col>26</xdr:col>
      <xdr:colOff>50800</xdr:colOff>
      <xdr:row>17</xdr:row>
      <xdr:rowOff>30074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3616"/>
          <a:ext cx="698500" cy="6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30074</xdr:rowOff>
    </xdr:from>
    <xdr:to>
      <xdr:col>22</xdr:col>
      <xdr:colOff>114300</xdr:colOff>
      <xdr:row>17</xdr:row>
      <xdr:rowOff>31064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92349"/>
          <a:ext cx="698500" cy="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169024</xdr:rowOff>
    </xdr:from>
    <xdr:to>
      <xdr:col>18</xdr:col>
      <xdr:colOff>177800</xdr:colOff>
      <xdr:row>17</xdr:row>
      <xdr:rowOff>31064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59849"/>
          <a:ext cx="698500" cy="3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71209</xdr:rowOff>
    </xdr:from>
    <xdr:to>
      <xdr:col>29</xdr:col>
      <xdr:colOff>177800</xdr:colOff>
      <xdr:row>17</xdr:row>
      <xdr:rowOff>1359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43286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81991</xdr:rowOff>
    </xdr:from>
    <xdr:to>
      <xdr:col>26</xdr:col>
      <xdr:colOff>101600</xdr:colOff>
      <xdr:row>17</xdr:row>
      <xdr:rowOff>12141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168368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9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150724</xdr:rowOff>
    </xdr:from>
    <xdr:to>
      <xdr:col>22</xdr:col>
      <xdr:colOff>165100</xdr:colOff>
      <xdr:row>17</xdr:row>
      <xdr:rowOff>80874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65651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151714</xdr:rowOff>
    </xdr:from>
    <xdr:to>
      <xdr:col>19</xdr:col>
      <xdr:colOff>38100</xdr:colOff>
      <xdr:row>17</xdr:row>
      <xdr:rowOff>81864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66641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2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118224</xdr:rowOff>
    </xdr:from>
    <xdr:to>
      <xdr:col>15</xdr:col>
      <xdr:colOff>101600</xdr:colOff>
      <xdr:row>17</xdr:row>
      <xdr:rowOff>48374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33151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13020</xdr:rowOff>
    </xdr:from>
    <xdr:to>
      <xdr:col>29</xdr:col>
      <xdr:colOff>127000</xdr:colOff>
      <xdr:row>34</xdr:row>
      <xdr:rowOff>105146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280470"/>
          <a:ext cx="647700" cy="9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3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271795</xdr:rowOff>
    </xdr:from>
    <xdr:to>
      <xdr:col>26</xdr:col>
      <xdr:colOff>50800</xdr:colOff>
      <xdr:row>34</xdr:row>
      <xdr:rowOff>105146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196345"/>
          <a:ext cx="698500" cy="17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271795</xdr:rowOff>
    </xdr:from>
    <xdr:to>
      <xdr:col>22</xdr:col>
      <xdr:colOff>114300</xdr:colOff>
      <xdr:row>33</xdr:row>
      <xdr:rowOff>278288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196345"/>
          <a:ext cx="698500" cy="6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116491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146065</xdr:rowOff>
    </xdr:from>
    <xdr:to>
      <xdr:col>18</xdr:col>
      <xdr:colOff>177800</xdr:colOff>
      <xdr:row>33</xdr:row>
      <xdr:rowOff>278288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070615"/>
          <a:ext cx="698500" cy="13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305120</xdr:rowOff>
    </xdr:from>
    <xdr:to>
      <xdr:col>29</xdr:col>
      <xdr:colOff>177800</xdr:colOff>
      <xdr:row>34</xdr:row>
      <xdr:rowOff>63820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2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150197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54346</xdr:rowOff>
    </xdr:from>
    <xdr:to>
      <xdr:col>26</xdr:col>
      <xdr:colOff>101600</xdr:colOff>
      <xdr:row>34</xdr:row>
      <xdr:rowOff>155946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2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166123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9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220995</xdr:rowOff>
    </xdr:from>
    <xdr:to>
      <xdr:col>22</xdr:col>
      <xdr:colOff>165100</xdr:colOff>
      <xdr:row>33</xdr:row>
      <xdr:rowOff>322595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14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161322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59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227488</xdr:rowOff>
    </xdr:from>
    <xdr:to>
      <xdr:col>19</xdr:col>
      <xdr:colOff>38100</xdr:colOff>
      <xdr:row>33</xdr:row>
      <xdr:rowOff>329088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15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167815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59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95265</xdr:rowOff>
    </xdr:from>
    <xdr:to>
      <xdr:col>15</xdr:col>
      <xdr:colOff>101600</xdr:colOff>
      <xdr:row>33</xdr:row>
      <xdr:rowOff>196865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01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35592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78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133033</xdr:rowOff>
    </xdr:from>
    <xdr:to>
      <xdr:col>24</xdr:col>
      <xdr:colOff>63500</xdr:colOff>
      <xdr:row>34</xdr:row>
      <xdr:rowOff>149873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62333"/>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133033</xdr:rowOff>
    </xdr:from>
    <xdr:to>
      <xdr:col>19</xdr:col>
      <xdr:colOff>177800</xdr:colOff>
      <xdr:row>35</xdr:row>
      <xdr:rowOff>106363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623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75197</xdr:rowOff>
    </xdr:from>
    <xdr:to>
      <xdr:col>15</xdr:col>
      <xdr:colOff>50800</xdr:colOff>
      <xdr:row>35</xdr:row>
      <xdr:rowOff>106363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75947"/>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38354</xdr:rowOff>
    </xdr:from>
    <xdr:to>
      <xdr:col>10</xdr:col>
      <xdr:colOff>114300</xdr:colOff>
      <xdr:row>35</xdr:row>
      <xdr:rowOff>75197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39104"/>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99073</xdr:rowOff>
    </xdr:from>
    <xdr:to>
      <xdr:col>24</xdr:col>
      <xdr:colOff>114300</xdr:colOff>
      <xdr:row>35</xdr:row>
      <xdr:rowOff>29223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77500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82233</xdr:rowOff>
    </xdr:from>
    <xdr:to>
      <xdr:col>20</xdr:col>
      <xdr:colOff>38100</xdr:colOff>
      <xdr:row>35</xdr:row>
      <xdr:rowOff>12383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3510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0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55563</xdr:rowOff>
    </xdr:from>
    <xdr:to>
      <xdr:col>15</xdr:col>
      <xdr:colOff>101600</xdr:colOff>
      <xdr:row>35</xdr:row>
      <xdr:rowOff>157163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148290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24397</xdr:rowOff>
    </xdr:from>
    <xdr:to>
      <xdr:col>10</xdr:col>
      <xdr:colOff>165100</xdr:colOff>
      <xdr:row>35</xdr:row>
      <xdr:rowOff>125997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117124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80281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167132</xdr:rowOff>
    </xdr:from>
    <xdr:to>
      <xdr:col>24</xdr:col>
      <xdr:colOff>63500</xdr:colOff>
      <xdr:row>55</xdr:row>
      <xdr:rowOff>51983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82532"/>
          <a:ext cx="838200" cy="3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21770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0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51983</xdr:rowOff>
    </xdr:from>
    <xdr:to>
      <xdr:col>19</xdr:col>
      <xdr:colOff>177800</xdr:colOff>
      <xdr:row>56</xdr:row>
      <xdr:rowOff>86599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81733"/>
          <a:ext cx="889000" cy="20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86599</xdr:rowOff>
    </xdr:from>
    <xdr:to>
      <xdr:col>15</xdr:col>
      <xdr:colOff>50800</xdr:colOff>
      <xdr:row>57</xdr:row>
      <xdr:rowOff>8614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87799"/>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8614</xdr:rowOff>
    </xdr:from>
    <xdr:to>
      <xdr:col>10</xdr:col>
      <xdr:colOff>114300</xdr:colOff>
      <xdr:row>57</xdr:row>
      <xdr:rowOff>121608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81264"/>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116332</xdr:rowOff>
    </xdr:from>
    <xdr:to>
      <xdr:col>24</xdr:col>
      <xdr:colOff>114300</xdr:colOff>
      <xdr:row>53</xdr:row>
      <xdr:rowOff>46482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139209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1183</xdr:rowOff>
    </xdr:from>
    <xdr:to>
      <xdr:col>20</xdr:col>
      <xdr:colOff>38100</xdr:colOff>
      <xdr:row>55</xdr:row>
      <xdr:rowOff>102783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119310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35799</xdr:rowOff>
    </xdr:from>
    <xdr:to>
      <xdr:col>15</xdr:col>
      <xdr:colOff>101600</xdr:colOff>
      <xdr:row>56</xdr:row>
      <xdr:rowOff>137399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3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153926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129264</xdr:rowOff>
    </xdr:from>
    <xdr:to>
      <xdr:col>10</xdr:col>
      <xdr:colOff>165100</xdr:colOff>
      <xdr:row>57</xdr:row>
      <xdr:rowOff>59414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75941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70808</xdr:rowOff>
    </xdr:from>
    <xdr:to>
      <xdr:col>6</xdr:col>
      <xdr:colOff>38100</xdr:colOff>
      <xdr:row>58</xdr:row>
      <xdr:rowOff>958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17485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16561</xdr:rowOff>
    </xdr:from>
    <xdr:to>
      <xdr:col>24</xdr:col>
      <xdr:colOff>63500</xdr:colOff>
      <xdr:row>75</xdr:row>
      <xdr:rowOff>53670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875311"/>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87368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16561</xdr:rowOff>
    </xdr:from>
    <xdr:to>
      <xdr:col>19</xdr:col>
      <xdr:colOff>177800</xdr:colOff>
      <xdr:row>75</xdr:row>
      <xdr:rowOff>81407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75311"/>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37304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81407</xdr:rowOff>
    </xdr:from>
    <xdr:to>
      <xdr:col>15</xdr:col>
      <xdr:colOff>50800</xdr:colOff>
      <xdr:row>75</xdr:row>
      <xdr:rowOff>96800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40157"/>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96800</xdr:rowOff>
    </xdr:from>
    <xdr:to>
      <xdr:col>10</xdr:col>
      <xdr:colOff>114300</xdr:colOff>
      <xdr:row>75</xdr:row>
      <xdr:rowOff>149073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955550"/>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89197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1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2870</xdr:rowOff>
    </xdr:from>
    <xdr:to>
      <xdr:col>24</xdr:col>
      <xdr:colOff>114300</xdr:colOff>
      <xdr:row>75</xdr:row>
      <xdr:rowOff>104470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25747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1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137211</xdr:rowOff>
    </xdr:from>
    <xdr:to>
      <xdr:col>20</xdr:col>
      <xdr:colOff>38100</xdr:colOff>
      <xdr:row>75</xdr:row>
      <xdr:rowOff>67361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83888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5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30607</xdr:rowOff>
    </xdr:from>
    <xdr:to>
      <xdr:col>15</xdr:col>
      <xdr:colOff>101600</xdr:colOff>
      <xdr:row>75</xdr:row>
      <xdr:rowOff>132207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148734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6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46000</xdr:rowOff>
    </xdr:from>
    <xdr:to>
      <xdr:col>10</xdr:col>
      <xdr:colOff>165100</xdr:colOff>
      <xdr:row>75</xdr:row>
      <xdr:rowOff>147600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164127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67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98272</xdr:rowOff>
    </xdr:from>
    <xdr:to>
      <xdr:col>6</xdr:col>
      <xdr:colOff>38100</xdr:colOff>
      <xdr:row>76</xdr:row>
      <xdr:rowOff>28423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57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44949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3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102612</xdr:rowOff>
    </xdr:from>
    <xdr:to>
      <xdr:col>24</xdr:col>
      <xdr:colOff>62865</xdr:colOff>
      <xdr:row>97</xdr:row>
      <xdr:rowOff>101949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61662"/>
          <a:ext cx="1270" cy="1370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105776</xdr:rowOff>
    </xdr:from>
    <xdr:ext cx="599010"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101949</xdr:rowOff>
    </xdr:from>
    <xdr:to>
      <xdr:col>24</xdr:col>
      <xdr:colOff>152400</xdr:colOff>
      <xdr:row>97</xdr:row>
      <xdr:rowOff>101949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49289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102612</xdr:rowOff>
    </xdr:from>
    <xdr:to>
      <xdr:col>24</xdr:col>
      <xdr:colOff>152400</xdr:colOff>
      <xdr:row>89</xdr:row>
      <xdr:rowOff>102612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6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25433</xdr:rowOff>
    </xdr:from>
    <xdr:to>
      <xdr:col>24</xdr:col>
      <xdr:colOff>63500</xdr:colOff>
      <xdr:row>97</xdr:row>
      <xdr:rowOff>109079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84633"/>
          <a:ext cx="838200" cy="25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48999</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9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26122</xdr:rowOff>
    </xdr:from>
    <xdr:to>
      <xdr:col>24</xdr:col>
      <xdr:colOff>114300</xdr:colOff>
      <xdr:row>94</xdr:row>
      <xdr:rowOff>127722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109079</xdr:rowOff>
    </xdr:from>
    <xdr:to>
      <xdr:col>19</xdr:col>
      <xdr:colOff>177800</xdr:colOff>
      <xdr:row>97</xdr:row>
      <xdr:rowOff>170757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39729"/>
          <a:ext cx="889000" cy="6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146724</xdr:rowOff>
    </xdr:from>
    <xdr:to>
      <xdr:col>20</xdr:col>
      <xdr:colOff>38100</xdr:colOff>
      <xdr:row>96</xdr:row>
      <xdr:rowOff>76874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93401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170757</xdr:rowOff>
    </xdr:from>
    <xdr:to>
      <xdr:col>15</xdr:col>
      <xdr:colOff>50800</xdr:colOff>
      <xdr:row>98</xdr:row>
      <xdr:rowOff>74265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1407"/>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32077</xdr:rowOff>
    </xdr:from>
    <xdr:to>
      <xdr:col>15</xdr:col>
      <xdr:colOff>101600</xdr:colOff>
      <xdr:row>96</xdr:row>
      <xdr:rowOff>133677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150204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74265</xdr:rowOff>
    </xdr:from>
    <xdr:to>
      <xdr:col>10</xdr:col>
      <xdr:colOff>114300</xdr:colOff>
      <xdr:row>98</xdr:row>
      <xdr:rowOff>113902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76365"/>
          <a:ext cx="8890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95475</xdr:rowOff>
    </xdr:from>
    <xdr:to>
      <xdr:col>10</xdr:col>
      <xdr:colOff>165100</xdr:colOff>
      <xdr:row>97</xdr:row>
      <xdr:rowOff>25625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42152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112881</xdr:rowOff>
    </xdr:from>
    <xdr:to>
      <xdr:col>6</xdr:col>
      <xdr:colOff>38100</xdr:colOff>
      <xdr:row>97</xdr:row>
      <xdr:rowOff>43031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7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59558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3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146083</xdr:rowOff>
    </xdr:from>
    <xdr:to>
      <xdr:col>24</xdr:col>
      <xdr:colOff>114300</xdr:colOff>
      <xdr:row>96</xdr:row>
      <xdr:rowOff>76233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124510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1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58279</xdr:rowOff>
    </xdr:from>
    <xdr:to>
      <xdr:col>20</xdr:col>
      <xdr:colOff>38100</xdr:colOff>
      <xdr:row>97</xdr:row>
      <xdr:rowOff>159879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151006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78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119957</xdr:rowOff>
    </xdr:from>
    <xdr:to>
      <xdr:col>15</xdr:col>
      <xdr:colOff>101600</xdr:colOff>
      <xdr:row>98</xdr:row>
      <xdr:rowOff>50107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41234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8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23465</xdr:rowOff>
    </xdr:from>
    <xdr:to>
      <xdr:col>10</xdr:col>
      <xdr:colOff>165100</xdr:colOff>
      <xdr:row>98</xdr:row>
      <xdr:rowOff>125065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116192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9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63102</xdr:rowOff>
    </xdr:from>
    <xdr:to>
      <xdr:col>6</xdr:col>
      <xdr:colOff>38100</xdr:colOff>
      <xdr:row>98</xdr:row>
      <xdr:rowOff>164702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155829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95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118910</xdr:rowOff>
    </xdr:from>
    <xdr:to>
      <xdr:col>55</xdr:col>
      <xdr:colOff>0</xdr:colOff>
      <xdr:row>38</xdr:row>
      <xdr:rowOff>170383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433860"/>
          <a:ext cx="838200" cy="125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118910</xdr:rowOff>
    </xdr:from>
    <xdr:to>
      <xdr:col>50</xdr:col>
      <xdr:colOff>114300</xdr:colOff>
      <xdr:row>39</xdr:row>
      <xdr:rowOff>71400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33860"/>
          <a:ext cx="889000" cy="13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71120</xdr:rowOff>
    </xdr:from>
    <xdr:to>
      <xdr:col>45</xdr:col>
      <xdr:colOff>177800</xdr:colOff>
      <xdr:row>39</xdr:row>
      <xdr:rowOff>71400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757670"/>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37749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68440</xdr:rowOff>
    </xdr:from>
    <xdr:to>
      <xdr:col>41</xdr:col>
      <xdr:colOff>50800</xdr:colOff>
      <xdr:row>39</xdr:row>
      <xdr:rowOff>71120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54990"/>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48645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119583</xdr:rowOff>
    </xdr:from>
    <xdr:to>
      <xdr:col>55</xdr:col>
      <xdr:colOff>50800</xdr:colOff>
      <xdr:row>39</xdr:row>
      <xdr:rowOff>49733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98010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6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68110</xdr:rowOff>
    </xdr:from>
    <xdr:to>
      <xdr:col>50</xdr:col>
      <xdr:colOff>165100</xdr:colOff>
      <xdr:row>31</xdr:row>
      <xdr:rowOff>169710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160837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47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20600</xdr:rowOff>
    </xdr:from>
    <xdr:to>
      <xdr:col>46</xdr:col>
      <xdr:colOff>38100</xdr:colOff>
      <xdr:row>39</xdr:row>
      <xdr:rowOff>122200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7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113327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20320</xdr:rowOff>
    </xdr:from>
    <xdr:to>
      <xdr:col>41</xdr:col>
      <xdr:colOff>101600</xdr:colOff>
      <xdr:row>39</xdr:row>
      <xdr:rowOff>121920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113047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17640</xdr:rowOff>
    </xdr:from>
    <xdr:to>
      <xdr:col>36</xdr:col>
      <xdr:colOff>165100</xdr:colOff>
      <xdr:row>39</xdr:row>
      <xdr:rowOff>119240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110367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9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159886</xdr:rowOff>
    </xdr:from>
    <xdr:to>
      <xdr:col>55</xdr:col>
      <xdr:colOff>0</xdr:colOff>
      <xdr:row>55</xdr:row>
      <xdr:rowOff>65862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18186"/>
          <a:ext cx="838200" cy="7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159886</xdr:rowOff>
    </xdr:from>
    <xdr:to>
      <xdr:col>50</xdr:col>
      <xdr:colOff>114300</xdr:colOff>
      <xdr:row>55</xdr:row>
      <xdr:rowOff>118783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18186"/>
          <a:ext cx="889000" cy="1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118783</xdr:rowOff>
    </xdr:from>
    <xdr:to>
      <xdr:col>45</xdr:col>
      <xdr:colOff>177800</xdr:colOff>
      <xdr:row>57</xdr:row>
      <xdr:rowOff>2723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48533"/>
          <a:ext cx="889000" cy="22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142923</xdr:rowOff>
    </xdr:from>
    <xdr:to>
      <xdr:col>41</xdr:col>
      <xdr:colOff>50800</xdr:colOff>
      <xdr:row>57</xdr:row>
      <xdr:rowOff>2723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44123"/>
          <a:ext cx="889000" cy="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140802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15062</xdr:rowOff>
    </xdr:from>
    <xdr:to>
      <xdr:col>55</xdr:col>
      <xdr:colOff>50800</xdr:colOff>
      <xdr:row>55</xdr:row>
      <xdr:rowOff>116662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164939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109086</xdr:rowOff>
    </xdr:from>
    <xdr:to>
      <xdr:col>50</xdr:col>
      <xdr:colOff>165100</xdr:colOff>
      <xdr:row>55</xdr:row>
      <xdr:rowOff>39236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30363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4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67983</xdr:rowOff>
    </xdr:from>
    <xdr:to>
      <xdr:col>46</xdr:col>
      <xdr:colOff>38100</xdr:colOff>
      <xdr:row>55</xdr:row>
      <xdr:rowOff>169583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160710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123373</xdr:rowOff>
    </xdr:from>
    <xdr:to>
      <xdr:col>41</xdr:col>
      <xdr:colOff>101600</xdr:colOff>
      <xdr:row>57</xdr:row>
      <xdr:rowOff>53523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44650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92123</xdr:rowOff>
    </xdr:from>
    <xdr:to>
      <xdr:col>36</xdr:col>
      <xdr:colOff>165100</xdr:colOff>
      <xdr:row>57</xdr:row>
      <xdr:rowOff>22273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9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8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103535</xdr:rowOff>
    </xdr:from>
    <xdr:to>
      <xdr:col>55</xdr:col>
      <xdr:colOff>0</xdr:colOff>
      <xdr:row>76</xdr:row>
      <xdr:rowOff>165303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33735"/>
          <a:ext cx="8382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103535</xdr:rowOff>
    </xdr:from>
    <xdr:to>
      <xdr:col>50</xdr:col>
      <xdr:colOff>114300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33735"/>
          <a:ext cx="889000" cy="37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81042</xdr:rowOff>
    </xdr:from>
    <xdr:to>
      <xdr:col>45</xdr:col>
      <xdr:colOff>177800</xdr:colOff>
      <xdr:row>78</xdr:row>
      <xdr:rowOff>139700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82692"/>
          <a:ext cx="889000" cy="23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136775</xdr:rowOff>
    </xdr:from>
    <xdr:to>
      <xdr:col>41</xdr:col>
      <xdr:colOff>50800</xdr:colOff>
      <xdr:row>77</xdr:row>
      <xdr:rowOff>81042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166975"/>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114503</xdr:rowOff>
    </xdr:from>
    <xdr:to>
      <xdr:col>55</xdr:col>
      <xdr:colOff>50800</xdr:colOff>
      <xdr:row>77</xdr:row>
      <xdr:rowOff>44653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29430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5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52735</xdr:rowOff>
    </xdr:from>
    <xdr:to>
      <xdr:col>50</xdr:col>
      <xdr:colOff>165100</xdr:colOff>
      <xdr:row>76</xdr:row>
      <xdr:rowOff>154335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145462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1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30242</xdr:rowOff>
    </xdr:from>
    <xdr:to>
      <xdr:col>41</xdr:col>
      <xdr:colOff>101600</xdr:colOff>
      <xdr:row>77</xdr:row>
      <xdr:rowOff>131842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122969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3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85975</xdr:rowOff>
    </xdr:from>
    <xdr:to>
      <xdr:col>36</xdr:col>
      <xdr:colOff>165100</xdr:colOff>
      <xdr:row>77</xdr:row>
      <xdr:rowOff>16125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7252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20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53152</xdr:rowOff>
    </xdr:from>
    <xdr:to>
      <xdr:col>55</xdr:col>
      <xdr:colOff>0</xdr:colOff>
      <xdr:row>94</xdr:row>
      <xdr:rowOff>78046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69452"/>
          <a:ext cx="8382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102530</xdr:rowOff>
    </xdr:from>
    <xdr:to>
      <xdr:col>50</xdr:col>
      <xdr:colOff>114300</xdr:colOff>
      <xdr:row>94</xdr:row>
      <xdr:rowOff>78046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047380"/>
          <a:ext cx="889000" cy="14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102530</xdr:rowOff>
    </xdr:from>
    <xdr:to>
      <xdr:col>45</xdr:col>
      <xdr:colOff>177800</xdr:colOff>
      <xdr:row>95</xdr:row>
      <xdr:rowOff>121617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047380"/>
          <a:ext cx="889000" cy="3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50685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121617</xdr:rowOff>
    </xdr:from>
    <xdr:to>
      <xdr:col>41</xdr:col>
      <xdr:colOff>50800</xdr:colOff>
      <xdr:row>96</xdr:row>
      <xdr:rowOff>8575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09367"/>
          <a:ext cx="889000" cy="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2352</xdr:rowOff>
    </xdr:from>
    <xdr:to>
      <xdr:col>55</xdr:col>
      <xdr:colOff>50800</xdr:colOff>
      <xdr:row>94</xdr:row>
      <xdr:rowOff>103952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25229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7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27246</xdr:rowOff>
    </xdr:from>
    <xdr:to>
      <xdr:col>50</xdr:col>
      <xdr:colOff>165100</xdr:colOff>
      <xdr:row>94</xdr:row>
      <xdr:rowOff>128846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145373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51730</xdr:rowOff>
    </xdr:from>
    <xdr:to>
      <xdr:col>46</xdr:col>
      <xdr:colOff>38100</xdr:colOff>
      <xdr:row>93</xdr:row>
      <xdr:rowOff>153330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9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169857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7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70817</xdr:rowOff>
    </xdr:from>
    <xdr:to>
      <xdr:col>41</xdr:col>
      <xdr:colOff>101600</xdr:colOff>
      <xdr:row>96</xdr:row>
      <xdr:rowOff>967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163544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129225</xdr:rowOff>
    </xdr:from>
    <xdr:to>
      <xdr:col>36</xdr:col>
      <xdr:colOff>165100</xdr:colOff>
      <xdr:row>96</xdr:row>
      <xdr:rowOff>59375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50502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50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62890</xdr:rowOff>
    </xdr:from>
    <xdr:to>
      <xdr:col>85</xdr:col>
      <xdr:colOff>127000</xdr:colOff>
      <xdr:row>38</xdr:row>
      <xdr:rowOff>71806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235090"/>
          <a:ext cx="8382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163017</xdr:rowOff>
    </xdr:from>
    <xdr:to>
      <xdr:col>81</xdr:col>
      <xdr:colOff>50800</xdr:colOff>
      <xdr:row>36</xdr:row>
      <xdr:rowOff>62890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5992317"/>
          <a:ext cx="8890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46524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163017</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992317"/>
          <a:ext cx="889000" cy="6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142994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137643</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52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107383</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12090</xdr:rowOff>
    </xdr:from>
    <xdr:to>
      <xdr:col>81</xdr:col>
      <xdr:colOff>101600</xdr:colOff>
      <xdr:row>36</xdr:row>
      <xdr:rowOff>113690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130217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59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112217</xdr:rowOff>
    </xdr:from>
    <xdr:to>
      <xdr:col>76</xdr:col>
      <xdr:colOff>165100</xdr:colOff>
      <xdr:row>35</xdr:row>
      <xdr:rowOff>42367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9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58894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571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86843</xdr:rowOff>
    </xdr:from>
    <xdr:to>
      <xdr:col>67</xdr:col>
      <xdr:colOff>101600</xdr:colOff>
      <xdr:row>39</xdr:row>
      <xdr:rowOff>16993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8120</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14618</xdr:rowOff>
    </xdr:from>
    <xdr:to>
      <xdr:col>85</xdr:col>
      <xdr:colOff>127000</xdr:colOff>
      <xdr:row>76</xdr:row>
      <xdr:rowOff>85370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044818"/>
          <a:ext cx="8382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159513</xdr:rowOff>
    </xdr:from>
    <xdr:to>
      <xdr:col>81</xdr:col>
      <xdr:colOff>50800</xdr:colOff>
      <xdr:row>76</xdr:row>
      <xdr:rowOff>85370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018263"/>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149988</xdr:rowOff>
    </xdr:from>
    <xdr:to>
      <xdr:col>76</xdr:col>
      <xdr:colOff>114300</xdr:colOff>
      <xdr:row>75</xdr:row>
      <xdr:rowOff>159513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0873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85674</xdr:rowOff>
    </xdr:from>
    <xdr:to>
      <xdr:col>71</xdr:col>
      <xdr:colOff>177800</xdr:colOff>
      <xdr:row>75</xdr:row>
      <xdr:rowOff>149988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944424"/>
          <a:ext cx="8890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135268</xdr:rowOff>
    </xdr:from>
    <xdr:to>
      <xdr:col>85</xdr:col>
      <xdr:colOff>177800</xdr:colOff>
      <xdr:row>76</xdr:row>
      <xdr:rowOff>65418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113695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34570</xdr:rowOff>
    </xdr:from>
    <xdr:to>
      <xdr:col>81</xdr:col>
      <xdr:colOff>101600</xdr:colOff>
      <xdr:row>76</xdr:row>
      <xdr:rowOff>136170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127297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1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108712</xdr:rowOff>
    </xdr:from>
    <xdr:to>
      <xdr:col>76</xdr:col>
      <xdr:colOff>165100</xdr:colOff>
      <xdr:row>76</xdr:row>
      <xdr:rowOff>38863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67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29990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0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99187</xdr:rowOff>
    </xdr:from>
    <xdr:to>
      <xdr:col>72</xdr:col>
      <xdr:colOff>38100</xdr:colOff>
      <xdr:row>76</xdr:row>
      <xdr:rowOff>29338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57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20465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0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34874</xdr:rowOff>
    </xdr:from>
    <xdr:to>
      <xdr:col>67</xdr:col>
      <xdr:colOff>101600</xdr:colOff>
      <xdr:row>75</xdr:row>
      <xdr:rowOff>136474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8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127601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9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86985</xdr:rowOff>
    </xdr:from>
    <xdr:to>
      <xdr:col>85</xdr:col>
      <xdr:colOff>127000</xdr:colOff>
      <xdr:row>97</xdr:row>
      <xdr:rowOff>19503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46185"/>
          <a:ext cx="838200" cy="10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19503</xdr:rowOff>
    </xdr:from>
    <xdr:to>
      <xdr:col>81</xdr:col>
      <xdr:colOff>50800</xdr:colOff>
      <xdr:row>97</xdr:row>
      <xdr:rowOff>140157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650153"/>
          <a:ext cx="889000" cy="12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140157</xdr:rowOff>
    </xdr:from>
    <xdr:to>
      <xdr:col>76</xdr:col>
      <xdr:colOff>114300</xdr:colOff>
      <xdr:row>97</xdr:row>
      <xdr:rowOff>140934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7080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38979</xdr:rowOff>
    </xdr:from>
    <xdr:to>
      <xdr:col>71</xdr:col>
      <xdr:colOff>177800</xdr:colOff>
      <xdr:row>97</xdr:row>
      <xdr:rowOff>140934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69629"/>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36185</xdr:rowOff>
    </xdr:from>
    <xdr:to>
      <xdr:col>85</xdr:col>
      <xdr:colOff>177800</xdr:colOff>
      <xdr:row>96</xdr:row>
      <xdr:rowOff>137785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4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14612</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4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140153</xdr:rowOff>
    </xdr:from>
    <xdr:to>
      <xdr:col>81</xdr:col>
      <xdr:colOff>101600</xdr:colOff>
      <xdr:row>97</xdr:row>
      <xdr:rowOff>70303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86830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3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89357</xdr:rowOff>
    </xdr:from>
    <xdr:to>
      <xdr:col>76</xdr:col>
      <xdr:colOff>165100</xdr:colOff>
      <xdr:row>98</xdr:row>
      <xdr:rowOff>19507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10634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81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90134</xdr:rowOff>
    </xdr:from>
    <xdr:to>
      <xdr:col>72</xdr:col>
      <xdr:colOff>38100</xdr:colOff>
      <xdr:row>98</xdr:row>
      <xdr:rowOff>20284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11411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1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159629</xdr:rowOff>
    </xdr:from>
    <xdr:to>
      <xdr:col>67</xdr:col>
      <xdr:colOff>101600</xdr:colOff>
      <xdr:row>97</xdr:row>
      <xdr:rowOff>89779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1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106306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3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48641</xdr:rowOff>
    </xdr:from>
    <xdr:to>
      <xdr:col>116</xdr:col>
      <xdr:colOff>63500</xdr:colOff>
      <xdr:row>32</xdr:row>
      <xdr:rowOff>57023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553504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59707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140081</xdr:rowOff>
    </xdr:from>
    <xdr:to>
      <xdr:col>111</xdr:col>
      <xdr:colOff>177800</xdr:colOff>
      <xdr:row>32</xdr:row>
      <xdr:rowOff>57023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5283581"/>
          <a:ext cx="889000" cy="2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68851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140081</xdr:rowOff>
    </xdr:from>
    <xdr:to>
      <xdr:col>107</xdr:col>
      <xdr:colOff>50800</xdr:colOff>
      <xdr:row>31</xdr:row>
      <xdr:rowOff>155702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5283581"/>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155702</xdr:rowOff>
    </xdr:from>
    <xdr:to>
      <xdr:col>102</xdr:col>
      <xdr:colOff>114300</xdr:colOff>
      <xdr:row>33</xdr:row>
      <xdr:rowOff>162560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5470652"/>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1795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94378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169291</xdr:rowOff>
    </xdr:from>
    <xdr:to>
      <xdr:col>116</xdr:col>
      <xdr:colOff>114300</xdr:colOff>
      <xdr:row>32</xdr:row>
      <xdr:rowOff>99441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4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20718</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33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6223</xdr:rowOff>
    </xdr:from>
    <xdr:to>
      <xdr:col>112</xdr:col>
      <xdr:colOff>38100</xdr:colOff>
      <xdr:row>32</xdr:row>
      <xdr:rowOff>107823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124350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89281</xdr:rowOff>
    </xdr:from>
    <xdr:to>
      <xdr:col>107</xdr:col>
      <xdr:colOff>101600</xdr:colOff>
      <xdr:row>31</xdr:row>
      <xdr:rowOff>19431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52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35958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0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104902</xdr:rowOff>
    </xdr:from>
    <xdr:to>
      <xdr:col>102</xdr:col>
      <xdr:colOff>165100</xdr:colOff>
      <xdr:row>32</xdr:row>
      <xdr:rowOff>35052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51579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111760</xdr:rowOff>
    </xdr:from>
    <xdr:to>
      <xdr:col>98</xdr:col>
      <xdr:colOff>38100</xdr:colOff>
      <xdr:row>34</xdr:row>
      <xdr:rowOff>41910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58437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95782</xdr:rowOff>
    </xdr:from>
    <xdr:to>
      <xdr:col>116</xdr:col>
      <xdr:colOff>63500</xdr:colOff>
      <xdr:row>57</xdr:row>
      <xdr:rowOff>150471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868432"/>
          <a:ext cx="838200" cy="5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54524</xdr:rowOff>
    </xdr:from>
    <xdr:to>
      <xdr:col>111</xdr:col>
      <xdr:colOff>177800</xdr:colOff>
      <xdr:row>57</xdr:row>
      <xdr:rowOff>95782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827174"/>
          <a:ext cx="889000" cy="4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43011</xdr:rowOff>
    </xdr:from>
    <xdr:to>
      <xdr:col>107</xdr:col>
      <xdr:colOff>50800</xdr:colOff>
      <xdr:row>57</xdr:row>
      <xdr:rowOff>54524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815661"/>
          <a:ext cx="8890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166805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3263</xdr:rowOff>
    </xdr:from>
    <xdr:to>
      <xdr:col>102</xdr:col>
      <xdr:colOff>114300</xdr:colOff>
      <xdr:row>57</xdr:row>
      <xdr:rowOff>43011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775913"/>
          <a:ext cx="889000" cy="3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162022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141722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99671</xdr:rowOff>
    </xdr:from>
    <xdr:to>
      <xdr:col>116</xdr:col>
      <xdr:colOff>114300</xdr:colOff>
      <xdr:row>58</xdr:row>
      <xdr:rowOff>29821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78098</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8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44982</xdr:rowOff>
    </xdr:from>
    <xdr:to>
      <xdr:col>112</xdr:col>
      <xdr:colOff>38100</xdr:colOff>
      <xdr:row>57</xdr:row>
      <xdr:rowOff>146582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137709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9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3724</xdr:rowOff>
    </xdr:from>
    <xdr:to>
      <xdr:col>107</xdr:col>
      <xdr:colOff>101600</xdr:colOff>
      <xdr:row>57</xdr:row>
      <xdr:rowOff>105324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7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121851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5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163661</xdr:rowOff>
    </xdr:from>
    <xdr:to>
      <xdr:col>102</xdr:col>
      <xdr:colOff>165100</xdr:colOff>
      <xdr:row>57</xdr:row>
      <xdr:rowOff>93811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110338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5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123913</xdr:rowOff>
    </xdr:from>
    <xdr:to>
      <xdr:col>98</xdr:col>
      <xdr:colOff>38100</xdr:colOff>
      <xdr:row>57</xdr:row>
      <xdr:rowOff>54063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70590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30048</xdr:rowOff>
    </xdr:from>
    <xdr:to>
      <xdr:col>116</xdr:col>
      <xdr:colOff>63500</xdr:colOff>
      <xdr:row>77</xdr:row>
      <xdr:rowOff>43078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31698"/>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43078</xdr:rowOff>
    </xdr:from>
    <xdr:to>
      <xdr:col>111</xdr:col>
      <xdr:colOff>177800</xdr:colOff>
      <xdr:row>77</xdr:row>
      <xdr:rowOff>72262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44728"/>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72262</xdr:rowOff>
    </xdr:from>
    <xdr:to>
      <xdr:col>107</xdr:col>
      <xdr:colOff>50800</xdr:colOff>
      <xdr:row>77</xdr:row>
      <xdr:rowOff>74282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73912"/>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138595</xdr:rowOff>
    </xdr:from>
    <xdr:to>
      <xdr:col>102</xdr:col>
      <xdr:colOff>114300</xdr:colOff>
      <xdr:row>77</xdr:row>
      <xdr:rowOff>74282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168795"/>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150698</xdr:rowOff>
    </xdr:from>
    <xdr:to>
      <xdr:col>116</xdr:col>
      <xdr:colOff>114300</xdr:colOff>
      <xdr:row>77</xdr:row>
      <xdr:rowOff>80848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129125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163728</xdr:rowOff>
    </xdr:from>
    <xdr:to>
      <xdr:col>112</xdr:col>
      <xdr:colOff>38100</xdr:colOff>
      <xdr:row>77</xdr:row>
      <xdr:rowOff>93878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85005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21462</xdr:rowOff>
    </xdr:from>
    <xdr:to>
      <xdr:col>107</xdr:col>
      <xdr:colOff>101600</xdr:colOff>
      <xdr:row>77</xdr:row>
      <xdr:rowOff>123062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114189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1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23482</xdr:rowOff>
    </xdr:from>
    <xdr:to>
      <xdr:col>102</xdr:col>
      <xdr:colOff>165100</xdr:colOff>
      <xdr:row>77</xdr:row>
      <xdr:rowOff>125082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116209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87795</xdr:rowOff>
    </xdr:from>
    <xdr:to>
      <xdr:col>98</xdr:col>
      <xdr:colOff>38100</xdr:colOff>
      <xdr:row>77</xdr:row>
      <xdr:rowOff>17945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9072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・歳出決算額のうち、最も金額が大きい扶助費は、住民１人あたり約</a:t>
          </a:r>
          <a:r>
            <a:rPr kumimoji="1" lang="en-US" altLang="ja-JP" sz="1300">
              <a:latin typeface="ＭＳ Ｐゴシック" panose="020B0600070205080204" pitchFamily="50" charset="-128"/>
              <a:ea typeface="ＭＳ Ｐゴシック" panose="020B0600070205080204" pitchFamily="50" charset="-128"/>
            </a:rPr>
            <a:t>144,000</a:t>
          </a:r>
          <a:r>
            <a:rPr kumimoji="1" lang="ja-JP" altLang="en-US" sz="1300">
              <a:latin typeface="ＭＳ Ｐゴシック" panose="020B0600070205080204" pitchFamily="50" charset="-128"/>
              <a:ea typeface="ＭＳ Ｐゴシック" panose="020B0600070205080204" pitchFamily="50" charset="-128"/>
            </a:rPr>
            <a:t>円となっており、前年より約</a:t>
          </a:r>
          <a:r>
            <a:rPr kumimoji="1" lang="en-US" altLang="ja-JP" sz="1300">
              <a:latin typeface="ＭＳ Ｐゴシック" panose="020B0600070205080204" pitchFamily="50" charset="-128"/>
              <a:ea typeface="ＭＳ Ｐゴシック" panose="020B0600070205080204" pitchFamily="50" charset="-128"/>
            </a:rPr>
            <a:t>23,000</a:t>
          </a:r>
          <a:r>
            <a:rPr kumimoji="1" lang="ja-JP" altLang="en-US" sz="1300">
              <a:latin typeface="ＭＳ Ｐゴシック" panose="020B0600070205080204" pitchFamily="50" charset="-128"/>
              <a:ea typeface="ＭＳ Ｐゴシック" panose="020B0600070205080204" pitchFamily="50" charset="-128"/>
            </a:rPr>
            <a:t>円増加しています。</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これは、新型コロナウイルス感染症拡大の対応として、国の経済対策に伴う子育て世帯臨時特別支援事業費や住民税非課税世帯等に対する臨時特別給付金の支給などを行ったためです。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・２番目に大きい人件費は、住民１人あたり約</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円となっており、退職手当の減少に伴い、前年より約</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円減少しました。</a:t>
          </a:r>
        </a:p>
        <a:p>
          <a:r>
            <a:rPr kumimoji="1" lang="ja-JP" altLang="en-US" sz="1300">
              <a:latin typeface="ＭＳ Ｐゴシック" panose="020B0600070205080204" pitchFamily="50" charset="-128"/>
              <a:ea typeface="ＭＳ Ｐゴシック" panose="020B0600070205080204" pitchFamily="50" charset="-128"/>
            </a:rPr>
            <a:t>・３番目に大きい物件費は、住民１人あたり約</a:t>
          </a:r>
          <a:r>
            <a:rPr kumimoji="1" lang="en-US" altLang="ja-JP" sz="1300">
              <a:latin typeface="ＭＳ Ｐゴシック" panose="020B0600070205080204" pitchFamily="50" charset="-128"/>
              <a:ea typeface="ＭＳ Ｐゴシック" panose="020B0600070205080204" pitchFamily="50" charset="-128"/>
            </a:rPr>
            <a:t>75,000</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円となっており、新型コロナウイルス感染症拡大防止のため、ワクチン接種事業を実施したことにより、前年より約</a:t>
          </a:r>
          <a:r>
            <a:rPr kumimoji="1" lang="en-US" altLang="ja-JP" sz="1300">
              <a:latin typeface="ＭＳ Ｐゴシック" panose="020B0600070205080204" pitchFamily="50" charset="-128"/>
              <a:ea typeface="ＭＳ Ｐゴシック" panose="020B0600070205080204" pitchFamily="50" charset="-128"/>
            </a:rPr>
            <a:t>12,000</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・主な歳出を類似団体と比較すると、扶助費、人件費は類似団体の平均値を下回っておりますが、物件費は上回っており、いずれの歳出も本市と同様の傾向となっています。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976,328
948,036
271.76
514,381,284
507,597,663
2,977,843
266,135,814
696,843,263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67854</xdr:rowOff>
    </xdr:from>
    <xdr:to>
      <xdr:col>24</xdr:col>
      <xdr:colOff>63500</xdr:colOff>
      <xdr:row>35</xdr:row>
      <xdr:rowOff>79284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686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67854</xdr:rowOff>
    </xdr:from>
    <xdr:to>
      <xdr:col>19</xdr:col>
      <xdr:colOff>177800</xdr:colOff>
      <xdr:row>35</xdr:row>
      <xdr:rowOff>67854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68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20501</xdr:rowOff>
    </xdr:from>
    <xdr:to>
      <xdr:col>15</xdr:col>
      <xdr:colOff>50800</xdr:colOff>
      <xdr:row>35</xdr:row>
      <xdr:rowOff>67854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2125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165826</xdr:rowOff>
    </xdr:from>
    <xdr:to>
      <xdr:col>10</xdr:col>
      <xdr:colOff>114300</xdr:colOff>
      <xdr:row>35</xdr:row>
      <xdr:rowOff>20501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951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28484</xdr:rowOff>
    </xdr:from>
    <xdr:to>
      <xdr:col>24</xdr:col>
      <xdr:colOff>114300</xdr:colOff>
      <xdr:row>35</xdr:row>
      <xdr:rowOff>130084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51361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17054</xdr:rowOff>
    </xdr:from>
    <xdr:to>
      <xdr:col>20</xdr:col>
      <xdr:colOff>38100</xdr:colOff>
      <xdr:row>35</xdr:row>
      <xdr:rowOff>118654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135181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17054</xdr:rowOff>
    </xdr:from>
    <xdr:to>
      <xdr:col>15</xdr:col>
      <xdr:colOff>101600</xdr:colOff>
      <xdr:row>35</xdr:row>
      <xdr:rowOff>118654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135181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141151</xdr:rowOff>
    </xdr:from>
    <xdr:to>
      <xdr:col>10</xdr:col>
      <xdr:colOff>165100</xdr:colOff>
      <xdr:row>35</xdr:row>
      <xdr:rowOff>71301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115026</xdr:rowOff>
    </xdr:from>
    <xdr:to>
      <xdr:col>6</xdr:col>
      <xdr:colOff>38100</xdr:colOff>
      <xdr:row>35</xdr:row>
      <xdr:rowOff>45176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61703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24422</xdr:rowOff>
    </xdr:from>
    <xdr:to>
      <xdr:col>24</xdr:col>
      <xdr:colOff>63500</xdr:colOff>
      <xdr:row>58</xdr:row>
      <xdr:rowOff>11138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68372"/>
          <a:ext cx="838200" cy="118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24422</xdr:rowOff>
    </xdr:from>
    <xdr:to>
      <xdr:col>19</xdr:col>
      <xdr:colOff>177800</xdr:colOff>
      <xdr:row>59</xdr:row>
      <xdr:rowOff>15849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68372"/>
          <a:ext cx="889000" cy="136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15849</xdr:rowOff>
    </xdr:from>
    <xdr:to>
      <xdr:col>15</xdr:col>
      <xdr:colOff>50800</xdr:colOff>
      <xdr:row>59</xdr:row>
      <xdr:rowOff>51753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31399"/>
          <a:ext cx="889000" cy="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11684</xdr:rowOff>
    </xdr:from>
    <xdr:to>
      <xdr:col>10</xdr:col>
      <xdr:colOff>114300</xdr:colOff>
      <xdr:row>59</xdr:row>
      <xdr:rowOff>51753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27234"/>
          <a:ext cx="889000" cy="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131788</xdr:rowOff>
    </xdr:from>
    <xdr:to>
      <xdr:col>24</xdr:col>
      <xdr:colOff>114300</xdr:colOff>
      <xdr:row>58</xdr:row>
      <xdr:rowOff>61938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154665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145072</xdr:rowOff>
    </xdr:from>
    <xdr:to>
      <xdr:col>20</xdr:col>
      <xdr:colOff>38100</xdr:colOff>
      <xdr:row>51</xdr:row>
      <xdr:rowOff>75222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91749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49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136499</xdr:rowOff>
    </xdr:from>
    <xdr:to>
      <xdr:col>15</xdr:col>
      <xdr:colOff>101600</xdr:colOff>
      <xdr:row>59</xdr:row>
      <xdr:rowOff>66649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57776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953</xdr:rowOff>
    </xdr:from>
    <xdr:to>
      <xdr:col>10</xdr:col>
      <xdr:colOff>165100</xdr:colOff>
      <xdr:row>59</xdr:row>
      <xdr:rowOff>102553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93680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132334</xdr:rowOff>
    </xdr:from>
    <xdr:to>
      <xdr:col>6</xdr:col>
      <xdr:colOff>38100</xdr:colOff>
      <xdr:row>59</xdr:row>
      <xdr:rowOff>62484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79011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21139</xdr:rowOff>
    </xdr:from>
    <xdr:to>
      <xdr:col>24</xdr:col>
      <xdr:colOff>62865</xdr:colOff>
      <xdr:row>78</xdr:row>
      <xdr:rowOff>2513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22639"/>
          <a:ext cx="1270" cy="135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6340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2513</xdr:rowOff>
    </xdr:from>
    <xdr:to>
      <xdr:col>24</xdr:col>
      <xdr:colOff>152400</xdr:colOff>
      <xdr:row>78</xdr:row>
      <xdr:rowOff>2513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7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139266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21139</xdr:rowOff>
    </xdr:from>
    <xdr:to>
      <xdr:col>24</xdr:col>
      <xdr:colOff>152400</xdr:colOff>
      <xdr:row>70</xdr:row>
      <xdr:rowOff>21139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2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84452</xdr:rowOff>
    </xdr:from>
    <xdr:to>
      <xdr:col>24</xdr:col>
      <xdr:colOff>63500</xdr:colOff>
      <xdr:row>77</xdr:row>
      <xdr:rowOff>119089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14652"/>
          <a:ext cx="838200" cy="20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103785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1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80908</xdr:rowOff>
    </xdr:from>
    <xdr:to>
      <xdr:col>24</xdr:col>
      <xdr:colOff>114300</xdr:colOff>
      <xdr:row>75</xdr:row>
      <xdr:rowOff>11058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119089</xdr:rowOff>
    </xdr:from>
    <xdr:to>
      <xdr:col>19</xdr:col>
      <xdr:colOff>177800</xdr:colOff>
      <xdr:row>78</xdr:row>
      <xdr:rowOff>21844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0739"/>
          <a:ext cx="889000" cy="7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150521</xdr:rowOff>
    </xdr:from>
    <xdr:to>
      <xdr:col>20</xdr:col>
      <xdr:colOff>38100</xdr:colOff>
      <xdr:row>76</xdr:row>
      <xdr:rowOff>80671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21844</xdr:rowOff>
    </xdr:from>
    <xdr:to>
      <xdr:col>15</xdr:col>
      <xdr:colOff>50800</xdr:colOff>
      <xdr:row>78</xdr:row>
      <xdr:rowOff>68807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94944"/>
          <a:ext cx="889000" cy="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40629</xdr:rowOff>
    </xdr:from>
    <xdr:to>
      <xdr:col>15</xdr:col>
      <xdr:colOff>101600</xdr:colOff>
      <xdr:row>76</xdr:row>
      <xdr:rowOff>142229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68807</xdr:rowOff>
    </xdr:from>
    <xdr:to>
      <xdr:col>10</xdr:col>
      <xdr:colOff>114300</xdr:colOff>
      <xdr:row>78</xdr:row>
      <xdr:rowOff>75199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1907"/>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95172</xdr:rowOff>
    </xdr:from>
    <xdr:to>
      <xdr:col>10</xdr:col>
      <xdr:colOff>165100</xdr:colOff>
      <xdr:row>77</xdr:row>
      <xdr:rowOff>25322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41849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86944</xdr:rowOff>
    </xdr:from>
    <xdr:to>
      <xdr:col>6</xdr:col>
      <xdr:colOff>38100</xdr:colOff>
      <xdr:row>77</xdr:row>
      <xdr:rowOff>17094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1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33621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33652</xdr:rowOff>
    </xdr:from>
    <xdr:to>
      <xdr:col>24</xdr:col>
      <xdr:colOff>114300</xdr:colOff>
      <xdr:row>76</xdr:row>
      <xdr:rowOff>135252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12079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4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68289</xdr:rowOff>
    </xdr:from>
    <xdr:to>
      <xdr:col>20</xdr:col>
      <xdr:colOff>38100</xdr:colOff>
      <xdr:row>77</xdr:row>
      <xdr:rowOff>169889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161016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142494</xdr:rowOff>
    </xdr:from>
    <xdr:to>
      <xdr:col>15</xdr:col>
      <xdr:colOff>101600</xdr:colOff>
      <xdr:row>78</xdr:row>
      <xdr:rowOff>72644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63771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3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18007</xdr:rowOff>
    </xdr:from>
    <xdr:to>
      <xdr:col>10</xdr:col>
      <xdr:colOff>165100</xdr:colOff>
      <xdr:row>78</xdr:row>
      <xdr:rowOff>119607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110734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24399</xdr:rowOff>
    </xdr:from>
    <xdr:to>
      <xdr:col>6</xdr:col>
      <xdr:colOff>38100</xdr:colOff>
      <xdr:row>78</xdr:row>
      <xdr:rowOff>125999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117126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131209</xdr:rowOff>
    </xdr:from>
    <xdr:to>
      <xdr:col>24</xdr:col>
      <xdr:colOff>63500</xdr:colOff>
      <xdr:row>97</xdr:row>
      <xdr:rowOff>144794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47509"/>
          <a:ext cx="838200" cy="5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144794</xdr:rowOff>
    </xdr:from>
    <xdr:to>
      <xdr:col>19</xdr:col>
      <xdr:colOff>177800</xdr:colOff>
      <xdr:row>98</xdr:row>
      <xdr:rowOff>72394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75444"/>
          <a:ext cx="889000" cy="9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54917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72394</xdr:rowOff>
    </xdr:from>
    <xdr:to>
      <xdr:col>15</xdr:col>
      <xdr:colOff>50800</xdr:colOff>
      <xdr:row>98</xdr:row>
      <xdr:rowOff>100349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7449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100349</xdr:rowOff>
    </xdr:from>
    <xdr:to>
      <xdr:col>10</xdr:col>
      <xdr:colOff>114300</xdr:colOff>
      <xdr:row>98</xdr:row>
      <xdr:rowOff>144011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02449"/>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161478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9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80409</xdr:rowOff>
    </xdr:from>
    <xdr:to>
      <xdr:col>24</xdr:col>
      <xdr:colOff>114300</xdr:colOff>
      <xdr:row>95</xdr:row>
      <xdr:rowOff>10559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103286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93994</xdr:rowOff>
    </xdr:from>
    <xdr:to>
      <xdr:col>20</xdr:col>
      <xdr:colOff>38100</xdr:colOff>
      <xdr:row>98</xdr:row>
      <xdr:rowOff>24144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40671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21594</xdr:rowOff>
    </xdr:from>
    <xdr:to>
      <xdr:col>15</xdr:col>
      <xdr:colOff>101600</xdr:colOff>
      <xdr:row>98</xdr:row>
      <xdr:rowOff>123194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139721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49549</xdr:rowOff>
    </xdr:from>
    <xdr:to>
      <xdr:col>10</xdr:col>
      <xdr:colOff>165100</xdr:colOff>
      <xdr:row>98</xdr:row>
      <xdr:rowOff>151149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167676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93211</xdr:rowOff>
    </xdr:from>
    <xdr:to>
      <xdr:col>6</xdr:col>
      <xdr:colOff>38100</xdr:colOff>
      <xdr:row>99</xdr:row>
      <xdr:rowOff>23361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39888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7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37592</xdr:rowOff>
    </xdr:from>
    <xdr:to>
      <xdr:col>55</xdr:col>
      <xdr:colOff>0</xdr:colOff>
      <xdr:row>38</xdr:row>
      <xdr:rowOff>42926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5269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28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42926</xdr:rowOff>
    </xdr:from>
    <xdr:to>
      <xdr:col>50</xdr:col>
      <xdr:colOff>114300</xdr:colOff>
      <xdr:row>38</xdr:row>
      <xdr:rowOff>59690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5802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55118</xdr:rowOff>
    </xdr:from>
    <xdr:to>
      <xdr:col>45</xdr:col>
      <xdr:colOff>177800</xdr:colOff>
      <xdr:row>38</xdr:row>
      <xdr:rowOff>59690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702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55118</xdr:rowOff>
    </xdr:from>
    <xdr:to>
      <xdr:col>41</xdr:col>
      <xdr:colOff>50800</xdr:colOff>
      <xdr:row>38</xdr:row>
      <xdr:rowOff>92456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7021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136669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163576</xdr:rowOff>
    </xdr:from>
    <xdr:to>
      <xdr:col>50</xdr:col>
      <xdr:colOff>165100</xdr:colOff>
      <xdr:row>38</xdr:row>
      <xdr:rowOff>93726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84853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xdr:rowOff>
    </xdr:from>
    <xdr:to>
      <xdr:col>46</xdr:col>
      <xdr:colOff>38100</xdr:colOff>
      <xdr:row>38</xdr:row>
      <xdr:rowOff>110490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101617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4318</xdr:rowOff>
    </xdr:from>
    <xdr:to>
      <xdr:col>41</xdr:col>
      <xdr:colOff>101600</xdr:colOff>
      <xdr:row>38</xdr:row>
      <xdr:rowOff>105918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97045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41656</xdr:rowOff>
    </xdr:from>
    <xdr:to>
      <xdr:col>36</xdr:col>
      <xdr:colOff>165100</xdr:colOff>
      <xdr:row>38</xdr:row>
      <xdr:rowOff>143256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134383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118745</xdr:rowOff>
    </xdr:from>
    <xdr:to>
      <xdr:col>55</xdr:col>
      <xdr:colOff>0</xdr:colOff>
      <xdr:row>58</xdr:row>
      <xdr:rowOff>10922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91395"/>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118745</xdr:rowOff>
    </xdr:from>
    <xdr:to>
      <xdr:col>50</xdr:col>
      <xdr:colOff>114300</xdr:colOff>
      <xdr:row>57</xdr:row>
      <xdr:rowOff>123825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9139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123825</xdr:rowOff>
    </xdr:from>
    <xdr:to>
      <xdr:col>45</xdr:col>
      <xdr:colOff>177800</xdr:colOff>
      <xdr:row>58</xdr:row>
      <xdr:rowOff>4572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96475"/>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156083</xdr:rowOff>
    </xdr:from>
    <xdr:to>
      <xdr:col>41</xdr:col>
      <xdr:colOff>50800</xdr:colOff>
      <xdr:row>58</xdr:row>
      <xdr:rowOff>4572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28733"/>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131572</xdr:rowOff>
    </xdr:from>
    <xdr:to>
      <xdr:col>55</xdr:col>
      <xdr:colOff>50800</xdr:colOff>
      <xdr:row>58</xdr:row>
      <xdr:rowOff>61722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0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109999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8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67945</xdr:rowOff>
    </xdr:from>
    <xdr:to>
      <xdr:col>50</xdr:col>
      <xdr:colOff>165100</xdr:colOff>
      <xdr:row>57</xdr:row>
      <xdr:rowOff>169545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160672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73025</xdr:rowOff>
    </xdr:from>
    <xdr:to>
      <xdr:col>46</xdr:col>
      <xdr:colOff>38100</xdr:colOff>
      <xdr:row>58</xdr:row>
      <xdr:rowOff>3175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165752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93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125222</xdr:rowOff>
    </xdr:from>
    <xdr:to>
      <xdr:col>41</xdr:col>
      <xdr:colOff>101600</xdr:colOff>
      <xdr:row>58</xdr:row>
      <xdr:rowOff>55372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46499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99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105283</xdr:rowOff>
    </xdr:from>
    <xdr:to>
      <xdr:col>36</xdr:col>
      <xdr:colOff>165100</xdr:colOff>
      <xdr:row>58</xdr:row>
      <xdr:rowOff>35433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26560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97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163497</xdr:rowOff>
    </xdr:from>
    <xdr:to>
      <xdr:col>55</xdr:col>
      <xdr:colOff>0</xdr:colOff>
      <xdr:row>78</xdr:row>
      <xdr:rowOff>44092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65147"/>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130457</xdr:rowOff>
    </xdr:from>
    <xdr:to>
      <xdr:col>50</xdr:col>
      <xdr:colOff>114300</xdr:colOff>
      <xdr:row>77</xdr:row>
      <xdr:rowOff>163497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32107"/>
          <a:ext cx="889000" cy="3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130457</xdr:rowOff>
    </xdr:from>
    <xdr:to>
      <xdr:col>45</xdr:col>
      <xdr:colOff>177800</xdr:colOff>
      <xdr:row>77</xdr:row>
      <xdr:rowOff>134336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32107"/>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110798</xdr:rowOff>
    </xdr:from>
    <xdr:to>
      <xdr:col>41</xdr:col>
      <xdr:colOff>50800</xdr:colOff>
      <xdr:row>77</xdr:row>
      <xdr:rowOff>134336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12448"/>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84639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164742</xdr:rowOff>
    </xdr:from>
    <xdr:to>
      <xdr:col>55</xdr:col>
      <xdr:colOff>50800</xdr:colOff>
      <xdr:row>78</xdr:row>
      <xdr:rowOff>94892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143169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112697</xdr:rowOff>
    </xdr:from>
    <xdr:to>
      <xdr:col>50</xdr:col>
      <xdr:colOff>165100</xdr:colOff>
      <xdr:row>78</xdr:row>
      <xdr:rowOff>42847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33974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79657</xdr:rowOff>
    </xdr:from>
    <xdr:to>
      <xdr:col>46</xdr:col>
      <xdr:colOff>38100</xdr:colOff>
      <xdr:row>78</xdr:row>
      <xdr:rowOff>9807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26334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5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83536</xdr:rowOff>
    </xdr:from>
    <xdr:to>
      <xdr:col>41</xdr:col>
      <xdr:colOff>101600</xdr:colOff>
      <xdr:row>78</xdr:row>
      <xdr:rowOff>13686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30213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59998</xdr:rowOff>
    </xdr:from>
    <xdr:to>
      <xdr:col>36</xdr:col>
      <xdr:colOff>165100</xdr:colOff>
      <xdr:row>77</xdr:row>
      <xdr:rowOff>161598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6675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3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126346</xdr:rowOff>
    </xdr:from>
    <xdr:to>
      <xdr:col>55</xdr:col>
      <xdr:colOff>0</xdr:colOff>
      <xdr:row>96</xdr:row>
      <xdr:rowOff>15551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414096"/>
          <a:ext cx="8382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126346</xdr:rowOff>
    </xdr:from>
    <xdr:to>
      <xdr:col>50</xdr:col>
      <xdr:colOff>114300</xdr:colOff>
      <xdr:row>96</xdr:row>
      <xdr:rowOff>26296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414096"/>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26296</xdr:rowOff>
    </xdr:from>
    <xdr:to>
      <xdr:col>45</xdr:col>
      <xdr:colOff>177800</xdr:colOff>
      <xdr:row>96</xdr:row>
      <xdr:rowOff>80874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85496"/>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55308</xdr:rowOff>
    </xdr:from>
    <xdr:to>
      <xdr:col>41</xdr:col>
      <xdr:colOff>50800</xdr:colOff>
      <xdr:row>96</xdr:row>
      <xdr:rowOff>80874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514508"/>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136201</xdr:rowOff>
    </xdr:from>
    <xdr:to>
      <xdr:col>55</xdr:col>
      <xdr:colOff>50800</xdr:colOff>
      <xdr:row>96</xdr:row>
      <xdr:rowOff>66351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114628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75546</xdr:rowOff>
    </xdr:from>
    <xdr:to>
      <xdr:col>50</xdr:col>
      <xdr:colOff>165100</xdr:colOff>
      <xdr:row>96</xdr:row>
      <xdr:rowOff>5696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168273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4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146946</xdr:rowOff>
    </xdr:from>
    <xdr:to>
      <xdr:col>46</xdr:col>
      <xdr:colOff>38100</xdr:colOff>
      <xdr:row>96</xdr:row>
      <xdr:rowOff>77096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68223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5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30074</xdr:rowOff>
    </xdr:from>
    <xdr:to>
      <xdr:col>41</xdr:col>
      <xdr:colOff>101600</xdr:colOff>
      <xdr:row>96</xdr:row>
      <xdr:rowOff>131674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122801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4508</xdr:rowOff>
    </xdr:from>
    <xdr:to>
      <xdr:col>36</xdr:col>
      <xdr:colOff>165100</xdr:colOff>
      <xdr:row>96</xdr:row>
      <xdr:rowOff>106108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97235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5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46301</xdr:rowOff>
    </xdr:from>
    <xdr:to>
      <xdr:col>85</xdr:col>
      <xdr:colOff>127000</xdr:colOff>
      <xdr:row>36</xdr:row>
      <xdr:rowOff>80101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47051"/>
          <a:ext cx="838200" cy="20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105573</xdr:rowOff>
    </xdr:from>
    <xdr:to>
      <xdr:col>81</xdr:col>
      <xdr:colOff>50800</xdr:colOff>
      <xdr:row>35</xdr:row>
      <xdr:rowOff>46301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934873"/>
          <a:ext cx="889000" cy="1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105573</xdr:rowOff>
    </xdr:from>
    <xdr:to>
      <xdr:col>76</xdr:col>
      <xdr:colOff>114300</xdr:colOff>
      <xdr:row>35</xdr:row>
      <xdr:rowOff>170724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934873"/>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126964</xdr:rowOff>
    </xdr:from>
    <xdr:to>
      <xdr:col>71</xdr:col>
      <xdr:colOff>177800</xdr:colOff>
      <xdr:row>35</xdr:row>
      <xdr:rowOff>170724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127714"/>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29301</xdr:rowOff>
    </xdr:from>
    <xdr:to>
      <xdr:col>85</xdr:col>
      <xdr:colOff>177800</xdr:colOff>
      <xdr:row>36</xdr:row>
      <xdr:rowOff>130901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7728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166951</xdr:rowOff>
    </xdr:from>
    <xdr:to>
      <xdr:col>81</xdr:col>
      <xdr:colOff>101600</xdr:colOff>
      <xdr:row>35</xdr:row>
      <xdr:rowOff>97101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9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113628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7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54773</xdr:rowOff>
    </xdr:from>
    <xdr:to>
      <xdr:col>76</xdr:col>
      <xdr:colOff>165100</xdr:colOff>
      <xdr:row>34</xdr:row>
      <xdr:rowOff>156373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8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1450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6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119924</xdr:rowOff>
    </xdr:from>
    <xdr:to>
      <xdr:col>72</xdr:col>
      <xdr:colOff>38100</xdr:colOff>
      <xdr:row>36</xdr:row>
      <xdr:rowOff>50074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41201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2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76164</xdr:rowOff>
    </xdr:from>
    <xdr:to>
      <xdr:col>67</xdr:col>
      <xdr:colOff>101600</xdr:colOff>
      <xdr:row>36</xdr:row>
      <xdr:rowOff>6314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0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168891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1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13741</xdr:rowOff>
    </xdr:from>
    <xdr:to>
      <xdr:col>85</xdr:col>
      <xdr:colOff>127000</xdr:colOff>
      <xdr:row>56</xdr:row>
      <xdr:rowOff>1359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443491"/>
          <a:ext cx="8382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13741</xdr:rowOff>
    </xdr:from>
    <xdr:to>
      <xdr:col>81</xdr:col>
      <xdr:colOff>50800</xdr:colOff>
      <xdr:row>56</xdr:row>
      <xdr:rowOff>131699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443491"/>
          <a:ext cx="889000" cy="2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131699</xdr:rowOff>
    </xdr:from>
    <xdr:to>
      <xdr:col>76</xdr:col>
      <xdr:colOff>114300</xdr:colOff>
      <xdr:row>57</xdr:row>
      <xdr:rowOff>124726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32899"/>
          <a:ext cx="889000" cy="1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124726</xdr:rowOff>
    </xdr:from>
    <xdr:to>
      <xdr:col>71</xdr:col>
      <xdr:colOff>177800</xdr:colOff>
      <xdr:row>58</xdr:row>
      <xdr:rowOff>56794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97376"/>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122009</xdr:rowOff>
    </xdr:from>
    <xdr:to>
      <xdr:col>85</xdr:col>
      <xdr:colOff>177800</xdr:colOff>
      <xdr:row>56</xdr:row>
      <xdr:rowOff>52159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5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100436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5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134391</xdr:rowOff>
    </xdr:from>
    <xdr:to>
      <xdr:col>81</xdr:col>
      <xdr:colOff>101600</xdr:colOff>
      <xdr:row>55</xdr:row>
      <xdr:rowOff>64541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3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55668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4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80899</xdr:rowOff>
    </xdr:from>
    <xdr:to>
      <xdr:col>76</xdr:col>
      <xdr:colOff>165100</xdr:colOff>
      <xdr:row>57</xdr:row>
      <xdr:rowOff>11049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2176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7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73926</xdr:rowOff>
    </xdr:from>
    <xdr:to>
      <xdr:col>72</xdr:col>
      <xdr:colOff>38100</xdr:colOff>
      <xdr:row>58</xdr:row>
      <xdr:rowOff>4076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166653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5994</xdr:rowOff>
    </xdr:from>
    <xdr:to>
      <xdr:col>67</xdr:col>
      <xdr:colOff>101600</xdr:colOff>
      <xdr:row>58</xdr:row>
      <xdr:rowOff>107594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98721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62661</xdr:rowOff>
    </xdr:from>
    <xdr:to>
      <xdr:col>85</xdr:col>
      <xdr:colOff>127000</xdr:colOff>
      <xdr:row>78</xdr:row>
      <xdr:rowOff>71806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092861"/>
          <a:ext cx="8382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163017</xdr:rowOff>
    </xdr:from>
    <xdr:to>
      <xdr:col>81</xdr:col>
      <xdr:colOff>50800</xdr:colOff>
      <xdr:row>76</xdr:row>
      <xdr:rowOff>62661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2850317"/>
          <a:ext cx="889000" cy="2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46525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163017</xdr:rowOff>
    </xdr:from>
    <xdr:to>
      <xdr:col>76</xdr:col>
      <xdr:colOff>114300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2850317"/>
          <a:ext cx="889000" cy="6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142994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137643</xdr:rowOff>
    </xdr:from>
    <xdr:to>
      <xdr:col>71</xdr:col>
      <xdr:colOff>177800</xdr:colOff>
      <xdr:row>78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107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107383</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09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11861</xdr:rowOff>
    </xdr:from>
    <xdr:to>
      <xdr:col>81</xdr:col>
      <xdr:colOff>101600</xdr:colOff>
      <xdr:row>76</xdr:row>
      <xdr:rowOff>113461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0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129989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281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112217</xdr:rowOff>
    </xdr:from>
    <xdr:to>
      <xdr:col>76</xdr:col>
      <xdr:colOff>165100</xdr:colOff>
      <xdr:row>75</xdr:row>
      <xdr:rowOff>42367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27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58894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257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86843</xdr:rowOff>
    </xdr:from>
    <xdr:to>
      <xdr:col>67</xdr:col>
      <xdr:colOff>101600</xdr:colOff>
      <xdr:row>79</xdr:row>
      <xdr:rowOff>16993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8120</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552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902</xdr:rowOff>
    </xdr:from>
    <xdr:to>
      <xdr:col>85</xdr:col>
      <xdr:colOff>127000</xdr:colOff>
      <xdr:row>96</xdr:row>
      <xdr:rowOff>77102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6010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149110</xdr:rowOff>
    </xdr:from>
    <xdr:to>
      <xdr:col>81</xdr:col>
      <xdr:colOff>50800</xdr:colOff>
      <xdr:row>96</xdr:row>
      <xdr:rowOff>77102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436860"/>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139548</xdr:rowOff>
    </xdr:from>
    <xdr:to>
      <xdr:col>76</xdr:col>
      <xdr:colOff>114300</xdr:colOff>
      <xdr:row>95</xdr:row>
      <xdr:rowOff>149110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27298"/>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75197</xdr:rowOff>
    </xdr:from>
    <xdr:to>
      <xdr:col>71</xdr:col>
      <xdr:colOff>177800</xdr:colOff>
      <xdr:row>95</xdr:row>
      <xdr:rowOff>139548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362947"/>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121552</xdr:rowOff>
    </xdr:from>
    <xdr:to>
      <xdr:col>85</xdr:col>
      <xdr:colOff>177800</xdr:colOff>
      <xdr:row>96</xdr:row>
      <xdr:rowOff>51702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99979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26302</xdr:rowOff>
    </xdr:from>
    <xdr:to>
      <xdr:col>81</xdr:col>
      <xdr:colOff>101600</xdr:colOff>
      <xdr:row>96</xdr:row>
      <xdr:rowOff>127902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119029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98310</xdr:rowOff>
    </xdr:from>
    <xdr:to>
      <xdr:col>76</xdr:col>
      <xdr:colOff>165100</xdr:colOff>
      <xdr:row>96</xdr:row>
      <xdr:rowOff>28460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19587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4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88748</xdr:rowOff>
    </xdr:from>
    <xdr:to>
      <xdr:col>72</xdr:col>
      <xdr:colOff>38100</xdr:colOff>
      <xdr:row>96</xdr:row>
      <xdr:rowOff>18898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24397</xdr:rowOff>
    </xdr:from>
    <xdr:to>
      <xdr:col>67</xdr:col>
      <xdr:colOff>101600</xdr:colOff>
      <xdr:row>95</xdr:row>
      <xdr:rowOff>125997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117124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・歳出決算額のうち、最も金額が大きい民生費は、住民１人当たり約</a:t>
          </a:r>
          <a:r>
            <a:rPr kumimoji="1" lang="en-US" altLang="ja-JP" sz="1300">
              <a:latin typeface="ＭＳ Ｐゴシック" panose="020B0600070205080204" pitchFamily="50" charset="-128"/>
              <a:ea typeface="ＭＳ Ｐゴシック" panose="020B0600070205080204" pitchFamily="50" charset="-128"/>
            </a:rPr>
            <a:t>194,000</a:t>
          </a:r>
          <a:r>
            <a:rPr kumimoji="1" lang="ja-JP" altLang="en-US" sz="1300">
              <a:latin typeface="ＭＳ Ｐゴシック" panose="020B0600070205080204" pitchFamily="50" charset="-128"/>
              <a:ea typeface="ＭＳ Ｐゴシック" panose="020B0600070205080204" pitchFamily="50" charset="-128"/>
            </a:rPr>
            <a:t>円となっており、前年より約</a:t>
          </a:r>
          <a:r>
            <a:rPr kumimoji="1" lang="en-US" altLang="ja-JP" sz="1300">
              <a:latin typeface="ＭＳ Ｐゴシック" panose="020B0600070205080204" pitchFamily="50" charset="-128"/>
              <a:ea typeface="ＭＳ Ｐゴシック" panose="020B0600070205080204" pitchFamily="50" charset="-128"/>
            </a:rPr>
            <a:t>23,000</a:t>
          </a:r>
          <a:r>
            <a:rPr kumimoji="1" lang="ja-JP" altLang="en-US" sz="1300">
              <a:latin typeface="ＭＳ Ｐゴシック" panose="020B0600070205080204" pitchFamily="50" charset="-128"/>
              <a:ea typeface="ＭＳ Ｐゴシック" panose="020B0600070205080204" pitchFamily="50" charset="-128"/>
            </a:rPr>
            <a:t>円増加しています。</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これは、新型コロナウイルス感染症拡大の対応として、国の経済対策に伴う子育て世帯臨時特別支援事業費や住民税非課税世帯等に対する臨時特別給付金の支給などを行ったためです。</a:t>
          </a:r>
        </a:p>
        <a:p>
          <a:r>
            <a:rPr kumimoji="1" lang="ja-JP" altLang="en-US" sz="1300">
              <a:latin typeface="ＭＳ Ｐゴシック" panose="020B0600070205080204" pitchFamily="50" charset="-128"/>
              <a:ea typeface="ＭＳ Ｐゴシック" panose="020B0600070205080204" pitchFamily="50" charset="-128"/>
            </a:rPr>
            <a:t>・２番目に大きい教育費は、住民１人当たり約</a:t>
          </a:r>
          <a:r>
            <a:rPr kumimoji="1" lang="en-US" altLang="ja-JP" sz="1300">
              <a:latin typeface="ＭＳ Ｐゴシック" panose="020B0600070205080204" pitchFamily="50" charset="-128"/>
              <a:ea typeface="ＭＳ Ｐゴシック" panose="020B0600070205080204" pitchFamily="50" charset="-128"/>
            </a:rPr>
            <a:t>85,000</a:t>
          </a:r>
          <a:r>
            <a:rPr kumimoji="1" lang="ja-JP" altLang="en-US" sz="1300">
              <a:latin typeface="ＭＳ Ｐゴシック" panose="020B0600070205080204" pitchFamily="50" charset="-128"/>
              <a:ea typeface="ＭＳ Ｐゴシック" panose="020B0600070205080204" pitchFamily="50" charset="-128"/>
            </a:rPr>
            <a:t>円となっており、ＧＩＧＡスクール構想の実現に係る整備の進捗に伴い、情報教育推進事業などが減額となったため、前年より約</a:t>
          </a:r>
          <a:r>
            <a:rPr kumimoji="1" lang="en-US" altLang="ja-JP" sz="1300">
              <a:latin typeface="ＭＳ Ｐゴシック" panose="020B0600070205080204" pitchFamily="50" charset="-128"/>
              <a:ea typeface="ＭＳ Ｐゴシック" panose="020B0600070205080204" pitchFamily="50" charset="-128"/>
            </a:rPr>
            <a:t>4,200</a:t>
          </a:r>
          <a:r>
            <a:rPr kumimoji="1" lang="ja-JP" altLang="en-US" sz="1300">
              <a:latin typeface="ＭＳ Ｐゴシック" panose="020B0600070205080204" pitchFamily="50" charset="-128"/>
              <a:ea typeface="ＭＳ Ｐゴシック" panose="020B0600070205080204" pitchFamily="50" charset="-128"/>
            </a:rPr>
            <a:t>円減少しました。</a:t>
          </a:r>
        </a:p>
        <a:p>
          <a:r>
            <a:rPr kumimoji="1" lang="ja-JP" altLang="en-US" sz="1300">
              <a:latin typeface="ＭＳ Ｐゴシック" panose="020B0600070205080204" pitchFamily="50" charset="-128"/>
              <a:ea typeface="ＭＳ Ｐゴシック" panose="020B0600070205080204" pitchFamily="50" charset="-128"/>
            </a:rPr>
            <a:t>・３番目に大きい衛生費は、住民１人当たり約</a:t>
          </a:r>
          <a:r>
            <a:rPr kumimoji="1" lang="en-US" altLang="ja-JP" sz="1300">
              <a:latin typeface="ＭＳ Ｐゴシック" panose="020B0600070205080204" pitchFamily="50" charset="-128"/>
              <a:ea typeface="ＭＳ Ｐゴシック" panose="020B0600070205080204" pitchFamily="50" charset="-128"/>
            </a:rPr>
            <a:t>55,000</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円となっており、新型コロナウイルス感染症拡大防止のため、ワクチン接種事業を実施したことにより、前年より約</a:t>
          </a:r>
          <a:r>
            <a:rPr kumimoji="1" lang="en-US" altLang="ja-JP" sz="1300">
              <a:latin typeface="ＭＳ Ｐゴシック" panose="020B0600070205080204" pitchFamily="50" charset="-128"/>
              <a:ea typeface="ＭＳ Ｐゴシック" panose="020B0600070205080204" pitchFamily="50" charset="-128"/>
            </a:rPr>
            <a:t>16,000</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・主な歳出を類似団体と比較すると、教育費、衛生費は平均並ですが、民生費については平均値を下回っています。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市税や地方消費税交付金が予算に比べ増収となったこと、また、歳出の効率的な予算執行を務めたことにより、実質収支を確保しています。前年度に比べ実質収支が減少しましたが、これは、土地売り払い収入が減収となったことや基金借入金償還額の増加などによるものです。</a:t>
          </a:r>
          <a:br>
            <a:rPr kumimoji="1" lang="ja-JP" altLang="en-US" sz="1400">
              <a:latin typeface="ＭＳ ゴシック" pitchFamily="49" charset="-128"/>
              <a:ea typeface="ＭＳ ゴシック" pitchFamily="49" charset="-128"/>
            </a:rPr>
          </a:b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・財政調整基金残高は、収支不足対応のための取崩しを行わなかったため、増加しています。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年度以降は、収支均衡もしくは黒字となっています。</a:t>
          </a:r>
        </a:p>
        <a:p>
          <a:r>
            <a:rPr kumimoji="1" lang="ja-JP" altLang="en-US" sz="1400">
              <a:latin typeface="ＭＳ ゴシック" pitchFamily="49" charset="-128"/>
              <a:ea typeface="ＭＳ ゴシック" pitchFamily="49" charset="-128"/>
            </a:rPr>
            <a:t>　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病院事業会計の収益の増加・費用の抑制を図り、医業収支を大幅に改善させたことで資金余剰額が増加しましたが、一般会計の土地売り払い収入の減や基金借入金償還額の増加などにより、実質収支が減ったため、全体としては黒字額が減少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35519;&#26619;&#32113;&#35336;&#20418;/&#12356;&#12429;&#12356;&#12429;/&#9632;&#36001;&#25919;&#29366;&#27841;&#20844;&#34920;&#36039;&#26009;/02_&#36001;&#25919;&#29366;&#27841;&#36039;&#26009;&#38598;/R03&#27770;&#31639;_&#36001;&#25919;&#29366;&#27841;&#36039;&#26009;&#38598;/06%20&#30906;&#35469;&#20316;&#26989;/&#25919;&#20196;&#24066;/04_&#21315;&#33865;&#24066;_&#28168;/0317&#36865;&#20184;/&#21315;&#33865;&#30476;_&#21315;&#33865;&#24066;_&#12304;&#36001;&#25919;&#29366;&#27841;&#36039;&#26009;&#38598;&#12305;_121002_&#21315;&#33865;&#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R01</v>
          </cell>
          <cell r="C71" t="str">
            <v>R02</v>
          </cell>
          <cell r="D71" t="str">
            <v>R03</v>
          </cell>
        </row>
        <row r="72">
          <cell r="A72" t="str">
            <v>財政調整基金</v>
          </cell>
          <cell r="B72">
            <v>8929</v>
          </cell>
          <cell r="C72">
            <v>12811</v>
          </cell>
          <cell r="D72">
            <v>18959</v>
          </cell>
        </row>
        <row r="73">
          <cell r="A73" t="str">
            <v>減債基金</v>
          </cell>
          <cell r="B73" t="str">
            <v>-</v>
          </cell>
          <cell r="C73" t="str">
            <v>-</v>
          </cell>
          <cell r="D73" t="str">
            <v>-</v>
          </cell>
        </row>
        <row r="74">
          <cell r="A74" t="str">
            <v>その他特定目的基金</v>
          </cell>
          <cell r="B74">
            <v>12573</v>
          </cell>
          <cell r="C74">
            <v>11475</v>
          </cell>
          <cell r="D74">
            <v>10991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78</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79</v>
      </c>
      <c r="C2" s="179"/>
      <c r="D2" s="180"/>
    </row>
    <row r="3" spans="1:119" ht="18.75" customHeight="1" thickBot="1" x14ac:dyDescent="0.25">
      <c r="A3" s="178"/>
      <c r="B3" s="595" t="s">
        <v>80</v>
      </c>
      <c r="C3" s="596"/>
      <c r="D3" s="596"/>
      <c r="E3" s="597"/>
      <c r="F3" s="597"/>
      <c r="G3" s="597"/>
      <c r="H3" s="597"/>
      <c r="I3" s="597"/>
      <c r="J3" s="597"/>
      <c r="K3" s="597"/>
      <c r="L3" s="597" t="s">
        <v>81</v>
      </c>
      <c r="M3" s="597"/>
      <c r="N3" s="597"/>
      <c r="O3" s="597"/>
      <c r="P3" s="597"/>
      <c r="Q3" s="597"/>
      <c r="R3" s="600"/>
      <c r="S3" s="600"/>
      <c r="T3" s="600"/>
      <c r="U3" s="600"/>
      <c r="V3" s="601"/>
      <c r="W3" s="491" t="s">
        <v>82</v>
      </c>
      <c r="X3" s="492"/>
      <c r="Y3" s="492"/>
      <c r="Z3" s="492"/>
      <c r="AA3" s="492"/>
      <c r="AB3" s="596"/>
      <c r="AC3" s="600" t="s">
        <v>83</v>
      </c>
      <c r="AD3" s="492"/>
      <c r="AE3" s="492"/>
      <c r="AF3" s="492"/>
      <c r="AG3" s="492"/>
      <c r="AH3" s="492"/>
      <c r="AI3" s="492"/>
      <c r="AJ3" s="492"/>
      <c r="AK3" s="492"/>
      <c r="AL3" s="562"/>
      <c r="AM3" s="491" t="s">
        <v>84</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85</v>
      </c>
      <c r="BO3" s="492"/>
      <c r="BP3" s="492"/>
      <c r="BQ3" s="492"/>
      <c r="BR3" s="492"/>
      <c r="BS3" s="492"/>
      <c r="BT3" s="492"/>
      <c r="BU3" s="562"/>
      <c r="BV3" s="491" t="s">
        <v>86</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87</v>
      </c>
      <c r="CU3" s="492"/>
      <c r="CV3" s="492"/>
      <c r="CW3" s="492"/>
      <c r="CX3" s="492"/>
      <c r="CY3" s="492"/>
      <c r="CZ3" s="492"/>
      <c r="DA3" s="562"/>
      <c r="DB3" s="491" t="s">
        <v>88</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89</v>
      </c>
      <c r="AZ4" s="449"/>
      <c r="BA4" s="449"/>
      <c r="BB4" s="449"/>
      <c r="BC4" s="449"/>
      <c r="BD4" s="449"/>
      <c r="BE4" s="449"/>
      <c r="BF4" s="449"/>
      <c r="BG4" s="449"/>
      <c r="BH4" s="449"/>
      <c r="BI4" s="449"/>
      <c r="BJ4" s="449"/>
      <c r="BK4" s="449"/>
      <c r="BL4" s="449"/>
      <c r="BM4" s="450"/>
      <c r="BN4" s="451">
        <v>514381284</v>
      </c>
      <c r="BO4" s="452"/>
      <c r="BP4" s="452"/>
      <c r="BQ4" s="452"/>
      <c r="BR4" s="452"/>
      <c r="BS4" s="452"/>
      <c r="BT4" s="452"/>
      <c r="BU4" s="453"/>
      <c r="BV4" s="451">
        <v>582079580</v>
      </c>
      <c r="BW4" s="452"/>
      <c r="BX4" s="452"/>
      <c r="BY4" s="452"/>
      <c r="BZ4" s="452"/>
      <c r="CA4" s="452"/>
      <c r="CB4" s="452"/>
      <c r="CC4" s="453"/>
      <c r="CD4" s="588" t="s">
        <v>90</v>
      </c>
      <c r="CE4" s="589"/>
      <c r="CF4" s="589"/>
      <c r="CG4" s="589"/>
      <c r="CH4" s="589"/>
      <c r="CI4" s="589"/>
      <c r="CJ4" s="589"/>
      <c r="CK4" s="589"/>
      <c r="CL4" s="589"/>
      <c r="CM4" s="589"/>
      <c r="CN4" s="589"/>
      <c r="CO4" s="589"/>
      <c r="CP4" s="589"/>
      <c r="CQ4" s="589"/>
      <c r="CR4" s="589"/>
      <c r="CS4" s="590"/>
      <c r="CT4" s="591">
        <v>1.1000000000000001</v>
      </c>
      <c r="CU4" s="592"/>
      <c r="CV4" s="592"/>
      <c r="CW4" s="592"/>
      <c r="CX4" s="592"/>
      <c r="CY4" s="592"/>
      <c r="CZ4" s="592"/>
      <c r="DA4" s="593"/>
      <c r="DB4" s="591">
        <v>2.2000000000000002</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91</v>
      </c>
      <c r="AN5" s="379"/>
      <c r="AO5" s="379"/>
      <c r="AP5" s="379"/>
      <c r="AQ5" s="379"/>
      <c r="AR5" s="379"/>
      <c r="AS5" s="379"/>
      <c r="AT5" s="380"/>
      <c r="AU5" s="480" t="s">
        <v>92</v>
      </c>
      <c r="AV5" s="481"/>
      <c r="AW5" s="481"/>
      <c r="AX5" s="481"/>
      <c r="AY5" s="436" t="s">
        <v>93</v>
      </c>
      <c r="AZ5" s="437"/>
      <c r="BA5" s="437"/>
      <c r="BB5" s="437"/>
      <c r="BC5" s="437"/>
      <c r="BD5" s="437"/>
      <c r="BE5" s="437"/>
      <c r="BF5" s="437"/>
      <c r="BG5" s="437"/>
      <c r="BH5" s="437"/>
      <c r="BI5" s="437"/>
      <c r="BJ5" s="437"/>
      <c r="BK5" s="437"/>
      <c r="BL5" s="437"/>
      <c r="BM5" s="438"/>
      <c r="BN5" s="422">
        <v>507597663</v>
      </c>
      <c r="BO5" s="423"/>
      <c r="BP5" s="423"/>
      <c r="BQ5" s="423"/>
      <c r="BR5" s="423"/>
      <c r="BS5" s="423"/>
      <c r="BT5" s="423"/>
      <c r="BU5" s="424"/>
      <c r="BV5" s="422">
        <v>575225264</v>
      </c>
      <c r="BW5" s="423"/>
      <c r="BX5" s="423"/>
      <c r="BY5" s="423"/>
      <c r="BZ5" s="423"/>
      <c r="CA5" s="423"/>
      <c r="CB5" s="423"/>
      <c r="CC5" s="424"/>
      <c r="CD5" s="462" t="s">
        <v>94</v>
      </c>
      <c r="CE5" s="382"/>
      <c r="CF5" s="382"/>
      <c r="CG5" s="382"/>
      <c r="CH5" s="382"/>
      <c r="CI5" s="382"/>
      <c r="CJ5" s="382"/>
      <c r="CK5" s="382"/>
      <c r="CL5" s="382"/>
      <c r="CM5" s="382"/>
      <c r="CN5" s="382"/>
      <c r="CO5" s="382"/>
      <c r="CP5" s="382"/>
      <c r="CQ5" s="382"/>
      <c r="CR5" s="382"/>
      <c r="CS5" s="463"/>
      <c r="CT5" s="419">
        <v>95.7</v>
      </c>
      <c r="CU5" s="420"/>
      <c r="CV5" s="420"/>
      <c r="CW5" s="420"/>
      <c r="CX5" s="420"/>
      <c r="CY5" s="420"/>
      <c r="CZ5" s="420"/>
      <c r="DA5" s="421"/>
      <c r="DB5" s="419">
        <v>97.8</v>
      </c>
      <c r="DC5" s="420"/>
      <c r="DD5" s="420"/>
      <c r="DE5" s="420"/>
      <c r="DF5" s="420"/>
      <c r="DG5" s="420"/>
      <c r="DH5" s="420"/>
      <c r="DI5" s="421"/>
    </row>
    <row r="6" spans="1:119" ht="18.75" customHeight="1" x14ac:dyDescent="0.2">
      <c r="A6" s="178"/>
      <c r="B6" s="568" t="s">
        <v>95</v>
      </c>
      <c r="C6" s="409"/>
      <c r="D6" s="409"/>
      <c r="E6" s="569"/>
      <c r="F6" s="569"/>
      <c r="G6" s="569"/>
      <c r="H6" s="569"/>
      <c r="I6" s="569"/>
      <c r="J6" s="569"/>
      <c r="K6" s="569"/>
      <c r="L6" s="569" t="s">
        <v>96</v>
      </c>
      <c r="M6" s="569"/>
      <c r="N6" s="569"/>
      <c r="O6" s="569"/>
      <c r="P6" s="569"/>
      <c r="Q6" s="569"/>
      <c r="R6" s="407"/>
      <c r="S6" s="407"/>
      <c r="T6" s="407"/>
      <c r="U6" s="407"/>
      <c r="V6" s="575"/>
      <c r="W6" s="512" t="s">
        <v>97</v>
      </c>
      <c r="X6" s="408"/>
      <c r="Y6" s="408"/>
      <c r="Z6" s="408"/>
      <c r="AA6" s="408"/>
      <c r="AB6" s="409"/>
      <c r="AC6" s="580" t="s">
        <v>98</v>
      </c>
      <c r="AD6" s="581"/>
      <c r="AE6" s="581"/>
      <c r="AF6" s="581"/>
      <c r="AG6" s="581"/>
      <c r="AH6" s="581"/>
      <c r="AI6" s="581"/>
      <c r="AJ6" s="581"/>
      <c r="AK6" s="581"/>
      <c r="AL6" s="582"/>
      <c r="AM6" s="479" t="s">
        <v>99</v>
      </c>
      <c r="AN6" s="379"/>
      <c r="AO6" s="379"/>
      <c r="AP6" s="379"/>
      <c r="AQ6" s="379"/>
      <c r="AR6" s="379"/>
      <c r="AS6" s="379"/>
      <c r="AT6" s="380"/>
      <c r="AU6" s="480" t="s">
        <v>92</v>
      </c>
      <c r="AV6" s="481"/>
      <c r="AW6" s="481"/>
      <c r="AX6" s="481"/>
      <c r="AY6" s="436" t="s">
        <v>100</v>
      </c>
      <c r="AZ6" s="437"/>
      <c r="BA6" s="437"/>
      <c r="BB6" s="437"/>
      <c r="BC6" s="437"/>
      <c r="BD6" s="437"/>
      <c r="BE6" s="437"/>
      <c r="BF6" s="437"/>
      <c r="BG6" s="437"/>
      <c r="BH6" s="437"/>
      <c r="BI6" s="437"/>
      <c r="BJ6" s="437"/>
      <c r="BK6" s="437"/>
      <c r="BL6" s="437"/>
      <c r="BM6" s="438"/>
      <c r="BN6" s="422">
        <v>6783621</v>
      </c>
      <c r="BO6" s="423"/>
      <c r="BP6" s="423"/>
      <c r="BQ6" s="423"/>
      <c r="BR6" s="423"/>
      <c r="BS6" s="423"/>
      <c r="BT6" s="423"/>
      <c r="BU6" s="424"/>
      <c r="BV6" s="422">
        <v>6854316</v>
      </c>
      <c r="BW6" s="423"/>
      <c r="BX6" s="423"/>
      <c r="BY6" s="423"/>
      <c r="BZ6" s="423"/>
      <c r="CA6" s="423"/>
      <c r="CB6" s="423"/>
      <c r="CC6" s="424"/>
      <c r="CD6" s="462" t="s">
        <v>101</v>
      </c>
      <c r="CE6" s="382"/>
      <c r="CF6" s="382"/>
      <c r="CG6" s="382"/>
      <c r="CH6" s="382"/>
      <c r="CI6" s="382"/>
      <c r="CJ6" s="382"/>
      <c r="CK6" s="382"/>
      <c r="CL6" s="382"/>
      <c r="CM6" s="382"/>
      <c r="CN6" s="382"/>
      <c r="CO6" s="382"/>
      <c r="CP6" s="382"/>
      <c r="CQ6" s="382"/>
      <c r="CR6" s="382"/>
      <c r="CS6" s="463"/>
      <c r="CT6" s="565">
        <v>102.6</v>
      </c>
      <c r="CU6" s="566"/>
      <c r="CV6" s="566"/>
      <c r="CW6" s="566"/>
      <c r="CX6" s="566"/>
      <c r="CY6" s="566"/>
      <c r="CZ6" s="566"/>
      <c r="DA6" s="567"/>
      <c r="DB6" s="565">
        <v>105.1</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102</v>
      </c>
      <c r="AN7" s="379"/>
      <c r="AO7" s="379"/>
      <c r="AP7" s="379"/>
      <c r="AQ7" s="379"/>
      <c r="AR7" s="379"/>
      <c r="AS7" s="379"/>
      <c r="AT7" s="380"/>
      <c r="AU7" s="480" t="s">
        <v>103</v>
      </c>
      <c r="AV7" s="481"/>
      <c r="AW7" s="481"/>
      <c r="AX7" s="481"/>
      <c r="AY7" s="436" t="s">
        <v>104</v>
      </c>
      <c r="AZ7" s="437"/>
      <c r="BA7" s="437"/>
      <c r="BB7" s="437"/>
      <c r="BC7" s="437"/>
      <c r="BD7" s="437"/>
      <c r="BE7" s="437"/>
      <c r="BF7" s="437"/>
      <c r="BG7" s="437"/>
      <c r="BH7" s="437"/>
      <c r="BI7" s="437"/>
      <c r="BJ7" s="437"/>
      <c r="BK7" s="437"/>
      <c r="BL7" s="437"/>
      <c r="BM7" s="438"/>
      <c r="BN7" s="422">
        <v>3805778</v>
      </c>
      <c r="BO7" s="423"/>
      <c r="BP7" s="423"/>
      <c r="BQ7" s="423"/>
      <c r="BR7" s="423"/>
      <c r="BS7" s="423"/>
      <c r="BT7" s="423"/>
      <c r="BU7" s="424"/>
      <c r="BV7" s="422">
        <v>1133231</v>
      </c>
      <c r="BW7" s="423"/>
      <c r="BX7" s="423"/>
      <c r="BY7" s="423"/>
      <c r="BZ7" s="423"/>
      <c r="CA7" s="423"/>
      <c r="CB7" s="423"/>
      <c r="CC7" s="424"/>
      <c r="CD7" s="462" t="s">
        <v>105</v>
      </c>
      <c r="CE7" s="382"/>
      <c r="CF7" s="382"/>
      <c r="CG7" s="382"/>
      <c r="CH7" s="382"/>
      <c r="CI7" s="382"/>
      <c r="CJ7" s="382"/>
      <c r="CK7" s="382"/>
      <c r="CL7" s="382"/>
      <c r="CM7" s="382"/>
      <c r="CN7" s="382"/>
      <c r="CO7" s="382"/>
      <c r="CP7" s="382"/>
      <c r="CQ7" s="382"/>
      <c r="CR7" s="382"/>
      <c r="CS7" s="463"/>
      <c r="CT7" s="422">
        <v>266135814</v>
      </c>
      <c r="CU7" s="423"/>
      <c r="CV7" s="423"/>
      <c r="CW7" s="423"/>
      <c r="CX7" s="423"/>
      <c r="CY7" s="423"/>
      <c r="CZ7" s="423"/>
      <c r="DA7" s="424"/>
      <c r="DB7" s="422">
        <v>254976902</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106</v>
      </c>
      <c r="AN8" s="379"/>
      <c r="AO8" s="379"/>
      <c r="AP8" s="379"/>
      <c r="AQ8" s="379"/>
      <c r="AR8" s="379"/>
      <c r="AS8" s="379"/>
      <c r="AT8" s="380"/>
      <c r="AU8" s="480" t="s">
        <v>92</v>
      </c>
      <c r="AV8" s="481"/>
      <c r="AW8" s="481"/>
      <c r="AX8" s="481"/>
      <c r="AY8" s="436" t="s">
        <v>107</v>
      </c>
      <c r="AZ8" s="437"/>
      <c r="BA8" s="437"/>
      <c r="BB8" s="437"/>
      <c r="BC8" s="437"/>
      <c r="BD8" s="437"/>
      <c r="BE8" s="437"/>
      <c r="BF8" s="437"/>
      <c r="BG8" s="437"/>
      <c r="BH8" s="437"/>
      <c r="BI8" s="437"/>
      <c r="BJ8" s="437"/>
      <c r="BK8" s="437"/>
      <c r="BL8" s="437"/>
      <c r="BM8" s="438"/>
      <c r="BN8" s="422">
        <v>2977843</v>
      </c>
      <c r="BO8" s="423"/>
      <c r="BP8" s="423"/>
      <c r="BQ8" s="423"/>
      <c r="BR8" s="423"/>
      <c r="BS8" s="423"/>
      <c r="BT8" s="423"/>
      <c r="BU8" s="424"/>
      <c r="BV8" s="422">
        <v>5721085</v>
      </c>
      <c r="BW8" s="423"/>
      <c r="BX8" s="423"/>
      <c r="BY8" s="423"/>
      <c r="BZ8" s="423"/>
      <c r="CA8" s="423"/>
      <c r="CB8" s="423"/>
      <c r="CC8" s="424"/>
      <c r="CD8" s="462" t="s">
        <v>108</v>
      </c>
      <c r="CE8" s="382"/>
      <c r="CF8" s="382"/>
      <c r="CG8" s="382"/>
      <c r="CH8" s="382"/>
      <c r="CI8" s="382"/>
      <c r="CJ8" s="382"/>
      <c r="CK8" s="382"/>
      <c r="CL8" s="382"/>
      <c r="CM8" s="382"/>
      <c r="CN8" s="382"/>
      <c r="CO8" s="382"/>
      <c r="CP8" s="382"/>
      <c r="CQ8" s="382"/>
      <c r="CR8" s="382"/>
      <c r="CS8" s="463"/>
      <c r="CT8" s="525">
        <v>0.91</v>
      </c>
      <c r="CU8" s="526"/>
      <c r="CV8" s="526"/>
      <c r="CW8" s="526"/>
      <c r="CX8" s="526"/>
      <c r="CY8" s="526"/>
      <c r="CZ8" s="526"/>
      <c r="DA8" s="527"/>
      <c r="DB8" s="525">
        <v>0.93</v>
      </c>
      <c r="DC8" s="526"/>
      <c r="DD8" s="526"/>
      <c r="DE8" s="526"/>
      <c r="DF8" s="526"/>
      <c r="DG8" s="526"/>
      <c r="DH8" s="526"/>
      <c r="DI8" s="527"/>
    </row>
    <row r="9" spans="1:119" ht="18.75" customHeight="1" thickBot="1" x14ac:dyDescent="0.25">
      <c r="A9" s="178"/>
      <c r="B9" s="554" t="s">
        <v>109</v>
      </c>
      <c r="C9" s="555"/>
      <c r="D9" s="555"/>
      <c r="E9" s="555"/>
      <c r="F9" s="555"/>
      <c r="G9" s="555"/>
      <c r="H9" s="555"/>
      <c r="I9" s="555"/>
      <c r="J9" s="555"/>
      <c r="K9" s="473"/>
      <c r="L9" s="556" t="s">
        <v>110</v>
      </c>
      <c r="M9" s="557"/>
      <c r="N9" s="557"/>
      <c r="O9" s="557"/>
      <c r="P9" s="557"/>
      <c r="Q9" s="558"/>
      <c r="R9" s="559">
        <v>974951</v>
      </c>
      <c r="S9" s="560"/>
      <c r="T9" s="560"/>
      <c r="U9" s="560"/>
      <c r="V9" s="561"/>
      <c r="W9" s="491" t="s">
        <v>111</v>
      </c>
      <c r="X9" s="492"/>
      <c r="Y9" s="492"/>
      <c r="Z9" s="492"/>
      <c r="AA9" s="492"/>
      <c r="AB9" s="492"/>
      <c r="AC9" s="492"/>
      <c r="AD9" s="492"/>
      <c r="AE9" s="492"/>
      <c r="AF9" s="492"/>
      <c r="AG9" s="492"/>
      <c r="AH9" s="492"/>
      <c r="AI9" s="492"/>
      <c r="AJ9" s="492"/>
      <c r="AK9" s="492"/>
      <c r="AL9" s="562"/>
      <c r="AM9" s="479" t="s">
        <v>112</v>
      </c>
      <c r="AN9" s="379"/>
      <c r="AO9" s="379"/>
      <c r="AP9" s="379"/>
      <c r="AQ9" s="379"/>
      <c r="AR9" s="379"/>
      <c r="AS9" s="379"/>
      <c r="AT9" s="380"/>
      <c r="AU9" s="480" t="s">
        <v>113</v>
      </c>
      <c r="AV9" s="481"/>
      <c r="AW9" s="481"/>
      <c r="AX9" s="481"/>
      <c r="AY9" s="436" t="s">
        <v>114</v>
      </c>
      <c r="AZ9" s="437"/>
      <c r="BA9" s="437"/>
      <c r="BB9" s="437"/>
      <c r="BC9" s="437"/>
      <c r="BD9" s="437"/>
      <c r="BE9" s="437"/>
      <c r="BF9" s="437"/>
      <c r="BG9" s="437"/>
      <c r="BH9" s="437"/>
      <c r="BI9" s="437"/>
      <c r="BJ9" s="437"/>
      <c r="BK9" s="437"/>
      <c r="BL9" s="437"/>
      <c r="BM9" s="438"/>
      <c r="BN9" s="422">
        <v>-2743242</v>
      </c>
      <c r="BO9" s="423"/>
      <c r="BP9" s="423"/>
      <c r="BQ9" s="423"/>
      <c r="BR9" s="423"/>
      <c r="BS9" s="423"/>
      <c r="BT9" s="423"/>
      <c r="BU9" s="424"/>
      <c r="BV9" s="422">
        <v>-117791</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17.3</v>
      </c>
      <c r="CU9" s="420"/>
      <c r="CV9" s="420"/>
      <c r="CW9" s="420"/>
      <c r="CX9" s="420"/>
      <c r="CY9" s="420"/>
      <c r="CZ9" s="420"/>
      <c r="DA9" s="421"/>
      <c r="DB9" s="419">
        <v>17.2</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116</v>
      </c>
      <c r="M10" s="379"/>
      <c r="N10" s="379"/>
      <c r="O10" s="379"/>
      <c r="P10" s="379"/>
      <c r="Q10" s="380"/>
      <c r="R10" s="375">
        <v>971882</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92</v>
      </c>
      <c r="AV10" s="481"/>
      <c r="AW10" s="481"/>
      <c r="AX10" s="481"/>
      <c r="AY10" s="436" t="s">
        <v>118</v>
      </c>
      <c r="AZ10" s="437"/>
      <c r="BA10" s="437"/>
      <c r="BB10" s="437"/>
      <c r="BC10" s="437"/>
      <c r="BD10" s="437"/>
      <c r="BE10" s="437"/>
      <c r="BF10" s="437"/>
      <c r="BG10" s="437"/>
      <c r="BH10" s="437"/>
      <c r="BI10" s="437"/>
      <c r="BJ10" s="437"/>
      <c r="BK10" s="437"/>
      <c r="BL10" s="437"/>
      <c r="BM10" s="438"/>
      <c r="BN10" s="422">
        <v>6184391</v>
      </c>
      <c r="BO10" s="423"/>
      <c r="BP10" s="423"/>
      <c r="BQ10" s="423"/>
      <c r="BR10" s="423"/>
      <c r="BS10" s="423"/>
      <c r="BT10" s="423"/>
      <c r="BU10" s="424"/>
      <c r="BV10" s="422">
        <v>3912171</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92</v>
      </c>
      <c r="AV11" s="481"/>
      <c r="AW11" s="481"/>
      <c r="AX11" s="481"/>
      <c r="AY11" s="436" t="s">
        <v>123</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124</v>
      </c>
      <c r="CE11" s="382"/>
      <c r="CF11" s="382"/>
      <c r="CG11" s="382"/>
      <c r="CH11" s="382"/>
      <c r="CI11" s="382"/>
      <c r="CJ11" s="382"/>
      <c r="CK11" s="382"/>
      <c r="CL11" s="382"/>
      <c r="CM11" s="382"/>
      <c r="CN11" s="382"/>
      <c r="CO11" s="382"/>
      <c r="CP11" s="382"/>
      <c r="CQ11" s="382"/>
      <c r="CR11" s="382"/>
      <c r="CS11" s="463"/>
      <c r="CT11" s="525" t="s">
        <v>125</v>
      </c>
      <c r="CU11" s="526"/>
      <c r="CV11" s="526"/>
      <c r="CW11" s="526"/>
      <c r="CX11" s="526"/>
      <c r="CY11" s="526"/>
      <c r="CZ11" s="526"/>
      <c r="DA11" s="527"/>
      <c r="DB11" s="525" t="s">
        <v>125</v>
      </c>
      <c r="DC11" s="526"/>
      <c r="DD11" s="526"/>
      <c r="DE11" s="526"/>
      <c r="DF11" s="526"/>
      <c r="DG11" s="526"/>
      <c r="DH11" s="526"/>
      <c r="DI11" s="527"/>
    </row>
    <row r="12" spans="1:119" ht="18.75" customHeight="1" x14ac:dyDescent="0.2">
      <c r="A12" s="178"/>
      <c r="B12" s="528" t="s">
        <v>126</v>
      </c>
      <c r="C12" s="529"/>
      <c r="D12" s="529"/>
      <c r="E12" s="529"/>
      <c r="F12" s="529"/>
      <c r="G12" s="529"/>
      <c r="H12" s="529"/>
      <c r="I12" s="529"/>
      <c r="J12" s="529"/>
      <c r="K12" s="530"/>
      <c r="L12" s="537" t="s">
        <v>127</v>
      </c>
      <c r="M12" s="538"/>
      <c r="N12" s="538"/>
      <c r="O12" s="538"/>
      <c r="P12" s="538"/>
      <c r="Q12" s="539"/>
      <c r="R12" s="540">
        <v>976328</v>
      </c>
      <c r="S12" s="541"/>
      <c r="T12" s="541"/>
      <c r="U12" s="541"/>
      <c r="V12" s="542"/>
      <c r="W12" s="543" t="s">
        <v>1</v>
      </c>
      <c r="X12" s="481"/>
      <c r="Y12" s="481"/>
      <c r="Z12" s="481"/>
      <c r="AA12" s="481"/>
      <c r="AB12" s="544"/>
      <c r="AC12" s="545" t="s">
        <v>128</v>
      </c>
      <c r="AD12" s="546"/>
      <c r="AE12" s="546"/>
      <c r="AF12" s="546"/>
      <c r="AG12" s="547"/>
      <c r="AH12" s="545" t="s">
        <v>129</v>
      </c>
      <c r="AI12" s="546"/>
      <c r="AJ12" s="546"/>
      <c r="AK12" s="546"/>
      <c r="AL12" s="548"/>
      <c r="AM12" s="479" t="s">
        <v>130</v>
      </c>
      <c r="AN12" s="379"/>
      <c r="AO12" s="379"/>
      <c r="AP12" s="379"/>
      <c r="AQ12" s="379"/>
      <c r="AR12" s="379"/>
      <c r="AS12" s="379"/>
      <c r="AT12" s="380"/>
      <c r="AU12" s="480" t="s">
        <v>113</v>
      </c>
      <c r="AV12" s="481"/>
      <c r="AW12" s="481"/>
      <c r="AX12" s="481"/>
      <c r="AY12" s="436" t="s">
        <v>131</v>
      </c>
      <c r="AZ12" s="437"/>
      <c r="BA12" s="437"/>
      <c r="BB12" s="437"/>
      <c r="BC12" s="437"/>
      <c r="BD12" s="437"/>
      <c r="BE12" s="437"/>
      <c r="BF12" s="437"/>
      <c r="BG12" s="437"/>
      <c r="BH12" s="437"/>
      <c r="BI12" s="437"/>
      <c r="BJ12" s="437"/>
      <c r="BK12" s="437"/>
      <c r="BL12" s="437"/>
      <c r="BM12" s="438"/>
      <c r="BN12" s="422">
        <v>35990</v>
      </c>
      <c r="BO12" s="423"/>
      <c r="BP12" s="423"/>
      <c r="BQ12" s="423"/>
      <c r="BR12" s="423"/>
      <c r="BS12" s="423"/>
      <c r="BT12" s="423"/>
      <c r="BU12" s="424"/>
      <c r="BV12" s="422">
        <v>30099</v>
      </c>
      <c r="BW12" s="423"/>
      <c r="BX12" s="423"/>
      <c r="BY12" s="423"/>
      <c r="BZ12" s="423"/>
      <c r="CA12" s="423"/>
      <c r="CB12" s="423"/>
      <c r="CC12" s="424"/>
      <c r="CD12" s="462" t="s">
        <v>132</v>
      </c>
      <c r="CE12" s="382"/>
      <c r="CF12" s="382"/>
      <c r="CG12" s="382"/>
      <c r="CH12" s="382"/>
      <c r="CI12" s="382"/>
      <c r="CJ12" s="382"/>
      <c r="CK12" s="382"/>
      <c r="CL12" s="382"/>
      <c r="CM12" s="382"/>
      <c r="CN12" s="382"/>
      <c r="CO12" s="382"/>
      <c r="CP12" s="382"/>
      <c r="CQ12" s="382"/>
      <c r="CR12" s="382"/>
      <c r="CS12" s="463"/>
      <c r="CT12" s="525" t="s">
        <v>125</v>
      </c>
      <c r="CU12" s="526"/>
      <c r="CV12" s="526"/>
      <c r="CW12" s="526"/>
      <c r="CX12" s="526"/>
      <c r="CY12" s="526"/>
      <c r="CZ12" s="526"/>
      <c r="DA12" s="527"/>
      <c r="DB12" s="525" t="s">
        <v>125</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133</v>
      </c>
      <c r="N13" s="507"/>
      <c r="O13" s="507"/>
      <c r="P13" s="507"/>
      <c r="Q13" s="508"/>
      <c r="R13" s="509">
        <v>948036</v>
      </c>
      <c r="S13" s="510"/>
      <c r="T13" s="510"/>
      <c r="U13" s="510"/>
      <c r="V13" s="511"/>
      <c r="W13" s="512" t="s">
        <v>134</v>
      </c>
      <c r="X13" s="408"/>
      <c r="Y13" s="408"/>
      <c r="Z13" s="408"/>
      <c r="AA13" s="408"/>
      <c r="AB13" s="409"/>
      <c r="AC13" s="375">
        <v>2942</v>
      </c>
      <c r="AD13" s="376"/>
      <c r="AE13" s="376"/>
      <c r="AF13" s="376"/>
      <c r="AG13" s="377"/>
      <c r="AH13" s="375">
        <v>2964</v>
      </c>
      <c r="AI13" s="376"/>
      <c r="AJ13" s="376"/>
      <c r="AK13" s="376"/>
      <c r="AL13" s="435"/>
      <c r="AM13" s="479" t="s">
        <v>135</v>
      </c>
      <c r="AN13" s="379"/>
      <c r="AO13" s="379"/>
      <c r="AP13" s="379"/>
      <c r="AQ13" s="379"/>
      <c r="AR13" s="379"/>
      <c r="AS13" s="379"/>
      <c r="AT13" s="380"/>
      <c r="AU13" s="480" t="s">
        <v>136</v>
      </c>
      <c r="AV13" s="481"/>
      <c r="AW13" s="481"/>
      <c r="AX13" s="481"/>
      <c r="AY13" s="436" t="s">
        <v>137</v>
      </c>
      <c r="AZ13" s="437"/>
      <c r="BA13" s="437"/>
      <c r="BB13" s="437"/>
      <c r="BC13" s="437"/>
      <c r="BD13" s="437"/>
      <c r="BE13" s="437"/>
      <c r="BF13" s="437"/>
      <c r="BG13" s="437"/>
      <c r="BH13" s="437"/>
      <c r="BI13" s="437"/>
      <c r="BJ13" s="437"/>
      <c r="BK13" s="437"/>
      <c r="BL13" s="437"/>
      <c r="BM13" s="438"/>
      <c r="BN13" s="422">
        <v>3405159</v>
      </c>
      <c r="BO13" s="423"/>
      <c r="BP13" s="423"/>
      <c r="BQ13" s="423"/>
      <c r="BR13" s="423"/>
      <c r="BS13" s="423"/>
      <c r="BT13" s="423"/>
      <c r="BU13" s="424"/>
      <c r="BV13" s="422">
        <v>3764281</v>
      </c>
      <c r="BW13" s="423"/>
      <c r="BX13" s="423"/>
      <c r="BY13" s="423"/>
      <c r="BZ13" s="423"/>
      <c r="CA13" s="423"/>
      <c r="CB13" s="423"/>
      <c r="CC13" s="424"/>
      <c r="CD13" s="462" t="s">
        <v>138</v>
      </c>
      <c r="CE13" s="382"/>
      <c r="CF13" s="382"/>
      <c r="CG13" s="382"/>
      <c r="CH13" s="382"/>
      <c r="CI13" s="382"/>
      <c r="CJ13" s="382"/>
      <c r="CK13" s="382"/>
      <c r="CL13" s="382"/>
      <c r="CM13" s="382"/>
      <c r="CN13" s="382"/>
      <c r="CO13" s="382"/>
      <c r="CP13" s="382"/>
      <c r="CQ13" s="382"/>
      <c r="CR13" s="382"/>
      <c r="CS13" s="463"/>
      <c r="CT13" s="419">
        <v>11.2</v>
      </c>
      <c r="CU13" s="420"/>
      <c r="CV13" s="420"/>
      <c r="CW13" s="420"/>
      <c r="CX13" s="420"/>
      <c r="CY13" s="420"/>
      <c r="CZ13" s="420"/>
      <c r="DA13" s="421"/>
      <c r="DB13" s="419">
        <v>11.8</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139</v>
      </c>
      <c r="M14" s="549"/>
      <c r="N14" s="549"/>
      <c r="O14" s="549"/>
      <c r="P14" s="549"/>
      <c r="Q14" s="550"/>
      <c r="R14" s="509">
        <v>974726</v>
      </c>
      <c r="S14" s="510"/>
      <c r="T14" s="510"/>
      <c r="U14" s="510"/>
      <c r="V14" s="511"/>
      <c r="W14" s="513"/>
      <c r="X14" s="411"/>
      <c r="Y14" s="411"/>
      <c r="Z14" s="411"/>
      <c r="AA14" s="411"/>
      <c r="AB14" s="412"/>
      <c r="AC14" s="502">
        <v>0.7</v>
      </c>
      <c r="AD14" s="503"/>
      <c r="AE14" s="503"/>
      <c r="AF14" s="503"/>
      <c r="AG14" s="504"/>
      <c r="AH14" s="502">
        <v>0.7</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140</v>
      </c>
      <c r="CE14" s="460"/>
      <c r="CF14" s="460"/>
      <c r="CG14" s="460"/>
      <c r="CH14" s="460"/>
      <c r="CI14" s="460"/>
      <c r="CJ14" s="460"/>
      <c r="CK14" s="460"/>
      <c r="CL14" s="460"/>
      <c r="CM14" s="460"/>
      <c r="CN14" s="460"/>
      <c r="CO14" s="460"/>
      <c r="CP14" s="460"/>
      <c r="CQ14" s="460"/>
      <c r="CR14" s="460"/>
      <c r="CS14" s="461"/>
      <c r="CT14" s="519">
        <v>116</v>
      </c>
      <c r="CU14" s="520"/>
      <c r="CV14" s="520"/>
      <c r="CW14" s="520"/>
      <c r="CX14" s="520"/>
      <c r="CY14" s="520"/>
      <c r="CZ14" s="520"/>
      <c r="DA14" s="521"/>
      <c r="DB14" s="519">
        <v>128.80000000000001</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141</v>
      </c>
      <c r="N15" s="507"/>
      <c r="O15" s="507"/>
      <c r="P15" s="507"/>
      <c r="Q15" s="508"/>
      <c r="R15" s="509">
        <v>946111</v>
      </c>
      <c r="S15" s="510"/>
      <c r="T15" s="510"/>
      <c r="U15" s="510"/>
      <c r="V15" s="511"/>
      <c r="W15" s="512" t="s">
        <v>142</v>
      </c>
      <c r="X15" s="408"/>
      <c r="Y15" s="408"/>
      <c r="Z15" s="408"/>
      <c r="AA15" s="408"/>
      <c r="AB15" s="409"/>
      <c r="AC15" s="375">
        <v>70455</v>
      </c>
      <c r="AD15" s="376"/>
      <c r="AE15" s="376"/>
      <c r="AF15" s="376"/>
      <c r="AG15" s="377"/>
      <c r="AH15" s="375">
        <v>76076</v>
      </c>
      <c r="AI15" s="376"/>
      <c r="AJ15" s="376"/>
      <c r="AK15" s="376"/>
      <c r="AL15" s="435"/>
      <c r="AM15" s="479"/>
      <c r="AN15" s="379"/>
      <c r="AO15" s="379"/>
      <c r="AP15" s="379"/>
      <c r="AQ15" s="379"/>
      <c r="AR15" s="379"/>
      <c r="AS15" s="379"/>
      <c r="AT15" s="380"/>
      <c r="AU15" s="480"/>
      <c r="AV15" s="481"/>
      <c r="AW15" s="481"/>
      <c r="AX15" s="481"/>
      <c r="AY15" s="448" t="s">
        <v>143</v>
      </c>
      <c r="AZ15" s="449"/>
      <c r="BA15" s="449"/>
      <c r="BB15" s="449"/>
      <c r="BC15" s="449"/>
      <c r="BD15" s="449"/>
      <c r="BE15" s="449"/>
      <c r="BF15" s="449"/>
      <c r="BG15" s="449"/>
      <c r="BH15" s="449"/>
      <c r="BI15" s="449"/>
      <c r="BJ15" s="449"/>
      <c r="BK15" s="449"/>
      <c r="BL15" s="449"/>
      <c r="BM15" s="450"/>
      <c r="BN15" s="451">
        <v>171706539</v>
      </c>
      <c r="BO15" s="452"/>
      <c r="BP15" s="452"/>
      <c r="BQ15" s="452"/>
      <c r="BR15" s="452"/>
      <c r="BS15" s="452"/>
      <c r="BT15" s="452"/>
      <c r="BU15" s="453"/>
      <c r="BV15" s="451">
        <v>182012976</v>
      </c>
      <c r="BW15" s="452"/>
      <c r="BX15" s="452"/>
      <c r="BY15" s="452"/>
      <c r="BZ15" s="452"/>
      <c r="CA15" s="452"/>
      <c r="CB15" s="452"/>
      <c r="CC15" s="453"/>
      <c r="CD15" s="522" t="s">
        <v>144</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145</v>
      </c>
      <c r="M16" s="497"/>
      <c r="N16" s="497"/>
      <c r="O16" s="497"/>
      <c r="P16" s="497"/>
      <c r="Q16" s="498"/>
      <c r="R16" s="499" t="s">
        <v>146</v>
      </c>
      <c r="S16" s="500"/>
      <c r="T16" s="500"/>
      <c r="U16" s="500"/>
      <c r="V16" s="501"/>
      <c r="W16" s="513"/>
      <c r="X16" s="411"/>
      <c r="Y16" s="411"/>
      <c r="Z16" s="411"/>
      <c r="AA16" s="411"/>
      <c r="AB16" s="412"/>
      <c r="AC16" s="502">
        <v>17.2</v>
      </c>
      <c r="AD16" s="503"/>
      <c r="AE16" s="503"/>
      <c r="AF16" s="503"/>
      <c r="AG16" s="504"/>
      <c r="AH16" s="502">
        <v>18.8</v>
      </c>
      <c r="AI16" s="503"/>
      <c r="AJ16" s="503"/>
      <c r="AK16" s="503"/>
      <c r="AL16" s="505"/>
      <c r="AM16" s="479"/>
      <c r="AN16" s="379"/>
      <c r="AO16" s="379"/>
      <c r="AP16" s="379"/>
      <c r="AQ16" s="379"/>
      <c r="AR16" s="379"/>
      <c r="AS16" s="379"/>
      <c r="AT16" s="380"/>
      <c r="AU16" s="480"/>
      <c r="AV16" s="481"/>
      <c r="AW16" s="481"/>
      <c r="AX16" s="481"/>
      <c r="AY16" s="436" t="s">
        <v>147</v>
      </c>
      <c r="AZ16" s="437"/>
      <c r="BA16" s="437"/>
      <c r="BB16" s="437"/>
      <c r="BC16" s="437"/>
      <c r="BD16" s="437"/>
      <c r="BE16" s="437"/>
      <c r="BF16" s="437"/>
      <c r="BG16" s="437"/>
      <c r="BH16" s="437"/>
      <c r="BI16" s="437"/>
      <c r="BJ16" s="437"/>
      <c r="BK16" s="437"/>
      <c r="BL16" s="437"/>
      <c r="BM16" s="438"/>
      <c r="BN16" s="422">
        <v>194920323</v>
      </c>
      <c r="BO16" s="423"/>
      <c r="BP16" s="423"/>
      <c r="BQ16" s="423"/>
      <c r="BR16" s="423"/>
      <c r="BS16" s="423"/>
      <c r="BT16" s="423"/>
      <c r="BU16" s="424"/>
      <c r="BV16" s="422">
        <v>194439762</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148</v>
      </c>
      <c r="N17" s="516"/>
      <c r="O17" s="516"/>
      <c r="P17" s="516"/>
      <c r="Q17" s="517"/>
      <c r="R17" s="499" t="s">
        <v>146</v>
      </c>
      <c r="S17" s="500"/>
      <c r="T17" s="500"/>
      <c r="U17" s="500"/>
      <c r="V17" s="501"/>
      <c r="W17" s="512" t="s">
        <v>149</v>
      </c>
      <c r="X17" s="408"/>
      <c r="Y17" s="408"/>
      <c r="Z17" s="408"/>
      <c r="AA17" s="408"/>
      <c r="AB17" s="409"/>
      <c r="AC17" s="375">
        <v>335504</v>
      </c>
      <c r="AD17" s="376"/>
      <c r="AE17" s="376"/>
      <c r="AF17" s="376"/>
      <c r="AG17" s="377"/>
      <c r="AH17" s="375">
        <v>324932</v>
      </c>
      <c r="AI17" s="376"/>
      <c r="AJ17" s="376"/>
      <c r="AK17" s="376"/>
      <c r="AL17" s="435"/>
      <c r="AM17" s="479"/>
      <c r="AN17" s="379"/>
      <c r="AO17" s="379"/>
      <c r="AP17" s="379"/>
      <c r="AQ17" s="379"/>
      <c r="AR17" s="379"/>
      <c r="AS17" s="379"/>
      <c r="AT17" s="380"/>
      <c r="AU17" s="480"/>
      <c r="AV17" s="481"/>
      <c r="AW17" s="481"/>
      <c r="AX17" s="481"/>
      <c r="AY17" s="436" t="s">
        <v>150</v>
      </c>
      <c r="AZ17" s="437"/>
      <c r="BA17" s="437"/>
      <c r="BB17" s="437"/>
      <c r="BC17" s="437"/>
      <c r="BD17" s="437"/>
      <c r="BE17" s="437"/>
      <c r="BF17" s="437"/>
      <c r="BG17" s="437"/>
      <c r="BH17" s="437"/>
      <c r="BI17" s="437"/>
      <c r="BJ17" s="437"/>
      <c r="BK17" s="437"/>
      <c r="BL17" s="437"/>
      <c r="BM17" s="438"/>
      <c r="BN17" s="422">
        <v>214572258</v>
      </c>
      <c r="BO17" s="423"/>
      <c r="BP17" s="423"/>
      <c r="BQ17" s="423"/>
      <c r="BR17" s="423"/>
      <c r="BS17" s="423"/>
      <c r="BT17" s="423"/>
      <c r="BU17" s="424"/>
      <c r="BV17" s="422">
        <v>227947873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151</v>
      </c>
      <c r="C18" s="473"/>
      <c r="D18" s="473"/>
      <c r="E18" s="474"/>
      <c r="F18" s="474"/>
      <c r="G18" s="474"/>
      <c r="H18" s="474"/>
      <c r="I18" s="474"/>
      <c r="J18" s="474"/>
      <c r="K18" s="474"/>
      <c r="L18" s="475">
        <v>271.76</v>
      </c>
      <c r="M18" s="475"/>
      <c r="N18" s="475"/>
      <c r="O18" s="475"/>
      <c r="P18" s="475"/>
      <c r="Q18" s="475"/>
      <c r="R18" s="476"/>
      <c r="S18" s="476"/>
      <c r="T18" s="476"/>
      <c r="U18" s="476"/>
      <c r="V18" s="477"/>
      <c r="W18" s="493"/>
      <c r="X18" s="494"/>
      <c r="Y18" s="494"/>
      <c r="Z18" s="494"/>
      <c r="AA18" s="494"/>
      <c r="AB18" s="518"/>
      <c r="AC18" s="392">
        <v>82.1</v>
      </c>
      <c r="AD18" s="393"/>
      <c r="AE18" s="393"/>
      <c r="AF18" s="393"/>
      <c r="AG18" s="478"/>
      <c r="AH18" s="392">
        <v>80.400000000000006</v>
      </c>
      <c r="AI18" s="393"/>
      <c r="AJ18" s="393"/>
      <c r="AK18" s="393"/>
      <c r="AL18" s="394"/>
      <c r="AM18" s="479"/>
      <c r="AN18" s="379"/>
      <c r="AO18" s="379"/>
      <c r="AP18" s="379"/>
      <c r="AQ18" s="379"/>
      <c r="AR18" s="379"/>
      <c r="AS18" s="379"/>
      <c r="AT18" s="380"/>
      <c r="AU18" s="480"/>
      <c r="AV18" s="481"/>
      <c r="AW18" s="481"/>
      <c r="AX18" s="481"/>
      <c r="AY18" s="436" t="s">
        <v>152</v>
      </c>
      <c r="AZ18" s="437"/>
      <c r="BA18" s="437"/>
      <c r="BB18" s="437"/>
      <c r="BC18" s="437"/>
      <c r="BD18" s="437"/>
      <c r="BE18" s="437"/>
      <c r="BF18" s="437"/>
      <c r="BG18" s="437"/>
      <c r="BH18" s="437"/>
      <c r="BI18" s="437"/>
      <c r="BJ18" s="437"/>
      <c r="BK18" s="437"/>
      <c r="BL18" s="437"/>
      <c r="BM18" s="438"/>
      <c r="BN18" s="422">
        <v>258902701</v>
      </c>
      <c r="BO18" s="423"/>
      <c r="BP18" s="423"/>
      <c r="BQ18" s="423"/>
      <c r="BR18" s="423"/>
      <c r="BS18" s="423"/>
      <c r="BT18" s="423"/>
      <c r="BU18" s="424"/>
      <c r="BV18" s="422">
        <v>254190855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153</v>
      </c>
      <c r="C19" s="473"/>
      <c r="D19" s="473"/>
      <c r="E19" s="474"/>
      <c r="F19" s="474"/>
      <c r="G19" s="474"/>
      <c r="H19" s="474"/>
      <c r="I19" s="474"/>
      <c r="J19" s="474"/>
      <c r="K19" s="474"/>
      <c r="L19" s="482">
        <v>3588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154</v>
      </c>
      <c r="AZ19" s="437"/>
      <c r="BA19" s="437"/>
      <c r="BB19" s="437"/>
      <c r="BC19" s="437"/>
      <c r="BD19" s="437"/>
      <c r="BE19" s="437"/>
      <c r="BF19" s="437"/>
      <c r="BG19" s="437"/>
      <c r="BH19" s="437"/>
      <c r="BI19" s="437"/>
      <c r="BJ19" s="437"/>
      <c r="BK19" s="437"/>
      <c r="BL19" s="437"/>
      <c r="BM19" s="438"/>
      <c r="BN19" s="422">
        <v>301677102</v>
      </c>
      <c r="BO19" s="423"/>
      <c r="BP19" s="423"/>
      <c r="BQ19" s="423"/>
      <c r="BR19" s="423"/>
      <c r="BS19" s="423"/>
      <c r="BT19" s="423"/>
      <c r="BU19" s="424"/>
      <c r="BV19" s="422">
        <v>293617233</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155</v>
      </c>
      <c r="C20" s="473"/>
      <c r="D20" s="473"/>
      <c r="E20" s="474"/>
      <c r="F20" s="474"/>
      <c r="G20" s="474"/>
      <c r="H20" s="474"/>
      <c r="I20" s="474"/>
      <c r="J20" s="474"/>
      <c r="K20" s="474"/>
      <c r="L20" s="482">
        <v>447982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156</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157</v>
      </c>
      <c r="C22" s="399"/>
      <c r="D22" s="400"/>
      <c r="E22" s="407" t="s">
        <v>1</v>
      </c>
      <c r="F22" s="408"/>
      <c r="G22" s="408"/>
      <c r="H22" s="408"/>
      <c r="I22" s="408"/>
      <c r="J22" s="408"/>
      <c r="K22" s="409"/>
      <c r="L22" s="407" t="s">
        <v>158</v>
      </c>
      <c r="M22" s="408"/>
      <c r="N22" s="408"/>
      <c r="O22" s="408"/>
      <c r="P22" s="409"/>
      <c r="Q22" s="413" t="s">
        <v>159</v>
      </c>
      <c r="R22" s="414"/>
      <c r="S22" s="414"/>
      <c r="T22" s="414"/>
      <c r="U22" s="414"/>
      <c r="V22" s="415"/>
      <c r="W22" s="464" t="s">
        <v>160</v>
      </c>
      <c r="X22" s="399"/>
      <c r="Y22" s="400"/>
      <c r="Z22" s="407" t="s">
        <v>1</v>
      </c>
      <c r="AA22" s="408"/>
      <c r="AB22" s="408"/>
      <c r="AC22" s="408"/>
      <c r="AD22" s="408"/>
      <c r="AE22" s="408"/>
      <c r="AF22" s="408"/>
      <c r="AG22" s="409"/>
      <c r="AH22" s="425" t="s">
        <v>161</v>
      </c>
      <c r="AI22" s="408"/>
      <c r="AJ22" s="408"/>
      <c r="AK22" s="408"/>
      <c r="AL22" s="409"/>
      <c r="AM22" s="425" t="s">
        <v>162</v>
      </c>
      <c r="AN22" s="426"/>
      <c r="AO22" s="426"/>
      <c r="AP22" s="426"/>
      <c r="AQ22" s="426"/>
      <c r="AR22" s="427"/>
      <c r="AS22" s="413" t="s">
        <v>159</v>
      </c>
      <c r="AT22" s="414"/>
      <c r="AU22" s="414"/>
      <c r="AV22" s="414"/>
      <c r="AW22" s="414"/>
      <c r="AX22" s="431"/>
      <c r="AY22" s="448" t="s">
        <v>163</v>
      </c>
      <c r="AZ22" s="449"/>
      <c r="BA22" s="449"/>
      <c r="BB22" s="449"/>
      <c r="BC22" s="449"/>
      <c r="BD22" s="449"/>
      <c r="BE22" s="449"/>
      <c r="BF22" s="449"/>
      <c r="BG22" s="449"/>
      <c r="BH22" s="449"/>
      <c r="BI22" s="449"/>
      <c r="BJ22" s="449"/>
      <c r="BK22" s="449"/>
      <c r="BL22" s="449"/>
      <c r="BM22" s="450"/>
      <c r="BN22" s="451">
        <v>696843263</v>
      </c>
      <c r="BO22" s="452"/>
      <c r="BP22" s="452"/>
      <c r="BQ22" s="452"/>
      <c r="BR22" s="452"/>
      <c r="BS22" s="452"/>
      <c r="BT22" s="452"/>
      <c r="BU22" s="453"/>
      <c r="BV22" s="451">
        <v>699159908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164</v>
      </c>
      <c r="AZ23" s="437"/>
      <c r="BA23" s="437"/>
      <c r="BB23" s="437"/>
      <c r="BC23" s="437"/>
      <c r="BD23" s="437"/>
      <c r="BE23" s="437"/>
      <c r="BF23" s="437"/>
      <c r="BG23" s="437"/>
      <c r="BH23" s="437"/>
      <c r="BI23" s="437"/>
      <c r="BJ23" s="437"/>
      <c r="BK23" s="437"/>
      <c r="BL23" s="437"/>
      <c r="BM23" s="438"/>
      <c r="BN23" s="422">
        <v>118460810</v>
      </c>
      <c r="BO23" s="423"/>
      <c r="BP23" s="423"/>
      <c r="BQ23" s="423"/>
      <c r="BR23" s="423"/>
      <c r="BS23" s="423"/>
      <c r="BT23" s="423"/>
      <c r="BU23" s="424"/>
      <c r="BV23" s="422">
        <v>121433837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165</v>
      </c>
      <c r="F24" s="379"/>
      <c r="G24" s="379"/>
      <c r="H24" s="379"/>
      <c r="I24" s="379"/>
      <c r="J24" s="379"/>
      <c r="K24" s="380"/>
      <c r="L24" s="375">
        <v>1</v>
      </c>
      <c r="M24" s="376"/>
      <c r="N24" s="376"/>
      <c r="O24" s="376"/>
      <c r="P24" s="377"/>
      <c r="Q24" s="375">
        <v>13170</v>
      </c>
      <c r="R24" s="376"/>
      <c r="S24" s="376"/>
      <c r="T24" s="376"/>
      <c r="U24" s="376"/>
      <c r="V24" s="377"/>
      <c r="W24" s="465"/>
      <c r="X24" s="402"/>
      <c r="Y24" s="403"/>
      <c r="Z24" s="378" t="s">
        <v>166</v>
      </c>
      <c r="AA24" s="379"/>
      <c r="AB24" s="379"/>
      <c r="AC24" s="379"/>
      <c r="AD24" s="379"/>
      <c r="AE24" s="379"/>
      <c r="AF24" s="379"/>
      <c r="AG24" s="380"/>
      <c r="AH24" s="375">
        <v>6096</v>
      </c>
      <c r="AI24" s="376"/>
      <c r="AJ24" s="376"/>
      <c r="AK24" s="376"/>
      <c r="AL24" s="377"/>
      <c r="AM24" s="375">
        <v>18361152</v>
      </c>
      <c r="AN24" s="376"/>
      <c r="AO24" s="376"/>
      <c r="AP24" s="376"/>
      <c r="AQ24" s="376"/>
      <c r="AR24" s="377"/>
      <c r="AS24" s="375">
        <v>3012</v>
      </c>
      <c r="AT24" s="376"/>
      <c r="AU24" s="376"/>
      <c r="AV24" s="376"/>
      <c r="AW24" s="376"/>
      <c r="AX24" s="435"/>
      <c r="AY24" s="395" t="s">
        <v>167</v>
      </c>
      <c r="AZ24" s="396"/>
      <c r="BA24" s="396"/>
      <c r="BB24" s="396"/>
      <c r="BC24" s="396"/>
      <c r="BD24" s="396"/>
      <c r="BE24" s="396"/>
      <c r="BF24" s="396"/>
      <c r="BG24" s="396"/>
      <c r="BH24" s="396"/>
      <c r="BI24" s="396"/>
      <c r="BJ24" s="396"/>
      <c r="BK24" s="396"/>
      <c r="BL24" s="396"/>
      <c r="BM24" s="397"/>
      <c r="BN24" s="422">
        <v>453344199</v>
      </c>
      <c r="BO24" s="423"/>
      <c r="BP24" s="423"/>
      <c r="BQ24" s="423"/>
      <c r="BR24" s="423"/>
      <c r="BS24" s="423"/>
      <c r="BT24" s="423"/>
      <c r="BU24" s="424"/>
      <c r="BV24" s="422">
        <v>461725060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168</v>
      </c>
      <c r="F25" s="379"/>
      <c r="G25" s="379"/>
      <c r="H25" s="379"/>
      <c r="I25" s="379"/>
      <c r="J25" s="379"/>
      <c r="K25" s="380"/>
      <c r="L25" s="375">
        <v>3</v>
      </c>
      <c r="M25" s="376"/>
      <c r="N25" s="376"/>
      <c r="O25" s="376"/>
      <c r="P25" s="377"/>
      <c r="Q25" s="375">
        <v>10640</v>
      </c>
      <c r="R25" s="376"/>
      <c r="S25" s="376"/>
      <c r="T25" s="376"/>
      <c r="U25" s="376"/>
      <c r="V25" s="377"/>
      <c r="W25" s="465"/>
      <c r="X25" s="402"/>
      <c r="Y25" s="403"/>
      <c r="Z25" s="378" t="s">
        <v>169</v>
      </c>
      <c r="AA25" s="379"/>
      <c r="AB25" s="379"/>
      <c r="AC25" s="379"/>
      <c r="AD25" s="379"/>
      <c r="AE25" s="379"/>
      <c r="AF25" s="379"/>
      <c r="AG25" s="380"/>
      <c r="AH25" s="375">
        <v>911</v>
      </c>
      <c r="AI25" s="376"/>
      <c r="AJ25" s="376"/>
      <c r="AK25" s="376"/>
      <c r="AL25" s="377"/>
      <c r="AM25" s="375">
        <v>2642811</v>
      </c>
      <c r="AN25" s="376"/>
      <c r="AO25" s="376"/>
      <c r="AP25" s="376"/>
      <c r="AQ25" s="376"/>
      <c r="AR25" s="377"/>
      <c r="AS25" s="375">
        <v>2901</v>
      </c>
      <c r="AT25" s="376"/>
      <c r="AU25" s="376"/>
      <c r="AV25" s="376"/>
      <c r="AW25" s="376"/>
      <c r="AX25" s="435"/>
      <c r="AY25" s="448" t="s">
        <v>170</v>
      </c>
      <c r="AZ25" s="449"/>
      <c r="BA25" s="449"/>
      <c r="BB25" s="449"/>
      <c r="BC25" s="449"/>
      <c r="BD25" s="449"/>
      <c r="BE25" s="449"/>
      <c r="BF25" s="449"/>
      <c r="BG25" s="449"/>
      <c r="BH25" s="449"/>
      <c r="BI25" s="449"/>
      <c r="BJ25" s="449"/>
      <c r="BK25" s="449"/>
      <c r="BL25" s="449"/>
      <c r="BM25" s="450"/>
      <c r="BN25" s="451">
        <v>201859970</v>
      </c>
      <c r="BO25" s="452"/>
      <c r="BP25" s="452"/>
      <c r="BQ25" s="452"/>
      <c r="BR25" s="452"/>
      <c r="BS25" s="452"/>
      <c r="BT25" s="452"/>
      <c r="BU25" s="453"/>
      <c r="BV25" s="451">
        <v>211423541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171</v>
      </c>
      <c r="F26" s="379"/>
      <c r="G26" s="379"/>
      <c r="H26" s="379"/>
      <c r="I26" s="379"/>
      <c r="J26" s="379"/>
      <c r="K26" s="380"/>
      <c r="L26" s="375">
        <v>1</v>
      </c>
      <c r="M26" s="376"/>
      <c r="N26" s="376"/>
      <c r="O26" s="376"/>
      <c r="P26" s="377"/>
      <c r="Q26" s="375">
        <v>7800</v>
      </c>
      <c r="R26" s="376"/>
      <c r="S26" s="376"/>
      <c r="T26" s="376"/>
      <c r="U26" s="376"/>
      <c r="V26" s="377"/>
      <c r="W26" s="465"/>
      <c r="X26" s="402"/>
      <c r="Y26" s="403"/>
      <c r="Z26" s="378" t="s">
        <v>172</v>
      </c>
      <c r="AA26" s="433"/>
      <c r="AB26" s="433"/>
      <c r="AC26" s="433"/>
      <c r="AD26" s="433"/>
      <c r="AE26" s="433"/>
      <c r="AF26" s="433"/>
      <c r="AG26" s="434"/>
      <c r="AH26" s="375">
        <v>502</v>
      </c>
      <c r="AI26" s="376"/>
      <c r="AJ26" s="376"/>
      <c r="AK26" s="376"/>
      <c r="AL26" s="377"/>
      <c r="AM26" s="375">
        <v>1473872</v>
      </c>
      <c r="AN26" s="376"/>
      <c r="AO26" s="376"/>
      <c r="AP26" s="376"/>
      <c r="AQ26" s="376"/>
      <c r="AR26" s="377"/>
      <c r="AS26" s="375">
        <v>2936</v>
      </c>
      <c r="AT26" s="376"/>
      <c r="AU26" s="376"/>
      <c r="AV26" s="376"/>
      <c r="AW26" s="376"/>
      <c r="AX26" s="435"/>
      <c r="AY26" s="462" t="s">
        <v>173</v>
      </c>
      <c r="AZ26" s="382"/>
      <c r="BA26" s="382"/>
      <c r="BB26" s="382"/>
      <c r="BC26" s="382"/>
      <c r="BD26" s="382"/>
      <c r="BE26" s="382"/>
      <c r="BF26" s="382"/>
      <c r="BG26" s="382"/>
      <c r="BH26" s="382"/>
      <c r="BI26" s="382"/>
      <c r="BJ26" s="382"/>
      <c r="BK26" s="382"/>
      <c r="BL26" s="382"/>
      <c r="BM26" s="463"/>
      <c r="BN26" s="422">
        <v>2690598</v>
      </c>
      <c r="BO26" s="423"/>
      <c r="BP26" s="423"/>
      <c r="BQ26" s="423"/>
      <c r="BR26" s="423"/>
      <c r="BS26" s="423"/>
      <c r="BT26" s="423"/>
      <c r="BU26" s="424"/>
      <c r="BV26" s="422">
        <v>2516473</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174</v>
      </c>
      <c r="F27" s="379"/>
      <c r="G27" s="379"/>
      <c r="H27" s="379"/>
      <c r="I27" s="379"/>
      <c r="J27" s="379"/>
      <c r="K27" s="380"/>
      <c r="L27" s="375">
        <v>1</v>
      </c>
      <c r="M27" s="376"/>
      <c r="N27" s="376"/>
      <c r="O27" s="376"/>
      <c r="P27" s="377"/>
      <c r="Q27" s="375">
        <v>9300</v>
      </c>
      <c r="R27" s="376"/>
      <c r="S27" s="376"/>
      <c r="T27" s="376"/>
      <c r="U27" s="376"/>
      <c r="V27" s="377"/>
      <c r="W27" s="465"/>
      <c r="X27" s="402"/>
      <c r="Y27" s="403"/>
      <c r="Z27" s="378" t="s">
        <v>175</v>
      </c>
      <c r="AA27" s="379"/>
      <c r="AB27" s="379"/>
      <c r="AC27" s="379"/>
      <c r="AD27" s="379"/>
      <c r="AE27" s="379"/>
      <c r="AF27" s="379"/>
      <c r="AG27" s="380"/>
      <c r="AH27" s="375">
        <v>4302</v>
      </c>
      <c r="AI27" s="376"/>
      <c r="AJ27" s="376"/>
      <c r="AK27" s="376"/>
      <c r="AL27" s="377"/>
      <c r="AM27" s="375">
        <v>14806043</v>
      </c>
      <c r="AN27" s="376"/>
      <c r="AO27" s="376"/>
      <c r="AP27" s="376"/>
      <c r="AQ27" s="376"/>
      <c r="AR27" s="377"/>
      <c r="AS27" s="375">
        <v>3442</v>
      </c>
      <c r="AT27" s="376"/>
      <c r="AU27" s="376"/>
      <c r="AV27" s="376"/>
      <c r="AW27" s="376"/>
      <c r="AX27" s="435"/>
      <c r="AY27" s="459" t="s">
        <v>176</v>
      </c>
      <c r="AZ27" s="460"/>
      <c r="BA27" s="460"/>
      <c r="BB27" s="460"/>
      <c r="BC27" s="460"/>
      <c r="BD27" s="460"/>
      <c r="BE27" s="460"/>
      <c r="BF27" s="460"/>
      <c r="BG27" s="460"/>
      <c r="BH27" s="460"/>
      <c r="BI27" s="460"/>
      <c r="BJ27" s="460"/>
      <c r="BK27" s="460"/>
      <c r="BL27" s="460"/>
      <c r="BM27" s="461"/>
      <c r="BN27" s="456" t="s">
        <v>177</v>
      </c>
      <c r="BO27" s="457"/>
      <c r="BP27" s="457"/>
      <c r="BQ27" s="457"/>
      <c r="BR27" s="457"/>
      <c r="BS27" s="457"/>
      <c r="BT27" s="457"/>
      <c r="BU27" s="458"/>
      <c r="BV27" s="456" t="s">
        <v>125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178</v>
      </c>
      <c r="F28" s="379"/>
      <c r="G28" s="379"/>
      <c r="H28" s="379"/>
      <c r="I28" s="379"/>
      <c r="J28" s="379"/>
      <c r="K28" s="380"/>
      <c r="L28" s="375">
        <v>1</v>
      </c>
      <c r="M28" s="376"/>
      <c r="N28" s="376"/>
      <c r="O28" s="376"/>
      <c r="P28" s="377"/>
      <c r="Q28" s="375">
        <v>8400</v>
      </c>
      <c r="R28" s="376"/>
      <c r="S28" s="376"/>
      <c r="T28" s="376"/>
      <c r="U28" s="376"/>
      <c r="V28" s="377"/>
      <c r="W28" s="465"/>
      <c r="X28" s="402"/>
      <c r="Y28" s="403"/>
      <c r="Z28" s="378" t="s">
        <v>179</v>
      </c>
      <c r="AA28" s="379"/>
      <c r="AB28" s="379"/>
      <c r="AC28" s="379"/>
      <c r="AD28" s="379"/>
      <c r="AE28" s="379"/>
      <c r="AF28" s="379"/>
      <c r="AG28" s="380"/>
      <c r="AH28" s="375">
        <v>145</v>
      </c>
      <c r="AI28" s="376"/>
      <c r="AJ28" s="376"/>
      <c r="AK28" s="376"/>
      <c r="AL28" s="377"/>
      <c r="AM28" s="375">
        <v>389325</v>
      </c>
      <c r="AN28" s="376"/>
      <c r="AO28" s="376"/>
      <c r="AP28" s="376"/>
      <c r="AQ28" s="376"/>
      <c r="AR28" s="377"/>
      <c r="AS28" s="375">
        <v>2685</v>
      </c>
      <c r="AT28" s="376"/>
      <c r="AU28" s="376"/>
      <c r="AV28" s="376"/>
      <c r="AW28" s="376"/>
      <c r="AX28" s="435"/>
      <c r="AY28" s="439" t="s">
        <v>180</v>
      </c>
      <c r="AZ28" s="440"/>
      <c r="BA28" s="440"/>
      <c r="BB28" s="441"/>
      <c r="BC28" s="448" t="s">
        <v>48</v>
      </c>
      <c r="BD28" s="449"/>
      <c r="BE28" s="449"/>
      <c r="BF28" s="449"/>
      <c r="BG28" s="449"/>
      <c r="BH28" s="449"/>
      <c r="BI28" s="449"/>
      <c r="BJ28" s="449"/>
      <c r="BK28" s="449"/>
      <c r="BL28" s="449"/>
      <c r="BM28" s="450"/>
      <c r="BN28" s="451">
        <v>18959470</v>
      </c>
      <c r="BO28" s="452"/>
      <c r="BP28" s="452"/>
      <c r="BQ28" s="452"/>
      <c r="BR28" s="452"/>
      <c r="BS28" s="452"/>
      <c r="BT28" s="452"/>
      <c r="BU28" s="453"/>
      <c r="BV28" s="451">
        <v>12811069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181</v>
      </c>
      <c r="F29" s="379"/>
      <c r="G29" s="379"/>
      <c r="H29" s="379"/>
      <c r="I29" s="379"/>
      <c r="J29" s="379"/>
      <c r="K29" s="380"/>
      <c r="L29" s="375">
        <v>48</v>
      </c>
      <c r="M29" s="376"/>
      <c r="N29" s="376"/>
      <c r="O29" s="376"/>
      <c r="P29" s="377"/>
      <c r="Q29" s="375">
        <v>7700</v>
      </c>
      <c r="R29" s="376"/>
      <c r="S29" s="376"/>
      <c r="T29" s="376"/>
      <c r="U29" s="376"/>
      <c r="V29" s="377"/>
      <c r="W29" s="466"/>
      <c r="X29" s="467"/>
      <c r="Y29" s="468"/>
      <c r="Z29" s="378" t="s">
        <v>182</v>
      </c>
      <c r="AA29" s="379"/>
      <c r="AB29" s="379"/>
      <c r="AC29" s="379"/>
      <c r="AD29" s="379"/>
      <c r="AE29" s="379"/>
      <c r="AF29" s="379"/>
      <c r="AG29" s="380"/>
      <c r="AH29" s="375">
        <v>10543</v>
      </c>
      <c r="AI29" s="376"/>
      <c r="AJ29" s="376"/>
      <c r="AK29" s="376"/>
      <c r="AL29" s="377"/>
      <c r="AM29" s="375">
        <v>33556520</v>
      </c>
      <c r="AN29" s="376"/>
      <c r="AO29" s="376"/>
      <c r="AP29" s="376"/>
      <c r="AQ29" s="376"/>
      <c r="AR29" s="377"/>
      <c r="AS29" s="375">
        <v>3183</v>
      </c>
      <c r="AT29" s="376"/>
      <c r="AU29" s="376"/>
      <c r="AV29" s="376"/>
      <c r="AW29" s="376"/>
      <c r="AX29" s="435"/>
      <c r="AY29" s="442"/>
      <c r="AZ29" s="443"/>
      <c r="BA29" s="443"/>
      <c r="BB29" s="444"/>
      <c r="BC29" s="436" t="s">
        <v>183</v>
      </c>
      <c r="BD29" s="437"/>
      <c r="BE29" s="437"/>
      <c r="BF29" s="437"/>
      <c r="BG29" s="437"/>
      <c r="BH29" s="437"/>
      <c r="BI29" s="437"/>
      <c r="BJ29" s="437"/>
      <c r="BK29" s="437"/>
      <c r="BL29" s="437"/>
      <c r="BM29" s="438"/>
      <c r="BN29" s="422" t="s">
        <v>177</v>
      </c>
      <c r="BO29" s="423"/>
      <c r="BP29" s="423"/>
      <c r="BQ29" s="423"/>
      <c r="BR29" s="423"/>
      <c r="BS29" s="423"/>
      <c r="BT29" s="423"/>
      <c r="BU29" s="424"/>
      <c r="BV29" s="422" t="s">
        <v>184</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185</v>
      </c>
      <c r="X30" s="390"/>
      <c r="Y30" s="390"/>
      <c r="Z30" s="390"/>
      <c r="AA30" s="390"/>
      <c r="AB30" s="390"/>
      <c r="AC30" s="390"/>
      <c r="AD30" s="390"/>
      <c r="AE30" s="390"/>
      <c r="AF30" s="390"/>
      <c r="AG30" s="391"/>
      <c r="AH30" s="392">
        <v>100.9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10990752</v>
      </c>
      <c r="BO30" s="457"/>
      <c r="BP30" s="457"/>
      <c r="BQ30" s="457"/>
      <c r="BR30" s="457"/>
      <c r="BS30" s="457"/>
      <c r="BT30" s="457"/>
      <c r="BU30" s="458"/>
      <c r="BV30" s="456">
        <v>11474673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186</v>
      </c>
      <c r="D32" s="381"/>
      <c r="E32" s="381"/>
      <c r="F32" s="381"/>
      <c r="G32" s="381"/>
      <c r="H32" s="381"/>
      <c r="I32" s="381"/>
      <c r="J32" s="381"/>
      <c r="K32" s="381"/>
      <c r="L32" s="381"/>
      <c r="M32" s="381"/>
      <c r="N32" s="381"/>
      <c r="O32" s="381"/>
      <c r="P32" s="381"/>
      <c r="Q32" s="381"/>
      <c r="R32" s="381"/>
      <c r="S32" s="381"/>
      <c r="U32" s="382" t="s">
        <v>187</v>
      </c>
      <c r="V32" s="382"/>
      <c r="W32" s="382"/>
      <c r="X32" s="382"/>
      <c r="Y32" s="382"/>
      <c r="Z32" s="382"/>
      <c r="AA32" s="382"/>
      <c r="AB32" s="382"/>
      <c r="AC32" s="382"/>
      <c r="AD32" s="382"/>
      <c r="AE32" s="382"/>
      <c r="AF32" s="382"/>
      <c r="AG32" s="382"/>
      <c r="AH32" s="382"/>
      <c r="AI32" s="382"/>
      <c r="AJ32" s="382"/>
      <c r="AK32" s="382"/>
      <c r="AM32" s="382" t="s">
        <v>188</v>
      </c>
      <c r="AN32" s="382"/>
      <c r="AO32" s="382"/>
      <c r="AP32" s="382"/>
      <c r="AQ32" s="382"/>
      <c r="AR32" s="382"/>
      <c r="AS32" s="382"/>
      <c r="AT32" s="382"/>
      <c r="AU32" s="382"/>
      <c r="AV32" s="382"/>
      <c r="AW32" s="382"/>
      <c r="AX32" s="382"/>
      <c r="AY32" s="382"/>
      <c r="AZ32" s="382"/>
      <c r="BA32" s="382"/>
      <c r="BB32" s="382"/>
      <c r="BC32" s="382"/>
      <c r="BE32" s="382" t="s">
        <v>189</v>
      </c>
      <c r="BF32" s="382"/>
      <c r="BG32" s="382"/>
      <c r="BH32" s="382"/>
      <c r="BI32" s="382"/>
      <c r="BJ32" s="382"/>
      <c r="BK32" s="382"/>
      <c r="BL32" s="382"/>
      <c r="BM32" s="382"/>
      <c r="BN32" s="382"/>
      <c r="BO32" s="382"/>
      <c r="BP32" s="382"/>
      <c r="BQ32" s="382"/>
      <c r="BR32" s="382"/>
      <c r="BS32" s="382"/>
      <c r="BT32" s="382"/>
      <c r="BU32" s="382"/>
      <c r="BW32" s="382" t="s">
        <v>190</v>
      </c>
      <c r="BX32" s="382"/>
      <c r="BY32" s="382"/>
      <c r="BZ32" s="382"/>
      <c r="CA32" s="382"/>
      <c r="CB32" s="382"/>
      <c r="CC32" s="382"/>
      <c r="CD32" s="382"/>
      <c r="CE32" s="382"/>
      <c r="CF32" s="382"/>
      <c r="CG32" s="382"/>
      <c r="CH32" s="382"/>
      <c r="CI32" s="382"/>
      <c r="CJ32" s="382"/>
      <c r="CK32" s="382"/>
      <c r="CL32" s="382"/>
      <c r="CM32" s="382"/>
      <c r="CO32" s="382" t="s">
        <v>191</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192</v>
      </c>
      <c r="D33" s="374"/>
      <c r="E33" s="373" t="s">
        <v>193</v>
      </c>
      <c r="F33" s="373"/>
      <c r="G33" s="373"/>
      <c r="H33" s="373"/>
      <c r="I33" s="373"/>
      <c r="J33" s="373"/>
      <c r="K33" s="373"/>
      <c r="L33" s="373"/>
      <c r="M33" s="373"/>
      <c r="N33" s="373"/>
      <c r="O33" s="373"/>
      <c r="P33" s="373"/>
      <c r="Q33" s="373"/>
      <c r="R33" s="373"/>
      <c r="S33" s="373"/>
      <c r="T33" s="203"/>
      <c r="U33" s="374" t="s">
        <v>192</v>
      </c>
      <c r="V33" s="374"/>
      <c r="W33" s="373" t="s">
        <v>194</v>
      </c>
      <c r="X33" s="373"/>
      <c r="Y33" s="373"/>
      <c r="Z33" s="373"/>
      <c r="AA33" s="373"/>
      <c r="AB33" s="373"/>
      <c r="AC33" s="373"/>
      <c r="AD33" s="373"/>
      <c r="AE33" s="373"/>
      <c r="AF33" s="373"/>
      <c r="AG33" s="373"/>
      <c r="AH33" s="373"/>
      <c r="AI33" s="373"/>
      <c r="AJ33" s="373"/>
      <c r="AK33" s="373"/>
      <c r="AL33" s="203"/>
      <c r="AM33" s="374" t="s">
        <v>195</v>
      </c>
      <c r="AN33" s="374"/>
      <c r="AO33" s="373" t="s">
        <v>193</v>
      </c>
      <c r="AP33" s="373"/>
      <c r="AQ33" s="373"/>
      <c r="AR33" s="373"/>
      <c r="AS33" s="373"/>
      <c r="AT33" s="373"/>
      <c r="AU33" s="373"/>
      <c r="AV33" s="373"/>
      <c r="AW33" s="373"/>
      <c r="AX33" s="373"/>
      <c r="AY33" s="373"/>
      <c r="AZ33" s="373"/>
      <c r="BA33" s="373"/>
      <c r="BB33" s="373"/>
      <c r="BC33" s="373"/>
      <c r="BD33" s="204"/>
      <c r="BE33" s="373" t="s">
        <v>196</v>
      </c>
      <c r="BF33" s="373"/>
      <c r="BG33" s="373" t="s">
        <v>197</v>
      </c>
      <c r="BH33" s="373"/>
      <c r="BI33" s="373"/>
      <c r="BJ33" s="373"/>
      <c r="BK33" s="373"/>
      <c r="BL33" s="373"/>
      <c r="BM33" s="373"/>
      <c r="BN33" s="373"/>
      <c r="BO33" s="373"/>
      <c r="BP33" s="373"/>
      <c r="BQ33" s="373"/>
      <c r="BR33" s="373"/>
      <c r="BS33" s="373"/>
      <c r="BT33" s="373"/>
      <c r="BU33" s="373"/>
      <c r="BV33" s="204"/>
      <c r="BW33" s="374" t="s">
        <v>196</v>
      </c>
      <c r="BX33" s="374"/>
      <c r="BY33" s="373" t="s">
        <v>198</v>
      </c>
      <c r="BZ33" s="373"/>
      <c r="CA33" s="373"/>
      <c r="CB33" s="373"/>
      <c r="CC33" s="373"/>
      <c r="CD33" s="373"/>
      <c r="CE33" s="373"/>
      <c r="CF33" s="373"/>
      <c r="CG33" s="373"/>
      <c r="CH33" s="373"/>
      <c r="CI33" s="373"/>
      <c r="CJ33" s="373"/>
      <c r="CK33" s="373"/>
      <c r="CL33" s="373"/>
      <c r="CM33" s="373"/>
      <c r="CN33" s="203"/>
      <c r="CO33" s="374" t="s">
        <v>195</v>
      </c>
      <c r="CP33" s="374"/>
      <c r="CQ33" s="373" t="s">
        <v>199</v>
      </c>
      <c r="CR33" s="373"/>
      <c r="CS33" s="373"/>
      <c r="CT33" s="373"/>
      <c r="CU33" s="373"/>
      <c r="CV33" s="373"/>
      <c r="CW33" s="373"/>
      <c r="CX33" s="373"/>
      <c r="CY33" s="373"/>
      <c r="CZ33" s="373"/>
      <c r="DA33" s="373"/>
      <c r="DB33" s="373"/>
      <c r="DC33" s="373"/>
      <c r="DD33" s="373"/>
      <c r="DE33" s="373"/>
      <c r="DF33" s="203"/>
      <c r="DG33" s="372" t="s">
        <v>200</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9</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13</v>
      </c>
      <c r="AN34" s="370"/>
      <c r="AO34" s="371" t="str">
        <f>IF('各会計、関係団体の財政状況及び健全化判断比率'!B32="","",'各会計、関係団体の財政状況及び健全化判断比率'!B32)</f>
        <v>病院事業会計</v>
      </c>
      <c r="AP34" s="371"/>
      <c r="AQ34" s="371"/>
      <c r="AR34" s="371"/>
      <c r="AS34" s="371"/>
      <c r="AT34" s="371"/>
      <c r="AU34" s="371"/>
      <c r="AV34" s="371"/>
      <c r="AW34" s="371"/>
      <c r="AX34" s="371"/>
      <c r="AY34" s="371"/>
      <c r="AZ34" s="371"/>
      <c r="BA34" s="371"/>
      <c r="BB34" s="371"/>
      <c r="BC34" s="371"/>
      <c r="BD34" s="178"/>
      <c r="BE34" s="370">
        <f>IF(BG34="","",MAX(C34:D43,U34:V43,AM34:AN43)+1)</f>
        <v>16</v>
      </c>
      <c r="BF34" s="370"/>
      <c r="BG34" s="371" t="str">
        <f>IF('各会計、関係団体の財政状況及び健全化判断比率'!B35="","",'各会計、関係団体の財政状況及び健全化判断比率'!B35)</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19</v>
      </c>
      <c r="BX34" s="370"/>
      <c r="BY34" s="371" t="str">
        <f>IF('各会計、関係団体の財政状況及び健全化判断比率'!B68="","",'各会計、関係団体の財政状況及び健全化判断比率'!B68)</f>
        <v>千葉県市町村総合事務組合（一般会計）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25</v>
      </c>
      <c r="CP34" s="370"/>
      <c r="CQ34" s="371" t="str">
        <f>IF('各会計、関係団体の財政状況及び健全化判断比率'!BS7="","",'各会計、関係団体の財政状況及び健全化判断比率'!BS7)</f>
        <v>千葉市国際交流協会</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母子父子寡婦福祉資金貸付事業特別会計</v>
      </c>
      <c r="F35" s="371"/>
      <c r="G35" s="371"/>
      <c r="H35" s="371"/>
      <c r="I35" s="371"/>
      <c r="J35" s="371"/>
      <c r="K35" s="371"/>
      <c r="L35" s="371"/>
      <c r="M35" s="371"/>
      <c r="N35" s="371"/>
      <c r="O35" s="371"/>
      <c r="P35" s="371"/>
      <c r="Q35" s="371"/>
      <c r="R35" s="371"/>
      <c r="S35" s="371"/>
      <c r="T35" s="178"/>
      <c r="U35" s="370">
        <f>IF(W35="","",U34+1)</f>
        <v>10</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14</v>
      </c>
      <c r="AN35" s="370"/>
      <c r="AO35" s="371" t="str">
        <f>IF('各会計、関係団体の財政状況及び健全化判断比率'!B33="","",'各会計、関係団体の財政状況及び健全化判断比率'!B33)</f>
        <v>下水道事業会計</v>
      </c>
      <c r="AP35" s="371"/>
      <c r="AQ35" s="371"/>
      <c r="AR35" s="371"/>
      <c r="AS35" s="371"/>
      <c r="AT35" s="371"/>
      <c r="AU35" s="371"/>
      <c r="AV35" s="371"/>
      <c r="AW35" s="371"/>
      <c r="AX35" s="371"/>
      <c r="AY35" s="371"/>
      <c r="AZ35" s="371"/>
      <c r="BA35" s="371"/>
      <c r="BB35" s="371"/>
      <c r="BC35" s="371"/>
      <c r="BD35" s="178"/>
      <c r="BE35" s="370">
        <f t="shared" ref="BE35:BE43" si="1">IF(BG35="","",BE34+1)</f>
        <v>17</v>
      </c>
      <c r="BF35" s="370"/>
      <c r="BG35" s="371" t="str">
        <f>IF('各会計、関係団体の財政状況及び健全化判断比率'!B36="","",'各会計、関係団体の財政状況及び健全化判断比率'!B36)</f>
        <v>地方卸売市場事業特別会計</v>
      </c>
      <c r="BH35" s="371"/>
      <c r="BI35" s="371"/>
      <c r="BJ35" s="371"/>
      <c r="BK35" s="371"/>
      <c r="BL35" s="371"/>
      <c r="BM35" s="371"/>
      <c r="BN35" s="371"/>
      <c r="BO35" s="371"/>
      <c r="BP35" s="371"/>
      <c r="BQ35" s="371"/>
      <c r="BR35" s="371"/>
      <c r="BS35" s="371"/>
      <c r="BT35" s="371"/>
      <c r="BU35" s="371"/>
      <c r="BV35" s="178"/>
      <c r="BW35" s="370">
        <f t="shared" ref="BW35:BW43" si="2">IF(BY35="","",BW34+1)</f>
        <v>20</v>
      </c>
      <c r="BX35" s="370"/>
      <c r="BY35" s="371" t="str">
        <f>IF('各会計、関係団体の財政状況及び健全化判断比率'!B69="","",'各会計、関係団体の財政状況及び健全化判断比率'!B69)</f>
        <v>千葉県市町村総合事務組合（千葉県自治会館管理運営特別会計）</v>
      </c>
      <c r="BZ35" s="371"/>
      <c r="CA35" s="371"/>
      <c r="CB35" s="371"/>
      <c r="CC35" s="371"/>
      <c r="CD35" s="371"/>
      <c r="CE35" s="371"/>
      <c r="CF35" s="371"/>
      <c r="CG35" s="371"/>
      <c r="CH35" s="371"/>
      <c r="CI35" s="371"/>
      <c r="CJ35" s="371"/>
      <c r="CK35" s="371"/>
      <c r="CL35" s="371"/>
      <c r="CM35" s="371"/>
      <c r="CN35" s="178"/>
      <c r="CO35" s="370">
        <f t="shared" ref="CO35:CO43" si="3">IF(CQ35="","",CO34+1)</f>
        <v>26</v>
      </c>
      <c r="CP35" s="370"/>
      <c r="CQ35" s="371" t="str">
        <f>IF('各会計、関係団体の財政状況及び健全化判断比率'!BS8="","",'各会計、関係団体の財政状況及び健全化判断比率'!BS8)</f>
        <v>千葉市文化振興財団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f>IF(E36="","",C35+1)</f>
        <v>3</v>
      </c>
      <c r="D36" s="370"/>
      <c r="E36" s="371" t="str">
        <f>IF('各会計、関係団体の財政状況及び健全化判断比率'!B9="","",'各会計、関係団体の財政状況及び健全化判断比率'!B9)</f>
        <v>霊園事業特別会計</v>
      </c>
      <c r="F36" s="371"/>
      <c r="G36" s="371"/>
      <c r="H36" s="371"/>
      <c r="I36" s="371"/>
      <c r="J36" s="371"/>
      <c r="K36" s="371"/>
      <c r="L36" s="371"/>
      <c r="M36" s="371"/>
      <c r="N36" s="371"/>
      <c r="O36" s="371"/>
      <c r="P36" s="371"/>
      <c r="Q36" s="371"/>
      <c r="R36" s="371"/>
      <c r="S36" s="371"/>
      <c r="T36" s="178"/>
      <c r="U36" s="370">
        <f t="shared" ref="U36:U43" si="4">IF(W36="","",U35+1)</f>
        <v>11</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f t="shared" si="0"/>
        <v>15</v>
      </c>
      <c r="AN36" s="370"/>
      <c r="AO36" s="371" t="str">
        <f>IF('各会計、関係団体の財政状況及び健全化判断比率'!B34="","",'各会計、関係団体の財政状況及び健全化判断比率'!B34)</f>
        <v>水道事業会計</v>
      </c>
      <c r="AP36" s="371"/>
      <c r="AQ36" s="371"/>
      <c r="AR36" s="371"/>
      <c r="AS36" s="371"/>
      <c r="AT36" s="371"/>
      <c r="AU36" s="371"/>
      <c r="AV36" s="371"/>
      <c r="AW36" s="371"/>
      <c r="AX36" s="371"/>
      <c r="AY36" s="371"/>
      <c r="AZ36" s="371"/>
      <c r="BA36" s="371"/>
      <c r="BB36" s="371"/>
      <c r="BC36" s="371"/>
      <c r="BD36" s="178"/>
      <c r="BE36" s="370">
        <f t="shared" si="1"/>
        <v>18</v>
      </c>
      <c r="BF36" s="370"/>
      <c r="BG36" s="371" t="str">
        <f>IF('各会計、関係団体の財政状況及び健全化判断比率'!B37="","",'各会計、関係団体の財政状況及び健全化判断比率'!B37)</f>
        <v>動物公園事業特別会計</v>
      </c>
      <c r="BH36" s="371"/>
      <c r="BI36" s="371"/>
      <c r="BJ36" s="371"/>
      <c r="BK36" s="371"/>
      <c r="BL36" s="371"/>
      <c r="BM36" s="371"/>
      <c r="BN36" s="371"/>
      <c r="BO36" s="371"/>
      <c r="BP36" s="371"/>
      <c r="BQ36" s="371"/>
      <c r="BR36" s="371"/>
      <c r="BS36" s="371"/>
      <c r="BT36" s="371"/>
      <c r="BU36" s="371"/>
      <c r="BV36" s="178"/>
      <c r="BW36" s="370">
        <f t="shared" si="2"/>
        <v>21</v>
      </c>
      <c r="BX36" s="370"/>
      <c r="BY36" s="371" t="str">
        <f>IF('各会計、関係団体の財政状況及び健全化判断比率'!B70="","",'各会計、関係団体の財政状況及び健全化判断比率'!B70)</f>
        <v>千葉県市町村総合事務組合（千葉県自治研修センター特別会計）</v>
      </c>
      <c r="BZ36" s="371"/>
      <c r="CA36" s="371"/>
      <c r="CB36" s="371"/>
      <c r="CC36" s="371"/>
      <c r="CD36" s="371"/>
      <c r="CE36" s="371"/>
      <c r="CF36" s="371"/>
      <c r="CG36" s="371"/>
      <c r="CH36" s="371"/>
      <c r="CI36" s="371"/>
      <c r="CJ36" s="371"/>
      <c r="CK36" s="371"/>
      <c r="CL36" s="371"/>
      <c r="CM36" s="371"/>
      <c r="CN36" s="178"/>
      <c r="CO36" s="370">
        <f t="shared" si="3"/>
        <v>27</v>
      </c>
      <c r="CP36" s="370"/>
      <c r="CQ36" s="371" t="str">
        <f>IF('各会計、関係団体の財政状況及び健全化判断比率'!BS9="","",'各会計、関係団体の財政状況及び健全化判断比率'!BS9)</f>
        <v>千葉市スポーツ協会</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f>IF(E37="","",C36+1)</f>
        <v>4</v>
      </c>
      <c r="D37" s="370"/>
      <c r="E37" s="371" t="str">
        <f>IF('各会計、関係団体の財政状況及び健全化判断比率'!B10="","",'各会計、関係団体の財政状況及び健全化判断比率'!B10)</f>
        <v>都市計画土地区画整理事業特別会計</v>
      </c>
      <c r="F37" s="371"/>
      <c r="G37" s="371"/>
      <c r="H37" s="371"/>
      <c r="I37" s="371"/>
      <c r="J37" s="371"/>
      <c r="K37" s="371"/>
      <c r="L37" s="371"/>
      <c r="M37" s="371"/>
      <c r="N37" s="371"/>
      <c r="O37" s="371"/>
      <c r="P37" s="371"/>
      <c r="Q37" s="371"/>
      <c r="R37" s="371"/>
      <c r="S37" s="371"/>
      <c r="T37" s="178"/>
      <c r="U37" s="370">
        <f t="shared" si="4"/>
        <v>12</v>
      </c>
      <c r="V37" s="370"/>
      <c r="W37" s="371" t="str">
        <f>IF('各会計、関係団体の財政状況及び健全化判断比率'!B31="","",'各会計、関係団体の財政状況及び健全化判断比率'!B31)</f>
        <v>競輪事業特別会計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22</v>
      </c>
      <c r="BX37" s="370"/>
      <c r="BY37" s="371" t="str">
        <f>IF('各会計、関係団体の財政状況及び健全化判断比率'!B71="","",'各会計、関係団体の財政状況及び健全化判断比率'!B71)</f>
        <v>千葉県市町村総合事務組合（千葉県市町村交通災害共済特別会計）</v>
      </c>
      <c r="BZ37" s="371"/>
      <c r="CA37" s="371"/>
      <c r="CB37" s="371"/>
      <c r="CC37" s="371"/>
      <c r="CD37" s="371"/>
      <c r="CE37" s="371"/>
      <c r="CF37" s="371"/>
      <c r="CG37" s="371"/>
      <c r="CH37" s="371"/>
      <c r="CI37" s="371"/>
      <c r="CJ37" s="371"/>
      <c r="CK37" s="371"/>
      <c r="CL37" s="371"/>
      <c r="CM37" s="371"/>
      <c r="CN37" s="178"/>
      <c r="CO37" s="370">
        <f t="shared" si="3"/>
        <v>28</v>
      </c>
      <c r="CP37" s="370"/>
      <c r="CQ37" s="371" t="str">
        <f>IF('各会計、関係団体の財政状況及び健全化判断比率'!BS10="","",'各会計、関係団体の財政状況及び健全化判断比率'!BS10)</f>
        <v>千葉市保健医療事業団</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f t="shared" ref="C38:C43" si="5">IF(E38="","",C37+1)</f>
        <v>5</v>
      </c>
      <c r="D38" s="370"/>
      <c r="E38" s="371" t="str">
        <f>IF('各会計、関係団体の財政状況及び健全化判断比率'!B11="","",'各会計、関係団体の財政状況及び健全化判断比率'!B11)</f>
        <v>市街地再開発事業特別会計</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23</v>
      </c>
      <c r="BX38" s="370"/>
      <c r="BY38" s="371" t="str">
        <f>IF('各会計、関係団体の財政状況及び健全化判断比率'!B72="","",'各会計、関係団体の財政状況及び健全化判断比率'!B72)</f>
        <v>千葉県後期高齢者医療広域連合（一般会計）</v>
      </c>
      <c r="BZ38" s="371"/>
      <c r="CA38" s="371"/>
      <c r="CB38" s="371"/>
      <c r="CC38" s="371"/>
      <c r="CD38" s="371"/>
      <c r="CE38" s="371"/>
      <c r="CF38" s="371"/>
      <c r="CG38" s="371"/>
      <c r="CH38" s="371"/>
      <c r="CI38" s="371"/>
      <c r="CJ38" s="371"/>
      <c r="CK38" s="371"/>
      <c r="CL38" s="371"/>
      <c r="CM38" s="371"/>
      <c r="CN38" s="178"/>
      <c r="CO38" s="370">
        <f t="shared" si="3"/>
        <v>29</v>
      </c>
      <c r="CP38" s="370"/>
      <c r="CQ38" s="371" t="str">
        <f>IF('各会計、関係団体の財政状況及び健全化判断比率'!BS11="","",'各会計、関係団体の財政状況及び健全化判断比率'!BS11)</f>
        <v>千葉市産業振興財団</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f t="shared" si="5"/>
        <v>6</v>
      </c>
      <c r="D39" s="370"/>
      <c r="E39" s="371" t="str">
        <f>IF('各会計、関係団体の財政状況及び健全化判断比率'!B12="","",'各会計、関係団体の財政状況及び健全化判断比率'!B12)</f>
        <v>公共用地取得事業特別会計</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24</v>
      </c>
      <c r="BX39" s="370"/>
      <c r="BY39" s="371" t="str">
        <f>IF('各会計、関係団体の財政状況及び健全化判断比率'!B73="","",'各会計、関係団体の財政状況及び健全化判断比率'!B73)</f>
        <v>千葉県後期高齢者医療広域連合（特別会計）</v>
      </c>
      <c r="BZ39" s="371"/>
      <c r="CA39" s="371"/>
      <c r="CB39" s="371"/>
      <c r="CC39" s="371"/>
      <c r="CD39" s="371"/>
      <c r="CE39" s="371"/>
      <c r="CF39" s="371"/>
      <c r="CG39" s="371"/>
      <c r="CH39" s="371"/>
      <c r="CI39" s="371"/>
      <c r="CJ39" s="371"/>
      <c r="CK39" s="371"/>
      <c r="CL39" s="371"/>
      <c r="CM39" s="371"/>
      <c r="CN39" s="178"/>
      <c r="CO39" s="370">
        <f t="shared" si="3"/>
        <v>30</v>
      </c>
      <c r="CP39" s="370"/>
      <c r="CQ39" s="371" t="str">
        <f>IF('各会計、関係団体の財政状況及び健全化判断比率'!BS12="","",'各会計、関係団体の財政状況及び健全化判断比率'!BS12)</f>
        <v>千葉市防災普及公社</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f t="shared" si="5"/>
        <v>7</v>
      </c>
      <c r="D40" s="370"/>
      <c r="E40" s="371" t="str">
        <f>IF('各会計、関係団体の財政状況及び健全化判断比率'!B13="","",'各会計、関係団体の財政状況及び健全化判断比率'!B13)</f>
        <v>学校給食事業特別会計</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31</v>
      </c>
      <c r="CP40" s="370"/>
      <c r="CQ40" s="371" t="str">
        <f>IF('各会計、関係団体の財政状況及び健全化判断比率'!BS13="","",'各会計、関係団体の財政状況及び健全化判断比率'!BS13)</f>
        <v>千葉市教育振興財団</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f t="shared" si="5"/>
        <v>8</v>
      </c>
      <c r="D41" s="370"/>
      <c r="E41" s="371" t="str">
        <f>IF('各会計、関係団体の財政状況及び健全化判断比率'!B14="","",'各会計、関係団体の財政状況及び健全化判断比率'!B14)</f>
        <v>公債管理特別会計</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32</v>
      </c>
      <c r="CP41" s="370"/>
      <c r="CQ41" s="371" t="str">
        <f>IF('各会計、関係団体の財政状況及び健全化判断比率'!BS14="","",'各会計、関係団体の財政状況及び健全化判断比率'!BS14)</f>
        <v>千葉市シルバー人材センター</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f t="shared" si="3"/>
        <v>33</v>
      </c>
      <c r="CP42" s="370"/>
      <c r="CQ42" s="371" t="str">
        <f>IF('各会計、関係団体の財政状況及び健全化判断比率'!BS15="","",'各会計、関係団体の財政状況及び健全化判断比率'!BS15)</f>
        <v>千葉市観光協会</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f t="shared" si="3"/>
        <v>34</v>
      </c>
      <c r="CP43" s="370"/>
      <c r="CQ43" s="371" t="str">
        <f>IF('各会計、関係団体の財政状況及び健全化判断比率'!BS16="","",'各会計、関係団体の財政状況及び健全化判断比率'!BS16)</f>
        <v>千葉市住宅供給公社</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367" t="s">
        <v>202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206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207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208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584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81" t="s">
        <v>567</v>
      </c>
      <c r="D34" s="1181"/>
      <c r="E34" s="1182"/>
      <c r="F34" s="32" t="s">
        <v>568</v>
      </c>
      <c r="G34" s="33">
        <v>0.34</v>
      </c>
      <c r="H34" s="33">
        <v>0.63</v>
      </c>
      <c r="I34" s="33">
        <v>1.1399999999999999</v>
      </c>
      <c r="J34" s="34">
        <v>2.0099999999999998</v>
      </c>
      <c r="K34" s="22"/>
      <c r="L34" s="22"/>
      <c r="M34" s="22"/>
      <c r="N34" s="22"/>
      <c r="O34" s="22"/>
      <c r="P34" s="22"/>
    </row>
    <row r="35" spans="1:16" ht="39" customHeight="1" x14ac:dyDescent="0.2">
      <c r="A35" s="22"/>
      <c r="B35" s="35"/>
      <c r="C35" s="1175" t="s">
        <v>569</v>
      </c>
      <c r="D35" s="1176"/>
      <c r="E35" s="1177"/>
      <c r="F35" s="36">
        <v>1.27</v>
      </c>
      <c r="G35" s="37">
        <v>0.98</v>
      </c>
      <c r="H35" s="37">
        <v>2.36</v>
      </c>
      <c r="I35" s="37">
        <v>2.2400000000000002</v>
      </c>
      <c r="J35" s="38">
        <v>1.1100000000000001</v>
      </c>
      <c r="K35" s="22"/>
      <c r="L35" s="22"/>
      <c r="M35" s="22"/>
      <c r="N35" s="22"/>
      <c r="O35" s="22"/>
      <c r="P35" s="22"/>
    </row>
    <row r="36" spans="1:16" ht="39" customHeight="1" x14ac:dyDescent="0.2">
      <c r="A36" s="22"/>
      <c r="B36" s="35"/>
      <c r="C36" s="1175" t="s">
        <v>570</v>
      </c>
      <c r="D36" s="1176"/>
      <c r="E36" s="1177"/>
      <c r="F36" s="36">
        <v>1.2</v>
      </c>
      <c r="G36" s="37">
        <v>0.93</v>
      </c>
      <c r="H36" s="37">
        <v>0.72</v>
      </c>
      <c r="I36" s="37">
        <v>0.37</v>
      </c>
      <c r="J36" s="38">
        <v>0.51</v>
      </c>
      <c r="K36" s="22"/>
      <c r="L36" s="22"/>
      <c r="M36" s="22"/>
      <c r="N36" s="22"/>
      <c r="O36" s="22"/>
      <c r="P36" s="22"/>
    </row>
    <row r="37" spans="1:16" ht="39" customHeight="1" x14ac:dyDescent="0.2">
      <c r="A37" s="22"/>
      <c r="B37" s="35"/>
      <c r="C37" s="1175" t="s">
        <v>571</v>
      </c>
      <c r="D37" s="1176"/>
      <c r="E37" s="1177"/>
      <c r="F37" s="36">
        <v>0</v>
      </c>
      <c r="G37" s="37">
        <v>0.25</v>
      </c>
      <c r="H37" s="37">
        <v>0.3</v>
      </c>
      <c r="I37" s="37">
        <v>0.39</v>
      </c>
      <c r="J37" s="38">
        <v>0.15</v>
      </c>
      <c r="K37" s="22"/>
      <c r="L37" s="22"/>
      <c r="M37" s="22"/>
      <c r="N37" s="22"/>
      <c r="O37" s="22"/>
      <c r="P37" s="22"/>
    </row>
    <row r="38" spans="1:16" ht="39" customHeight="1" x14ac:dyDescent="0.2">
      <c r="A38" s="22"/>
      <c r="B38" s="35"/>
      <c r="C38" s="1175" t="s">
        <v>572</v>
      </c>
      <c r="D38" s="1176"/>
      <c r="E38" s="1177"/>
      <c r="F38" s="36">
        <v>0.04</v>
      </c>
      <c r="G38" s="37">
        <v>0.05</v>
      </c>
      <c r="H38" s="37">
        <v>0.05</v>
      </c>
      <c r="I38" s="37">
        <v>0.05</v>
      </c>
      <c r="J38" s="38">
        <v>0.08</v>
      </c>
      <c r="K38" s="22"/>
      <c r="L38" s="22"/>
      <c r="M38" s="22"/>
      <c r="N38" s="22"/>
      <c r="O38" s="22"/>
      <c r="P38" s="22"/>
    </row>
    <row r="39" spans="1:16" ht="39" customHeight="1" x14ac:dyDescent="0.2">
      <c r="A39" s="22"/>
      <c r="B39" s="35"/>
      <c r="C39" s="1175" t="s">
        <v>573</v>
      </c>
      <c r="D39" s="1176"/>
      <c r="E39" s="1177"/>
      <c r="F39" s="36">
        <v>0.01</v>
      </c>
      <c r="G39" s="37">
        <v>0.01</v>
      </c>
      <c r="H39" s="37">
        <v>0</v>
      </c>
      <c r="I39" s="37">
        <v>0</v>
      </c>
      <c r="J39" s="38">
        <v>0.01</v>
      </c>
      <c r="K39" s="22"/>
      <c r="L39" s="22"/>
      <c r="M39" s="22"/>
      <c r="N39" s="22"/>
      <c r="O39" s="22"/>
      <c r="P39" s="22"/>
    </row>
    <row r="40" spans="1:16" ht="39" customHeight="1" x14ac:dyDescent="0.2">
      <c r="A40" s="22"/>
      <c r="B40" s="35"/>
      <c r="C40" s="1175" t="s">
        <v>574</v>
      </c>
      <c r="D40" s="1176"/>
      <c r="E40" s="1177"/>
      <c r="F40" s="36">
        <v>0.82</v>
      </c>
      <c r="G40" s="37">
        <v>0.17</v>
      </c>
      <c r="H40" s="37">
        <v>0.33</v>
      </c>
      <c r="I40" s="37">
        <v>0.2</v>
      </c>
      <c r="J40" s="38">
        <v>0</v>
      </c>
      <c r="K40" s="22"/>
      <c r="L40" s="22"/>
      <c r="M40" s="22"/>
      <c r="N40" s="22"/>
      <c r="O40" s="22"/>
      <c r="P40" s="22"/>
    </row>
    <row r="41" spans="1:16" ht="39" customHeight="1" x14ac:dyDescent="0.2">
      <c r="A41" s="22"/>
      <c r="B41" s="35"/>
      <c r="C41" s="1175" t="s">
        <v>575</v>
      </c>
      <c r="D41" s="1176"/>
      <c r="E41" s="1177"/>
      <c r="F41" s="36">
        <v>0</v>
      </c>
      <c r="G41" s="37">
        <v>0</v>
      </c>
      <c r="H41" s="37">
        <v>0</v>
      </c>
      <c r="I41" s="37">
        <v>0</v>
      </c>
      <c r="J41" s="38">
        <v>0</v>
      </c>
      <c r="K41" s="22"/>
      <c r="L41" s="22"/>
      <c r="M41" s="22"/>
      <c r="N41" s="22"/>
      <c r="O41" s="22"/>
      <c r="P41" s="22"/>
    </row>
    <row r="42" spans="1:16" ht="39" customHeight="1" x14ac:dyDescent="0.2">
      <c r="A42" s="22"/>
      <c r="B42" s="39"/>
      <c r="C42" s="1175" t="s">
        <v>576</v>
      </c>
      <c r="D42" s="1176"/>
      <c r="E42" s="1177"/>
      <c r="F42" s="36" t="s">
        <v>519</v>
      </c>
      <c r="G42" s="37" t="s">
        <v>519</v>
      </c>
      <c r="H42" s="37" t="s">
        <v>519</v>
      </c>
      <c r="I42" s="37" t="s">
        <v>519</v>
      </c>
      <c r="J42" s="38" t="s">
        <v>519</v>
      </c>
      <c r="K42" s="22"/>
      <c r="L42" s="22"/>
      <c r="M42" s="22"/>
      <c r="N42" s="22"/>
      <c r="O42" s="22"/>
      <c r="P42" s="22"/>
    </row>
    <row r="43" spans="1:16" ht="39" customHeight="1" thickBot="1" x14ac:dyDescent="0.25">
      <c r="A43" s="22"/>
      <c r="B43" s="40"/>
      <c r="C43" s="1178" t="s">
        <v>577</v>
      </c>
      <c r="D43" s="1179"/>
      <c r="E43" s="1180"/>
      <c r="F43" s="41">
        <v>0.35</v>
      </c>
      <c r="G43" s="42">
        <v>0.37</v>
      </c>
      <c r="H43" s="42">
        <v>0.05</v>
      </c>
      <c r="I43" s="42">
        <v>0.04</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H/0iNItcA0tfNx3qikGsYuXhRniU10IErC0zvhmLdnzAPlYXbrmXBUUHSR4c9WWNWWGdLqtOQWlPRh/qzY+uLA==" saltValue="9Kt5sPlNdBNxcwmq0Ohj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6"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01" t="s">
        <v>11</v>
      </c>
      <c r="C45" s="1202"/>
      <c r="D45" s="58"/>
      <c r="E45" s="1207" t="s">
        <v>12</v>
      </c>
      <c r="F45" s="1207"/>
      <c r="G45" s="1207"/>
      <c r="H45" s="1207"/>
      <c r="I45" s="1207"/>
      <c r="J45" s="1208"/>
      <c r="K45" s="59">
        <v>28316</v>
      </c>
      <c r="L45" s="60">
        <v>25494</v>
      </c>
      <c r="M45" s="60">
        <v>24519</v>
      </c>
      <c r="N45" s="60">
        <v>22983</v>
      </c>
      <c r="O45" s="61">
        <v>24351</v>
      </c>
      <c r="P45" s="48"/>
      <c r="Q45" s="48"/>
      <c r="R45" s="48"/>
      <c r="S45" s="48"/>
      <c r="T45" s="48"/>
      <c r="U45" s="48"/>
    </row>
    <row r="46" spans="1:21" ht="30.75" customHeight="1" x14ac:dyDescent="0.2">
      <c r="A46" s="48"/>
      <c r="B46" s="1203"/>
      <c r="C46" s="1204"/>
      <c r="D46" s="62"/>
      <c r="E46" s="1185" t="s">
        <v>13</v>
      </c>
      <c r="F46" s="1185"/>
      <c r="G46" s="1185"/>
      <c r="H46" s="1185"/>
      <c r="I46" s="1185"/>
      <c r="J46" s="1186"/>
      <c r="K46" s="63">
        <v>4430</v>
      </c>
      <c r="L46" s="64">
        <v>4726</v>
      </c>
      <c r="M46" s="64">
        <v>5129</v>
      </c>
      <c r="N46" s="64">
        <v>3267</v>
      </c>
      <c r="O46" s="65">
        <v>3218</v>
      </c>
      <c r="P46" s="48"/>
      <c r="Q46" s="48"/>
      <c r="R46" s="48"/>
      <c r="S46" s="48"/>
      <c r="T46" s="48"/>
      <c r="U46" s="48"/>
    </row>
    <row r="47" spans="1:21" ht="30.75" customHeight="1" x14ac:dyDescent="0.2">
      <c r="A47" s="48"/>
      <c r="B47" s="1203"/>
      <c r="C47" s="1204"/>
      <c r="D47" s="62"/>
      <c r="E47" s="1185" t="s">
        <v>14</v>
      </c>
      <c r="F47" s="1185"/>
      <c r="G47" s="1185"/>
      <c r="H47" s="1185"/>
      <c r="I47" s="1185"/>
      <c r="J47" s="1186"/>
      <c r="K47" s="63">
        <v>26038</v>
      </c>
      <c r="L47" s="64">
        <v>26669</v>
      </c>
      <c r="M47" s="64">
        <v>27031</v>
      </c>
      <c r="N47" s="64">
        <v>27187</v>
      </c>
      <c r="O47" s="65">
        <v>27652</v>
      </c>
      <c r="P47" s="48"/>
      <c r="Q47" s="48"/>
      <c r="R47" s="48"/>
      <c r="S47" s="48"/>
      <c r="T47" s="48"/>
      <c r="U47" s="48"/>
    </row>
    <row r="48" spans="1:21" ht="30.75" customHeight="1" x14ac:dyDescent="0.2">
      <c r="A48" s="48"/>
      <c r="B48" s="1203"/>
      <c r="C48" s="1204"/>
      <c r="D48" s="62"/>
      <c r="E48" s="1185" t="s">
        <v>15</v>
      </c>
      <c r="F48" s="1185"/>
      <c r="G48" s="1185"/>
      <c r="H48" s="1185"/>
      <c r="I48" s="1185"/>
      <c r="J48" s="1186"/>
      <c r="K48" s="63">
        <v>9149</v>
      </c>
      <c r="L48" s="64">
        <v>9325</v>
      </c>
      <c r="M48" s="64">
        <v>9273</v>
      </c>
      <c r="N48" s="64">
        <v>9263</v>
      </c>
      <c r="O48" s="65">
        <v>9545</v>
      </c>
      <c r="P48" s="48"/>
      <c r="Q48" s="48"/>
      <c r="R48" s="48"/>
      <c r="S48" s="48"/>
      <c r="T48" s="48"/>
      <c r="U48" s="48"/>
    </row>
    <row r="49" spans="1:21" ht="30.75" customHeight="1" x14ac:dyDescent="0.2">
      <c r="A49" s="48"/>
      <c r="B49" s="1203"/>
      <c r="C49" s="1204"/>
      <c r="D49" s="62"/>
      <c r="E49" s="1185" t="s">
        <v>16</v>
      </c>
      <c r="F49" s="1185"/>
      <c r="G49" s="1185"/>
      <c r="H49" s="1185"/>
      <c r="I49" s="1185"/>
      <c r="J49" s="1186"/>
      <c r="K49" s="63" t="s">
        <v>519</v>
      </c>
      <c r="L49" s="64" t="s">
        <v>519</v>
      </c>
      <c r="M49" s="64" t="s">
        <v>519</v>
      </c>
      <c r="N49" s="64" t="s">
        <v>519</v>
      </c>
      <c r="O49" s="65" t="s">
        <v>519</v>
      </c>
      <c r="P49" s="48"/>
      <c r="Q49" s="48"/>
      <c r="R49" s="48"/>
      <c r="S49" s="48"/>
      <c r="T49" s="48"/>
      <c r="U49" s="48"/>
    </row>
    <row r="50" spans="1:21" ht="30.75" customHeight="1" x14ac:dyDescent="0.2">
      <c r="A50" s="48"/>
      <c r="B50" s="1203"/>
      <c r="C50" s="1204"/>
      <c r="D50" s="62"/>
      <c r="E50" s="1185" t="s">
        <v>17</v>
      </c>
      <c r="F50" s="1185"/>
      <c r="G50" s="1185"/>
      <c r="H50" s="1185"/>
      <c r="I50" s="1185"/>
      <c r="J50" s="1186"/>
      <c r="K50" s="63">
        <v>3626</v>
      </c>
      <c r="L50" s="64">
        <v>2623</v>
      </c>
      <c r="M50" s="64">
        <v>2791</v>
      </c>
      <c r="N50" s="64">
        <v>1697</v>
      </c>
      <c r="O50" s="65">
        <v>1319</v>
      </c>
      <c r="P50" s="48"/>
      <c r="Q50" s="48"/>
      <c r="R50" s="48"/>
      <c r="S50" s="48"/>
      <c r="T50" s="48"/>
      <c r="U50" s="48"/>
    </row>
    <row r="51" spans="1:21" ht="30.75" customHeight="1" x14ac:dyDescent="0.2">
      <c r="A51" s="48"/>
      <c r="B51" s="1205"/>
      <c r="C51" s="1206"/>
      <c r="D51" s="66"/>
      <c r="E51" s="1185" t="s">
        <v>18</v>
      </c>
      <c r="F51" s="1185"/>
      <c r="G51" s="1185"/>
      <c r="H51" s="1185"/>
      <c r="I51" s="1185"/>
      <c r="J51" s="1186"/>
      <c r="K51" s="63" t="s">
        <v>519</v>
      </c>
      <c r="L51" s="64" t="s">
        <v>519</v>
      </c>
      <c r="M51" s="64" t="s">
        <v>519</v>
      </c>
      <c r="N51" s="64" t="s">
        <v>519</v>
      </c>
      <c r="O51" s="65" t="s">
        <v>519</v>
      </c>
      <c r="P51" s="48"/>
      <c r="Q51" s="48"/>
      <c r="R51" s="48"/>
      <c r="S51" s="48"/>
      <c r="T51" s="48"/>
      <c r="U51" s="48"/>
    </row>
    <row r="52" spans="1:21" ht="30.75" customHeight="1" x14ac:dyDescent="0.2">
      <c r="A52" s="48"/>
      <c r="B52" s="1183" t="s">
        <v>19</v>
      </c>
      <c r="C52" s="1184"/>
      <c r="D52" s="66"/>
      <c r="E52" s="1185" t="s">
        <v>20</v>
      </c>
      <c r="F52" s="1185"/>
      <c r="G52" s="1185"/>
      <c r="H52" s="1185"/>
      <c r="I52" s="1185"/>
      <c r="J52" s="1186"/>
      <c r="K52" s="63">
        <v>41718</v>
      </c>
      <c r="L52" s="64">
        <v>41731</v>
      </c>
      <c r="M52" s="64">
        <v>41432</v>
      </c>
      <c r="N52" s="64">
        <v>40782</v>
      </c>
      <c r="O52" s="65">
        <v>40461</v>
      </c>
      <c r="P52" s="48"/>
      <c r="Q52" s="48"/>
      <c r="R52" s="48"/>
      <c r="S52" s="48"/>
      <c r="T52" s="48"/>
      <c r="U52" s="48"/>
    </row>
    <row r="53" spans="1:21" ht="30.75" customHeight="1" thickBot="1" x14ac:dyDescent="0.25">
      <c r="A53" s="48"/>
      <c r="B53" s="1187" t="s">
        <v>21</v>
      </c>
      <c r="C53" s="1188"/>
      <c r="D53" s="67"/>
      <c r="E53" s="1189" t="s">
        <v>22</v>
      </c>
      <c r="F53" s="1189"/>
      <c r="G53" s="1189"/>
      <c r="H53" s="1189"/>
      <c r="I53" s="1189"/>
      <c r="J53" s="1190"/>
      <c r="K53" s="68">
        <v>29841</v>
      </c>
      <c r="L53" s="69">
        <v>27106</v>
      </c>
      <c r="M53" s="69">
        <v>27311</v>
      </c>
      <c r="N53" s="69">
        <v>23615</v>
      </c>
      <c r="O53" s="70">
        <v>25624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3">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191" t="s">
        <v>25</v>
      </c>
      <c r="C57" s="1192"/>
      <c r="D57" s="1195" t="s">
        <v>26</v>
      </c>
      <c r="E57" s="1196"/>
      <c r="F57" s="1196"/>
      <c r="G57" s="1196"/>
      <c r="H57" s="1196"/>
      <c r="I57" s="1196"/>
      <c r="J57" s="1197"/>
      <c r="K57" s="83"/>
      <c r="L57" s="84"/>
      <c r="M57" s="84"/>
      <c r="N57" s="84"/>
      <c r="O57" s="85"/>
    </row>
    <row r="58" spans="1:21" ht="31.5" customHeight="1" thickBot="1" x14ac:dyDescent="0.25">
      <c r="B58" s="1193"/>
      <c r="C58" s="1194"/>
      <c r="D58" s="1198" t="s">
        <v>27</v>
      </c>
      <c r="E58" s="1199"/>
      <c r="F58" s="1199"/>
      <c r="G58" s="1199"/>
      <c r="H58" s="1199"/>
      <c r="I58" s="1199"/>
      <c r="J58" s="120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5IzOPPGMvGRz3STZkzpnnIUyXkXL08IyX+u+9KYIYW8KVxM9on6CFJfiEA4+57dclme820qU++8vz9vSxiwkg==" saltValue="2UidB8mHORAA8rrZtwOr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21" t="s">
        <v>30</v>
      </c>
      <c r="C41" s="1222"/>
      <c r="D41" s="102"/>
      <c r="E41" s="1223" t="s">
        <v>31</v>
      </c>
      <c r="F41" s="1223"/>
      <c r="G41" s="1223"/>
      <c r="H41" s="1224"/>
      <c r="I41" s="358">
        <v>828541</v>
      </c>
      <c r="J41" s="359">
        <v>817315</v>
      </c>
      <c r="K41" s="359">
        <v>809825</v>
      </c>
      <c r="L41" s="359">
        <v>819026</v>
      </c>
      <c r="M41" s="360">
        <v>821679</v>
      </c>
    </row>
    <row r="42" spans="2:13" ht="27.75" customHeight="1" x14ac:dyDescent="0.2">
      <c r="B42" s="1211"/>
      <c r="C42" s="1212"/>
      <c r="D42" s="103"/>
      <c r="E42" s="1215" t="s">
        <v>32</v>
      </c>
      <c r="F42" s="1215"/>
      <c r="G42" s="1215"/>
      <c r="H42" s="1216"/>
      <c r="I42" s="361">
        <v>15420</v>
      </c>
      <c r="J42" s="362">
        <v>13005</v>
      </c>
      <c r="K42" s="362">
        <v>9777</v>
      </c>
      <c r="L42" s="362">
        <v>12515</v>
      </c>
      <c r="M42" s="363">
        <v>11306</v>
      </c>
    </row>
    <row r="43" spans="2:13" ht="27.75" customHeight="1" x14ac:dyDescent="0.2">
      <c r="B43" s="1211"/>
      <c r="C43" s="1212"/>
      <c r="D43" s="103"/>
      <c r="E43" s="1215" t="s">
        <v>33</v>
      </c>
      <c r="F43" s="1215"/>
      <c r="G43" s="1215"/>
      <c r="H43" s="1216"/>
      <c r="I43" s="361">
        <v>146125</v>
      </c>
      <c r="J43" s="362">
        <v>136846</v>
      </c>
      <c r="K43" s="362">
        <v>128625</v>
      </c>
      <c r="L43" s="362">
        <v>124930</v>
      </c>
      <c r="M43" s="363">
        <v>123166</v>
      </c>
    </row>
    <row r="44" spans="2:13" ht="27.75" customHeight="1" x14ac:dyDescent="0.2">
      <c r="B44" s="1211"/>
      <c r="C44" s="1212"/>
      <c r="D44" s="103"/>
      <c r="E44" s="1215" t="s">
        <v>34</v>
      </c>
      <c r="F44" s="1215"/>
      <c r="G44" s="1215"/>
      <c r="H44" s="1216"/>
      <c r="I44" s="361" t="s">
        <v>519</v>
      </c>
      <c r="J44" s="362" t="s">
        <v>519</v>
      </c>
      <c r="K44" s="362" t="s">
        <v>519</v>
      </c>
      <c r="L44" s="362" t="s">
        <v>519</v>
      </c>
      <c r="M44" s="363" t="s">
        <v>519</v>
      </c>
    </row>
    <row r="45" spans="2:13" ht="27.75" customHeight="1" x14ac:dyDescent="0.2">
      <c r="B45" s="1211"/>
      <c r="C45" s="1212"/>
      <c r="D45" s="103"/>
      <c r="E45" s="1215" t="s">
        <v>35</v>
      </c>
      <c r="F45" s="1215"/>
      <c r="G45" s="1215"/>
      <c r="H45" s="1216"/>
      <c r="I45" s="361">
        <v>65454</v>
      </c>
      <c r="J45" s="362">
        <v>61001</v>
      </c>
      <c r="K45" s="362">
        <v>58361</v>
      </c>
      <c r="L45" s="362">
        <v>56520</v>
      </c>
      <c r="M45" s="363">
        <v>59685</v>
      </c>
    </row>
    <row r="46" spans="2:13" ht="27.75" customHeight="1" x14ac:dyDescent="0.2">
      <c r="B46" s="1211"/>
      <c r="C46" s="1212"/>
      <c r="D46" s="104"/>
      <c r="E46" s="1215" t="s">
        <v>36</v>
      </c>
      <c r="F46" s="1215"/>
      <c r="G46" s="1215"/>
      <c r="H46" s="1216"/>
      <c r="I46" s="361">
        <v>2284</v>
      </c>
      <c r="J46" s="362">
        <v>1513</v>
      </c>
      <c r="K46" s="362">
        <v>435</v>
      </c>
      <c r="L46" s="362">
        <v>393</v>
      </c>
      <c r="M46" s="363">
        <v>140</v>
      </c>
    </row>
    <row r="47" spans="2:13" ht="27.75" customHeight="1" x14ac:dyDescent="0.2">
      <c r="B47" s="1211"/>
      <c r="C47" s="1212"/>
      <c r="D47" s="105"/>
      <c r="E47" s="1225" t="s">
        <v>37</v>
      </c>
      <c r="F47" s="1226"/>
      <c r="G47" s="1226"/>
      <c r="H47" s="1227"/>
      <c r="I47" s="361" t="s">
        <v>519</v>
      </c>
      <c r="J47" s="362" t="s">
        <v>519</v>
      </c>
      <c r="K47" s="362" t="s">
        <v>519</v>
      </c>
      <c r="L47" s="362" t="s">
        <v>519</v>
      </c>
      <c r="M47" s="363" t="s">
        <v>519</v>
      </c>
    </row>
    <row r="48" spans="2:13" ht="27.75" customHeight="1" x14ac:dyDescent="0.2">
      <c r="B48" s="1211"/>
      <c r="C48" s="1212"/>
      <c r="D48" s="103"/>
      <c r="E48" s="1215" t="s">
        <v>38</v>
      </c>
      <c r="F48" s="1215"/>
      <c r="G48" s="1215"/>
      <c r="H48" s="1216"/>
      <c r="I48" s="361" t="s">
        <v>519</v>
      </c>
      <c r="J48" s="362" t="s">
        <v>519</v>
      </c>
      <c r="K48" s="362" t="s">
        <v>519</v>
      </c>
      <c r="L48" s="362" t="s">
        <v>519</v>
      </c>
      <c r="M48" s="363" t="s">
        <v>519</v>
      </c>
    </row>
    <row r="49" spans="2:13" ht="27.75" customHeight="1" x14ac:dyDescent="0.2">
      <c r="B49" s="1213"/>
      <c r="C49" s="1214"/>
      <c r="D49" s="103"/>
      <c r="E49" s="1215" t="s">
        <v>39</v>
      </c>
      <c r="F49" s="1215"/>
      <c r="G49" s="1215"/>
      <c r="H49" s="1216"/>
      <c r="I49" s="361" t="s">
        <v>519</v>
      </c>
      <c r="J49" s="362" t="s">
        <v>519</v>
      </c>
      <c r="K49" s="362" t="s">
        <v>519</v>
      </c>
      <c r="L49" s="362" t="s">
        <v>519</v>
      </c>
      <c r="M49" s="363" t="s">
        <v>519</v>
      </c>
    </row>
    <row r="50" spans="2:13" ht="27.75" customHeight="1" x14ac:dyDescent="0.2">
      <c r="B50" s="1209" t="s">
        <v>40</v>
      </c>
      <c r="C50" s="1210"/>
      <c r="D50" s="106"/>
      <c r="E50" s="1215" t="s">
        <v>41</v>
      </c>
      <c r="F50" s="1215"/>
      <c r="G50" s="1215"/>
      <c r="H50" s="1216"/>
      <c r="I50" s="361">
        <v>116111</v>
      </c>
      <c r="J50" s="362">
        <v>114620</v>
      </c>
      <c r="K50" s="362">
        <v>110760</v>
      </c>
      <c r="L50" s="362">
        <v>122649</v>
      </c>
      <c r="M50" s="363">
        <v>138842</v>
      </c>
    </row>
    <row r="51" spans="2:13" ht="27.75" customHeight="1" x14ac:dyDescent="0.2">
      <c r="B51" s="1211"/>
      <c r="C51" s="1212"/>
      <c r="D51" s="103"/>
      <c r="E51" s="1215" t="s">
        <v>42</v>
      </c>
      <c r="F51" s="1215"/>
      <c r="G51" s="1215"/>
      <c r="H51" s="1216"/>
      <c r="I51" s="361">
        <v>171382</v>
      </c>
      <c r="J51" s="362">
        <v>167936</v>
      </c>
      <c r="K51" s="362">
        <v>159820</v>
      </c>
      <c r="L51" s="362">
        <v>160232</v>
      </c>
      <c r="M51" s="363">
        <v>154906</v>
      </c>
    </row>
    <row r="52" spans="2:13" ht="27.75" customHeight="1" x14ac:dyDescent="0.2">
      <c r="B52" s="1213"/>
      <c r="C52" s="1214"/>
      <c r="D52" s="103"/>
      <c r="E52" s="1215" t="s">
        <v>43</v>
      </c>
      <c r="F52" s="1215"/>
      <c r="G52" s="1215"/>
      <c r="H52" s="1216"/>
      <c r="I52" s="361">
        <v>425937</v>
      </c>
      <c r="J52" s="362">
        <v>429858</v>
      </c>
      <c r="K52" s="362">
        <v>436150</v>
      </c>
      <c r="L52" s="362">
        <v>440093</v>
      </c>
      <c r="M52" s="363">
        <v>447675</v>
      </c>
    </row>
    <row r="53" spans="2:13" ht="27.75" customHeight="1" thickBot="1" x14ac:dyDescent="0.25">
      <c r="B53" s="1217" t="s">
        <v>44</v>
      </c>
      <c r="C53" s="1218"/>
      <c r="D53" s="107"/>
      <c r="E53" s="1219" t="s">
        <v>45</v>
      </c>
      <c r="F53" s="1219"/>
      <c r="G53" s="1219"/>
      <c r="H53" s="1220"/>
      <c r="I53" s="364">
        <v>344394</v>
      </c>
      <c r="J53" s="365">
        <v>317267</v>
      </c>
      <c r="K53" s="365">
        <v>300294</v>
      </c>
      <c r="L53" s="365">
        <v>290408</v>
      </c>
      <c r="M53" s="366">
        <v>274553</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YyxOucg1rcpP71E7H7YS/Q7iE5/Aaw9dk2+7+9bplHdGHSfm3X9A47gTWYaSvJDz12VDciBP10qPy+4n+pINug==" saltValue="LZxTE1DIk+lyjA+QHW+i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6A16A-6B95-42F5-87FD-09F1429D73D0}">
  <sheetPr>
    <pageSetUpPr fitToPage="1"/>
  </sheetPr>
  <dimension ref="B1:W64"/>
  <sheetViews>
    <sheetView showGridLines="0" zoomScale="55" zoomScaleNormal="55" zoomScaleSheetLayoutView="100" workbookViewId="0">
      <selection activeCell="C58" sqref="C58:H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562</v>
      </c>
      <c r="G54" s="116" t="s">
        <v>563</v>
      </c>
      <c r="H54" s="117" t="s">
        <v>564</v>
      </c>
    </row>
    <row r="55" spans="2:8" ht="52.5" customHeight="1" x14ac:dyDescent="0.2">
      <c r="B55" s="118"/>
      <c r="C55" s="1236" t="s">
        <v>48</v>
      </c>
      <c r="D55" s="1236"/>
      <c r="E55" s="1237"/>
      <c r="F55" s="119">
        <v>8929</v>
      </c>
      <c r="G55" s="119">
        <v>12811</v>
      </c>
      <c r="H55" s="120">
        <v>18959</v>
      </c>
    </row>
    <row r="56" spans="2:8" ht="52.5" customHeight="1" x14ac:dyDescent="0.2">
      <c r="B56" s="121"/>
      <c r="C56" s="1238" t="s">
        <v>49</v>
      </c>
      <c r="D56" s="1238"/>
      <c r="E56" s="1239"/>
      <c r="F56" s="122" t="s">
        <v>519</v>
      </c>
      <c r="G56" s="122" t="s">
        <v>519</v>
      </c>
      <c r="H56" s="123" t="s">
        <v>519</v>
      </c>
    </row>
    <row r="57" spans="2:8" ht="53.25" customHeight="1" x14ac:dyDescent="0.2">
      <c r="B57" s="121"/>
      <c r="C57" s="1240" t="s">
        <v>50</v>
      </c>
      <c r="D57" s="1240"/>
      <c r="E57" s="1241"/>
      <c r="F57" s="124">
        <v>12573</v>
      </c>
      <c r="G57" s="124">
        <v>11475</v>
      </c>
      <c r="H57" s="125">
        <v>10991</v>
      </c>
    </row>
    <row r="58" spans="2:8" ht="45.75" customHeight="1" x14ac:dyDescent="0.2">
      <c r="B58" s="126"/>
      <c r="C58" s="1228" t="s">
        <v>608</v>
      </c>
      <c r="D58" s="1229"/>
      <c r="E58" s="1230"/>
      <c r="F58" s="127">
        <v>2532</v>
      </c>
      <c r="G58" s="127">
        <v>2873</v>
      </c>
      <c r="H58" s="128">
        <v>3282</v>
      </c>
    </row>
    <row r="59" spans="2:8" ht="45.75" customHeight="1" x14ac:dyDescent="0.2">
      <c r="B59" s="126"/>
      <c r="C59" s="1228" t="s">
        <v>609</v>
      </c>
      <c r="D59" s="1229"/>
      <c r="E59" s="1230"/>
      <c r="F59" s="127">
        <v>2980</v>
      </c>
      <c r="G59" s="127">
        <v>2981</v>
      </c>
      <c r="H59" s="128">
        <v>2947</v>
      </c>
    </row>
    <row r="60" spans="2:8" ht="45.75" customHeight="1" x14ac:dyDescent="0.2">
      <c r="B60" s="126"/>
      <c r="C60" s="1228" t="s">
        <v>610</v>
      </c>
      <c r="D60" s="1229"/>
      <c r="E60" s="1230"/>
      <c r="F60" s="127">
        <v>3670</v>
      </c>
      <c r="G60" s="127">
        <v>3260</v>
      </c>
      <c r="H60" s="128">
        <v>2479</v>
      </c>
    </row>
    <row r="61" spans="2:8" ht="45.75" customHeight="1" x14ac:dyDescent="0.2">
      <c r="B61" s="126"/>
      <c r="C61" s="1228" t="s">
        <v>611</v>
      </c>
      <c r="D61" s="1229"/>
      <c r="E61" s="1230"/>
      <c r="F61" s="127">
        <v>1163</v>
      </c>
      <c r="G61" s="127">
        <v>1107</v>
      </c>
      <c r="H61" s="128">
        <v>1069</v>
      </c>
    </row>
    <row r="62" spans="2:8" ht="45.75" customHeight="1" thickBot="1" x14ac:dyDescent="0.25">
      <c r="B62" s="129"/>
      <c r="C62" s="1231" t="s">
        <v>612</v>
      </c>
      <c r="D62" s="1232"/>
      <c r="E62" s="1233"/>
      <c r="F62" s="130">
        <v>603</v>
      </c>
      <c r="G62" s="130">
        <v>569</v>
      </c>
      <c r="H62" s="131">
        <v>588</v>
      </c>
    </row>
    <row r="63" spans="2:8" ht="52.5" customHeight="1" thickBot="1" x14ac:dyDescent="0.25">
      <c r="B63" s="132"/>
      <c r="C63" s="1234" t="s">
        <v>51</v>
      </c>
      <c r="D63" s="1234"/>
      <c r="E63" s="1235"/>
      <c r="F63" s="133">
        <v>21502</v>
      </c>
      <c r="G63" s="133">
        <v>24286</v>
      </c>
      <c r="H63" s="134">
        <v>29950</v>
      </c>
    </row>
    <row r="64" spans="2:8" ht="13" x14ac:dyDescent="0.2"/>
  </sheetData>
  <sheetProtection algorithmName="SHA-512" hashValue="HIfBvJgHb8xI++zuhQsAKENRRwJexmpEsmCLJNlUAD8SSjwYC0TtpI/hIgYahp8DnIgJE1N1UXHWyRhcmfmVGA==" saltValue="LXeqxw4nQwQir8c/nuc5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1B458-CE79-4D1F-A653-DBD46F3490EE}">
  <sheetPr>
    <pageSetUpPr fitToPage="1"/>
  </sheetPr>
  <dimension ref="A1:DE85"/>
  <sheetViews>
    <sheetView showGridLines="0" tabSelected="1" zoomScaleNormal="100" zoomScaleSheetLayoutView="55" workbookViewId="0">
      <selection activeCell="AN43" sqref="AN43:DC47"/>
    </sheetView>
  </sheetViews>
  <sheetFormatPr defaultColWidth="0" defaultRowHeight="0" customHeight="1" zeroHeight="1" x14ac:dyDescent="0.2"/>
  <cols>
    <col min="1" max="1" width="6.36328125" style="1242" customWidth="1"/>
    <col min="2" max="107" width="2.453125" style="1242" customWidth="1"/>
    <col min="108" max="108" width="6.08984375" style="1244" customWidth="1"/>
    <col min="109" max="109" width="5.90625" style="1243" customWidth="1"/>
    <col min="110" max="16384" width="8.6328125" style="1242" hidden="1"/>
  </cols>
  <sheetData>
    <row r="1" spans="1:109" ht="42.75" customHeight="1" x14ac:dyDescent="0.2">
      <c r="A1" s="1299"/>
      <c r="B1" s="1298"/>
      <c r="DD1" s="1242"/>
      <c r="DE1" s="1242"/>
    </row>
    <row r="2" spans="1:109" ht="25.5" customHeight="1" x14ac:dyDescent="0.2">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2"/>
      <c r="DE2" s="1242"/>
    </row>
    <row r="3" spans="1:109" ht="25.5" customHeight="1" x14ac:dyDescent="0.2">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2"/>
      <c r="DE3" s="1242"/>
    </row>
    <row r="4" spans="1:109" s="262" customFormat="1" ht="13" x14ac:dyDescent="0.2">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62" customFormat="1" ht="13" x14ac:dyDescent="0.2">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62" customFormat="1" ht="13" x14ac:dyDescent="0.2">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62" customFormat="1" ht="13" x14ac:dyDescent="0.2">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62" customFormat="1" ht="13" x14ac:dyDescent="0.2">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62" customFormat="1" ht="13" x14ac:dyDescent="0.2">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62" customFormat="1" ht="13" x14ac:dyDescent="0.2">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62" customFormat="1" ht="13" x14ac:dyDescent="0.2">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62" customFormat="1" ht="13" x14ac:dyDescent="0.2">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62" customFormat="1" ht="13" x14ac:dyDescent="0.2">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62" customFormat="1" ht="13" x14ac:dyDescent="0.2">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62" customFormat="1" ht="13" x14ac:dyDescent="0.2">
      <c r="A15" s="1242"/>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62" customFormat="1" ht="13" x14ac:dyDescent="0.2">
      <c r="A16" s="1242"/>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62" customFormat="1" ht="13" x14ac:dyDescent="0.2">
      <c r="A17" s="1242"/>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62" customFormat="1" ht="13" x14ac:dyDescent="0.2">
      <c r="A18" s="1242"/>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 x14ac:dyDescent="0.2">
      <c r="DD19" s="1242"/>
      <c r="DE19" s="1242"/>
    </row>
    <row r="20" spans="1:109" ht="13" x14ac:dyDescent="0.2">
      <c r="DD20" s="1242"/>
      <c r="DE20" s="1242"/>
    </row>
    <row r="21" spans="1:109" ht="17.25" customHeight="1" x14ac:dyDescent="0.2">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2"/>
    </row>
    <row r="22" spans="1:109" ht="17.25" customHeight="1" x14ac:dyDescent="0.2">
      <c r="B22" s="1243"/>
    </row>
    <row r="23" spans="1:109" ht="13" x14ac:dyDescent="0.2">
      <c r="B23" s="1243"/>
    </row>
    <row r="24" spans="1:109" ht="13" x14ac:dyDescent="0.2">
      <c r="B24" s="1243"/>
    </row>
    <row r="25" spans="1:109" ht="13" x14ac:dyDescent="0.2">
      <c r="B25" s="1243"/>
    </row>
    <row r="26" spans="1:109" ht="13" x14ac:dyDescent="0.2">
      <c r="B26" s="1243"/>
    </row>
    <row r="27" spans="1:109" ht="13" x14ac:dyDescent="0.2">
      <c r="B27" s="1243"/>
    </row>
    <row r="28" spans="1:109" ht="13" x14ac:dyDescent="0.2">
      <c r="B28" s="1243"/>
    </row>
    <row r="29" spans="1:109" ht="13" x14ac:dyDescent="0.2">
      <c r="B29" s="1243"/>
    </row>
    <row r="30" spans="1:109" ht="13" x14ac:dyDescent="0.2">
      <c r="B30" s="1243"/>
    </row>
    <row r="31" spans="1:109" ht="13" x14ac:dyDescent="0.2">
      <c r="B31" s="1243"/>
    </row>
    <row r="32" spans="1:109" ht="13" x14ac:dyDescent="0.2">
      <c r="B32" s="1243"/>
    </row>
    <row r="33" spans="2:109" ht="13" x14ac:dyDescent="0.2">
      <c r="B33" s="1243"/>
    </row>
    <row r="34" spans="2:109" ht="13" x14ac:dyDescent="0.2">
      <c r="B34" s="1243"/>
    </row>
    <row r="35" spans="2:109" ht="13" x14ac:dyDescent="0.2">
      <c r="B35" s="1243"/>
    </row>
    <row r="36" spans="2:109" ht="13" x14ac:dyDescent="0.2">
      <c r="B36" s="1243"/>
    </row>
    <row r="37" spans="2:109" ht="13" x14ac:dyDescent="0.2">
      <c r="B37" s="1243"/>
    </row>
    <row r="38" spans="2:109" ht="13" x14ac:dyDescent="0.2">
      <c r="B38" s="1243"/>
    </row>
    <row r="39" spans="2:109" ht="13" x14ac:dyDescent="0.2">
      <c r="B39" s="1247"/>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5"/>
    </row>
    <row r="40" spans="2:109" ht="13" x14ac:dyDescent="0.2">
      <c r="B40" s="1283"/>
      <c r="DD40" s="1283"/>
      <c r="DE40" s="1242"/>
    </row>
    <row r="41" spans="2:109" ht="16.5" x14ac:dyDescent="0.2">
      <c r="B41" s="1294" t="s">
        <v>623</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 x14ac:dyDescent="0.2">
      <c r="B42" s="1243"/>
      <c r="G42" s="1279"/>
      <c r="I42" s="1278"/>
      <c r="J42" s="1278"/>
      <c r="K42" s="1278"/>
      <c r="AM42" s="1279"/>
      <c r="AN42" s="1279" t="s">
        <v>619</v>
      </c>
      <c r="AP42" s="1278"/>
      <c r="AQ42" s="1278"/>
      <c r="AR42" s="1278"/>
      <c r="AY42" s="1279"/>
      <c r="BA42" s="1278"/>
      <c r="BB42" s="1278"/>
      <c r="BC42" s="1278"/>
      <c r="BK42" s="1279"/>
      <c r="BM42" s="1278"/>
      <c r="BN42" s="1278"/>
      <c r="BO42" s="1278"/>
      <c r="BW42" s="1279"/>
      <c r="BY42" s="1278"/>
      <c r="BZ42" s="1278"/>
      <c r="CA42" s="1278"/>
      <c r="CI42" s="1279"/>
      <c r="CK42" s="1278"/>
      <c r="CL42" s="1278"/>
      <c r="CM42" s="1278"/>
      <c r="CU42" s="1279"/>
      <c r="CW42" s="1278"/>
      <c r="CX42" s="1278"/>
      <c r="CY42" s="1278"/>
    </row>
    <row r="43" spans="2:109" ht="13.5" customHeight="1" x14ac:dyDescent="0.2">
      <c r="B43" s="1243"/>
      <c r="AN43" s="1277" t="s">
        <v>622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5"/>
    </row>
    <row r="44" spans="2:109" ht="13" x14ac:dyDescent="0.2">
      <c r="B44" s="1243"/>
      <c r="AN44" s="1274"/>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2"/>
    </row>
    <row r="45" spans="2:109" ht="13" x14ac:dyDescent="0.2">
      <c r="B45" s="1243"/>
      <c r="AN45" s="1274"/>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2"/>
    </row>
    <row r="46" spans="2:109" ht="13" x14ac:dyDescent="0.2">
      <c r="B46" s="1243"/>
      <c r="AN46" s="1274"/>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2"/>
    </row>
    <row r="47" spans="2:109" ht="13" x14ac:dyDescent="0.2">
      <c r="B47" s="1243"/>
      <c r="AN47" s="1271"/>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69"/>
    </row>
    <row r="48" spans="2:109" ht="13" x14ac:dyDescent="0.2">
      <c r="B48" s="1243"/>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 x14ac:dyDescent="0.2">
      <c r="B49" s="1243"/>
      <c r="AN49" s="1242" t="s">
        <v>617</v>
      </c>
    </row>
    <row r="50" spans="1:109" ht="13" x14ac:dyDescent="0.2">
      <c r="B50" s="1243"/>
      <c r="G50" s="1254"/>
      <c r="H50" s="1254"/>
      <c r="I50" s="1254"/>
      <c r="J50" s="1254"/>
      <c r="K50" s="1263"/>
      <c r="L50" s="1263"/>
      <c r="M50" s="1262"/>
      <c r="N50" s="1262"/>
      <c r="AN50" s="1261"/>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59"/>
      <c r="BP50" s="1251" t="s">
        <v>560</v>
      </c>
      <c r="BQ50" s="1251"/>
      <c r="BR50" s="1251"/>
      <c r="BS50" s="1251"/>
      <c r="BT50" s="1251"/>
      <c r="BU50" s="1251"/>
      <c r="BV50" s="1251"/>
      <c r="BW50" s="1251"/>
      <c r="BX50" s="1251" t="s">
        <v>561</v>
      </c>
      <c r="BY50" s="1251"/>
      <c r="BZ50" s="1251"/>
      <c r="CA50" s="1251"/>
      <c r="CB50" s="1251"/>
      <c r="CC50" s="1251"/>
      <c r="CD50" s="1251"/>
      <c r="CE50" s="1251"/>
      <c r="CF50" s="1251" t="s">
        <v>562</v>
      </c>
      <c r="CG50" s="1251"/>
      <c r="CH50" s="1251"/>
      <c r="CI50" s="1251"/>
      <c r="CJ50" s="1251"/>
      <c r="CK50" s="1251"/>
      <c r="CL50" s="1251"/>
      <c r="CM50" s="1251"/>
      <c r="CN50" s="1251" t="s">
        <v>563</v>
      </c>
      <c r="CO50" s="1251"/>
      <c r="CP50" s="1251"/>
      <c r="CQ50" s="1251"/>
      <c r="CR50" s="1251"/>
      <c r="CS50" s="1251"/>
      <c r="CT50" s="1251"/>
      <c r="CU50" s="1251"/>
      <c r="CV50" s="1251" t="s">
        <v>564</v>
      </c>
      <c r="CW50" s="1251"/>
      <c r="CX50" s="1251"/>
      <c r="CY50" s="1251"/>
      <c r="CZ50" s="1251"/>
      <c r="DA50" s="1251"/>
      <c r="DB50" s="1251"/>
      <c r="DC50" s="1251"/>
    </row>
    <row r="51" spans="1:109" ht="13.5" customHeight="1" x14ac:dyDescent="0.2">
      <c r="B51" s="1243"/>
      <c r="G51" s="1258"/>
      <c r="H51" s="1258"/>
      <c r="I51" s="1291"/>
      <c r="J51" s="1291"/>
      <c r="K51" s="1257"/>
      <c r="L51" s="1257"/>
      <c r="M51" s="1257"/>
      <c r="N51" s="1257"/>
      <c r="AM51" s="1256"/>
      <c r="AN51" s="1250" t="s">
        <v>616</v>
      </c>
      <c r="AO51" s="1250"/>
      <c r="AP51" s="1250"/>
      <c r="AQ51" s="1250"/>
      <c r="AR51" s="1250"/>
      <c r="AS51" s="1250"/>
      <c r="AT51" s="1250"/>
      <c r="AU51" s="1250"/>
      <c r="AV51" s="1250"/>
      <c r="AW51" s="1250"/>
      <c r="AX51" s="1250"/>
      <c r="AY51" s="1250"/>
      <c r="AZ51" s="1250"/>
      <c r="BA51" s="1250"/>
      <c r="BB51" s="1250" t="s">
        <v>614</v>
      </c>
      <c r="BC51" s="1250"/>
      <c r="BD51" s="1250"/>
      <c r="BE51" s="1250"/>
      <c r="BF51" s="1250"/>
      <c r="BG51" s="1250"/>
      <c r="BH51" s="1250"/>
      <c r="BI51" s="1250"/>
      <c r="BJ51" s="1250"/>
      <c r="BK51" s="1250"/>
      <c r="BL51" s="1250"/>
      <c r="BM51" s="1250"/>
      <c r="BN51" s="1250"/>
      <c r="BO51" s="1250"/>
      <c r="BP51" s="1249">
        <v>159.4</v>
      </c>
      <c r="BQ51" s="1249"/>
      <c r="BR51" s="1249"/>
      <c r="BS51" s="1249"/>
      <c r="BT51" s="1249"/>
      <c r="BU51" s="1249"/>
      <c r="BV51" s="1249"/>
      <c r="BW51" s="1249"/>
      <c r="BX51" s="1249">
        <v>145.5</v>
      </c>
      <c r="BY51" s="1249"/>
      <c r="BZ51" s="1249"/>
      <c r="CA51" s="1249"/>
      <c r="CB51" s="1249"/>
      <c r="CC51" s="1249"/>
      <c r="CD51" s="1249"/>
      <c r="CE51" s="1249"/>
      <c r="CF51" s="1249">
        <v>138.30000000000001</v>
      </c>
      <c r="CG51" s="1249"/>
      <c r="CH51" s="1249"/>
      <c r="CI51" s="1249"/>
      <c r="CJ51" s="1249"/>
      <c r="CK51" s="1249"/>
      <c r="CL51" s="1249"/>
      <c r="CM51" s="1249"/>
      <c r="CN51" s="1249">
        <v>128.80000000000001</v>
      </c>
      <c r="CO51" s="1249"/>
      <c r="CP51" s="1249"/>
      <c r="CQ51" s="1249"/>
      <c r="CR51" s="1249"/>
      <c r="CS51" s="1249"/>
      <c r="CT51" s="1249"/>
      <c r="CU51" s="1249"/>
      <c r="CV51" s="1249">
        <v>116</v>
      </c>
      <c r="CW51" s="1249"/>
      <c r="CX51" s="1249"/>
      <c r="CY51" s="1249"/>
      <c r="CZ51" s="1249"/>
      <c r="DA51" s="1249"/>
      <c r="DB51" s="1249"/>
      <c r="DC51" s="1249"/>
    </row>
    <row r="52" spans="1:109" ht="13" x14ac:dyDescent="0.2">
      <c r="B52" s="1243"/>
      <c r="G52" s="1258"/>
      <c r="H52" s="1258"/>
      <c r="I52" s="1291"/>
      <c r="J52" s="1291"/>
      <c r="K52" s="1257"/>
      <c r="L52" s="1257"/>
      <c r="M52" s="1257"/>
      <c r="N52" s="1257"/>
      <c r="AM52" s="1256"/>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 x14ac:dyDescent="0.2">
      <c r="A53" s="1278"/>
      <c r="B53" s="1243"/>
      <c r="G53" s="1258"/>
      <c r="H53" s="1258"/>
      <c r="I53" s="1254"/>
      <c r="J53" s="1254"/>
      <c r="K53" s="1257"/>
      <c r="L53" s="1257"/>
      <c r="M53" s="1257"/>
      <c r="N53" s="1257"/>
      <c r="AM53" s="1256"/>
      <c r="AN53" s="1250"/>
      <c r="AO53" s="1250"/>
      <c r="AP53" s="1250"/>
      <c r="AQ53" s="1250"/>
      <c r="AR53" s="1250"/>
      <c r="AS53" s="1250"/>
      <c r="AT53" s="1250"/>
      <c r="AU53" s="1250"/>
      <c r="AV53" s="1250"/>
      <c r="AW53" s="1250"/>
      <c r="AX53" s="1250"/>
      <c r="AY53" s="1250"/>
      <c r="AZ53" s="1250"/>
      <c r="BA53" s="1250"/>
      <c r="BB53" s="1250" t="s">
        <v>621</v>
      </c>
      <c r="BC53" s="1250"/>
      <c r="BD53" s="1250"/>
      <c r="BE53" s="1250"/>
      <c r="BF53" s="1250"/>
      <c r="BG53" s="1250"/>
      <c r="BH53" s="1250"/>
      <c r="BI53" s="1250"/>
      <c r="BJ53" s="1250"/>
      <c r="BK53" s="1250"/>
      <c r="BL53" s="1250"/>
      <c r="BM53" s="1250"/>
      <c r="BN53" s="1250"/>
      <c r="BO53" s="1250"/>
      <c r="BP53" s="1249">
        <v>67.8</v>
      </c>
      <c r="BQ53" s="1249"/>
      <c r="BR53" s="1249"/>
      <c r="BS53" s="1249"/>
      <c r="BT53" s="1249"/>
      <c r="BU53" s="1249"/>
      <c r="BV53" s="1249"/>
      <c r="BW53" s="1249"/>
      <c r="BX53" s="1249">
        <v>68.2</v>
      </c>
      <c r="BY53" s="1249"/>
      <c r="BZ53" s="1249"/>
      <c r="CA53" s="1249"/>
      <c r="CB53" s="1249"/>
      <c r="CC53" s="1249"/>
      <c r="CD53" s="1249"/>
      <c r="CE53" s="1249"/>
      <c r="CF53" s="1249">
        <v>69.8</v>
      </c>
      <c r="CG53" s="1249"/>
      <c r="CH53" s="1249"/>
      <c r="CI53" s="1249"/>
      <c r="CJ53" s="1249"/>
      <c r="CK53" s="1249"/>
      <c r="CL53" s="1249"/>
      <c r="CM53" s="1249"/>
      <c r="CN53" s="1249">
        <v>71.2</v>
      </c>
      <c r="CO53" s="1249"/>
      <c r="CP53" s="1249"/>
      <c r="CQ53" s="1249"/>
      <c r="CR53" s="1249"/>
      <c r="CS53" s="1249"/>
      <c r="CT53" s="1249"/>
      <c r="CU53" s="1249"/>
      <c r="CV53" s="1249">
        <v>73.099999999999994</v>
      </c>
      <c r="CW53" s="1249"/>
      <c r="CX53" s="1249"/>
      <c r="CY53" s="1249"/>
      <c r="CZ53" s="1249"/>
      <c r="DA53" s="1249"/>
      <c r="DB53" s="1249"/>
      <c r="DC53" s="1249"/>
    </row>
    <row r="54" spans="1:109" ht="13" x14ac:dyDescent="0.2">
      <c r="A54" s="1278"/>
      <c r="B54" s="1243"/>
      <c r="G54" s="1258"/>
      <c r="H54" s="1258"/>
      <c r="I54" s="1254"/>
      <c r="J54" s="1254"/>
      <c r="K54" s="1257"/>
      <c r="L54" s="1257"/>
      <c r="M54" s="1257"/>
      <c r="N54" s="1257"/>
      <c r="AM54" s="1256"/>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 x14ac:dyDescent="0.2">
      <c r="A55" s="1278"/>
      <c r="B55" s="1243"/>
      <c r="G55" s="1254"/>
      <c r="H55" s="1254"/>
      <c r="I55" s="1254"/>
      <c r="J55" s="1254"/>
      <c r="K55" s="1257"/>
      <c r="L55" s="1257"/>
      <c r="M55" s="1257"/>
      <c r="N55" s="1257"/>
      <c r="AN55" s="1251" t="s">
        <v>615</v>
      </c>
      <c r="AO55" s="1251"/>
      <c r="AP55" s="1251"/>
      <c r="AQ55" s="1251"/>
      <c r="AR55" s="1251"/>
      <c r="AS55" s="1251"/>
      <c r="AT55" s="1251"/>
      <c r="AU55" s="1251"/>
      <c r="AV55" s="1251"/>
      <c r="AW55" s="1251"/>
      <c r="AX55" s="1251"/>
      <c r="AY55" s="1251"/>
      <c r="AZ55" s="1251"/>
      <c r="BA55" s="1251"/>
      <c r="BB55" s="1250" t="s">
        <v>614</v>
      </c>
      <c r="BC55" s="1250"/>
      <c r="BD55" s="1250"/>
      <c r="BE55" s="1250"/>
      <c r="BF55" s="1250"/>
      <c r="BG55" s="1250"/>
      <c r="BH55" s="1250"/>
      <c r="BI55" s="1250"/>
      <c r="BJ55" s="1250"/>
      <c r="BK55" s="1250"/>
      <c r="BL55" s="1250"/>
      <c r="BM55" s="1250"/>
      <c r="BN55" s="1250"/>
      <c r="BO55" s="1250"/>
      <c r="BP55" s="1249">
        <v>106</v>
      </c>
      <c r="BQ55" s="1249"/>
      <c r="BR55" s="1249"/>
      <c r="BS55" s="1249"/>
      <c r="BT55" s="1249"/>
      <c r="BU55" s="1249"/>
      <c r="BV55" s="1249"/>
      <c r="BW55" s="1249"/>
      <c r="BX55" s="1249">
        <v>97.6</v>
      </c>
      <c r="BY55" s="1249"/>
      <c r="BZ55" s="1249"/>
      <c r="CA55" s="1249"/>
      <c r="CB55" s="1249"/>
      <c r="CC55" s="1249"/>
      <c r="CD55" s="1249"/>
      <c r="CE55" s="1249"/>
      <c r="CF55" s="1249">
        <v>91.9</v>
      </c>
      <c r="CG55" s="1249"/>
      <c r="CH55" s="1249"/>
      <c r="CI55" s="1249"/>
      <c r="CJ55" s="1249"/>
      <c r="CK55" s="1249"/>
      <c r="CL55" s="1249"/>
      <c r="CM55" s="1249"/>
      <c r="CN55" s="1249">
        <v>86</v>
      </c>
      <c r="CO55" s="1249"/>
      <c r="CP55" s="1249"/>
      <c r="CQ55" s="1249"/>
      <c r="CR55" s="1249"/>
      <c r="CS55" s="1249"/>
      <c r="CT55" s="1249"/>
      <c r="CU55" s="1249"/>
      <c r="CV55" s="1249">
        <v>72.8</v>
      </c>
      <c r="CW55" s="1249"/>
      <c r="CX55" s="1249"/>
      <c r="CY55" s="1249"/>
      <c r="CZ55" s="1249"/>
      <c r="DA55" s="1249"/>
      <c r="DB55" s="1249"/>
      <c r="DC55" s="1249"/>
    </row>
    <row r="56" spans="1:109" ht="13" x14ac:dyDescent="0.2">
      <c r="A56" s="1278"/>
      <c r="B56" s="1243"/>
      <c r="G56" s="1254"/>
      <c r="H56" s="1254"/>
      <c r="I56" s="1254"/>
      <c r="J56" s="1254"/>
      <c r="K56" s="1257"/>
      <c r="L56" s="1257"/>
      <c r="M56" s="1257"/>
      <c r="N56" s="1257"/>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78" customFormat="1" ht="13" x14ac:dyDescent="0.2">
      <c r="B57" s="1284"/>
      <c r="G57" s="1254"/>
      <c r="H57" s="1254"/>
      <c r="I57" s="1253"/>
      <c r="J57" s="1253"/>
      <c r="K57" s="1257"/>
      <c r="L57" s="1257"/>
      <c r="M57" s="1257"/>
      <c r="N57" s="1257"/>
      <c r="AM57" s="1242"/>
      <c r="AN57" s="1251"/>
      <c r="AO57" s="1251"/>
      <c r="AP57" s="1251"/>
      <c r="AQ57" s="1251"/>
      <c r="AR57" s="1251"/>
      <c r="AS57" s="1251"/>
      <c r="AT57" s="1251"/>
      <c r="AU57" s="1251"/>
      <c r="AV57" s="1251"/>
      <c r="AW57" s="1251"/>
      <c r="AX57" s="1251"/>
      <c r="AY57" s="1251"/>
      <c r="AZ57" s="1251"/>
      <c r="BA57" s="1251"/>
      <c r="BB57" s="1250" t="s">
        <v>621</v>
      </c>
      <c r="BC57" s="1250"/>
      <c r="BD57" s="1250"/>
      <c r="BE57" s="1250"/>
      <c r="BF57" s="1250"/>
      <c r="BG57" s="1250"/>
      <c r="BH57" s="1250"/>
      <c r="BI57" s="1250"/>
      <c r="BJ57" s="1250"/>
      <c r="BK57" s="1250"/>
      <c r="BL57" s="1250"/>
      <c r="BM57" s="1250"/>
      <c r="BN57" s="1250"/>
      <c r="BO57" s="1250"/>
      <c r="BP57" s="1249">
        <v>62</v>
      </c>
      <c r="BQ57" s="1249"/>
      <c r="BR57" s="1249"/>
      <c r="BS57" s="1249"/>
      <c r="BT57" s="1249"/>
      <c r="BU57" s="1249"/>
      <c r="BV57" s="1249"/>
      <c r="BW57" s="1249"/>
      <c r="BX57" s="1249">
        <v>62.9</v>
      </c>
      <c r="BY57" s="1249"/>
      <c r="BZ57" s="1249"/>
      <c r="CA57" s="1249"/>
      <c r="CB57" s="1249"/>
      <c r="CC57" s="1249"/>
      <c r="CD57" s="1249"/>
      <c r="CE57" s="1249"/>
      <c r="CF57" s="1249">
        <v>63.4</v>
      </c>
      <c r="CG57" s="1249"/>
      <c r="CH57" s="1249"/>
      <c r="CI57" s="1249"/>
      <c r="CJ57" s="1249"/>
      <c r="CK57" s="1249"/>
      <c r="CL57" s="1249"/>
      <c r="CM57" s="1249"/>
      <c r="CN57" s="1249">
        <v>64.3</v>
      </c>
      <c r="CO57" s="1249"/>
      <c r="CP57" s="1249"/>
      <c r="CQ57" s="1249"/>
      <c r="CR57" s="1249"/>
      <c r="CS57" s="1249"/>
      <c r="CT57" s="1249"/>
      <c r="CU57" s="1249"/>
      <c r="CV57" s="1249">
        <v>65.2</v>
      </c>
      <c r="CW57" s="1249"/>
      <c r="CX57" s="1249"/>
      <c r="CY57" s="1249"/>
      <c r="CZ57" s="1249"/>
      <c r="DA57" s="1249"/>
      <c r="DB57" s="1249"/>
      <c r="DC57" s="1249"/>
      <c r="DD57" s="1289"/>
      <c r="DE57" s="1284"/>
    </row>
    <row r="58" spans="1:109" s="1278" customFormat="1" ht="13" x14ac:dyDescent="0.2">
      <c r="A58" s="1242"/>
      <c r="B58" s="1284"/>
      <c r="G58" s="1254"/>
      <c r="H58" s="1254"/>
      <c r="I58" s="1253"/>
      <c r="J58" s="1253"/>
      <c r="K58" s="1257"/>
      <c r="L58" s="1257"/>
      <c r="M58" s="1257"/>
      <c r="N58" s="1257"/>
      <c r="AM58" s="1242"/>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89"/>
      <c r="DE58" s="1284"/>
    </row>
    <row r="59" spans="1:109" s="1278" customFormat="1" ht="13" x14ac:dyDescent="0.2">
      <c r="A59" s="1242"/>
      <c r="B59" s="1284"/>
      <c r="K59" s="1290"/>
      <c r="L59" s="1290"/>
      <c r="M59" s="1290"/>
      <c r="N59" s="1290"/>
      <c r="AQ59" s="1290"/>
      <c r="AR59" s="1290"/>
      <c r="AS59" s="1290"/>
      <c r="AT59" s="1290"/>
      <c r="BC59" s="1290"/>
      <c r="BD59" s="1290"/>
      <c r="BE59" s="1290"/>
      <c r="BF59" s="1290"/>
      <c r="BO59" s="1290"/>
      <c r="BP59" s="1290"/>
      <c r="BQ59" s="1290"/>
      <c r="BR59" s="1290"/>
      <c r="CA59" s="1290"/>
      <c r="CB59" s="1290"/>
      <c r="CC59" s="1290"/>
      <c r="CD59" s="1290"/>
      <c r="CM59" s="1290"/>
      <c r="CN59" s="1290"/>
      <c r="CO59" s="1290"/>
      <c r="CP59" s="1290"/>
      <c r="CY59" s="1290"/>
      <c r="CZ59" s="1290"/>
      <c r="DA59" s="1290"/>
      <c r="DB59" s="1290"/>
      <c r="DC59" s="1290"/>
      <c r="DD59" s="1289"/>
      <c r="DE59" s="1284"/>
    </row>
    <row r="60" spans="1:109" s="1278" customFormat="1" ht="13" x14ac:dyDescent="0.2">
      <c r="A60" s="1242"/>
      <c r="B60" s="1284"/>
      <c r="K60" s="1290"/>
      <c r="L60" s="1290"/>
      <c r="M60" s="1290"/>
      <c r="N60" s="1290"/>
      <c r="AQ60" s="1290"/>
      <c r="AR60" s="1290"/>
      <c r="AS60" s="1290"/>
      <c r="AT60" s="1290"/>
      <c r="BC60" s="1290"/>
      <c r="BD60" s="1290"/>
      <c r="BE60" s="1290"/>
      <c r="BF60" s="1290"/>
      <c r="BO60" s="1290"/>
      <c r="BP60" s="1290"/>
      <c r="BQ60" s="1290"/>
      <c r="BR60" s="1290"/>
      <c r="CA60" s="1290"/>
      <c r="CB60" s="1290"/>
      <c r="CC60" s="1290"/>
      <c r="CD60" s="1290"/>
      <c r="CM60" s="1290"/>
      <c r="CN60" s="1290"/>
      <c r="CO60" s="1290"/>
      <c r="CP60" s="1290"/>
      <c r="CY60" s="1290"/>
      <c r="CZ60" s="1290"/>
      <c r="DA60" s="1290"/>
      <c r="DB60" s="1290"/>
      <c r="DC60" s="1290"/>
      <c r="DD60" s="1289"/>
      <c r="DE60" s="1284"/>
    </row>
    <row r="61" spans="1:109" s="1278" customFormat="1" ht="13" x14ac:dyDescent="0.2">
      <c r="A61" s="1242"/>
      <c r="B61" s="1288"/>
      <c r="C61" s="1287"/>
      <c r="D61" s="1287"/>
      <c r="E61" s="1287"/>
      <c r="F61" s="1287"/>
      <c r="G61" s="1287"/>
      <c r="H61" s="1287"/>
      <c r="I61" s="1287"/>
      <c r="J61" s="1287"/>
      <c r="K61" s="1287"/>
      <c r="L61" s="1287"/>
      <c r="M61" s="1286"/>
      <c r="N61" s="1286"/>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6"/>
      <c r="AT61" s="1286"/>
      <c r="AU61" s="1287"/>
      <c r="AV61" s="1287"/>
      <c r="AW61" s="1287"/>
      <c r="AX61" s="1287"/>
      <c r="AY61" s="1287"/>
      <c r="AZ61" s="1287"/>
      <c r="BA61" s="1287"/>
      <c r="BB61" s="1287"/>
      <c r="BC61" s="1287"/>
      <c r="BD61" s="1287"/>
      <c r="BE61" s="1286"/>
      <c r="BF61" s="1286"/>
      <c r="BG61" s="1287"/>
      <c r="BH61" s="1287"/>
      <c r="BI61" s="1287"/>
      <c r="BJ61" s="1287"/>
      <c r="BK61" s="1287"/>
      <c r="BL61" s="1287"/>
      <c r="BM61" s="1287"/>
      <c r="BN61" s="1287"/>
      <c r="BO61" s="1287"/>
      <c r="BP61" s="1287"/>
      <c r="BQ61" s="1286"/>
      <c r="BR61" s="1286"/>
      <c r="BS61" s="1287"/>
      <c r="BT61" s="1287"/>
      <c r="BU61" s="1287"/>
      <c r="BV61" s="1287"/>
      <c r="BW61" s="1287"/>
      <c r="BX61" s="1287"/>
      <c r="BY61" s="1287"/>
      <c r="BZ61" s="1287"/>
      <c r="CA61" s="1287"/>
      <c r="CB61" s="1287"/>
      <c r="CC61" s="1286"/>
      <c r="CD61" s="1286"/>
      <c r="CE61" s="1287"/>
      <c r="CF61" s="1287"/>
      <c r="CG61" s="1287"/>
      <c r="CH61" s="1287"/>
      <c r="CI61" s="1287"/>
      <c r="CJ61" s="1287"/>
      <c r="CK61" s="1287"/>
      <c r="CL61" s="1287"/>
      <c r="CM61" s="1287"/>
      <c r="CN61" s="1287"/>
      <c r="CO61" s="1286"/>
      <c r="CP61" s="1286"/>
      <c r="CQ61" s="1287"/>
      <c r="CR61" s="1287"/>
      <c r="CS61" s="1287"/>
      <c r="CT61" s="1287"/>
      <c r="CU61" s="1287"/>
      <c r="CV61" s="1287"/>
      <c r="CW61" s="1287"/>
      <c r="CX61" s="1287"/>
      <c r="CY61" s="1287"/>
      <c r="CZ61" s="1287"/>
      <c r="DA61" s="1286"/>
      <c r="DB61" s="1286"/>
      <c r="DC61" s="1286"/>
      <c r="DD61" s="1285"/>
      <c r="DE61" s="1284"/>
    </row>
    <row r="62" spans="1:109" ht="13" x14ac:dyDescent="0.2">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42"/>
    </row>
    <row r="63" spans="1:109" ht="16.5" x14ac:dyDescent="0.2">
      <c r="B63" s="1282" t="s">
        <v>620</v>
      </c>
    </row>
    <row r="64" spans="1:109" ht="13" x14ac:dyDescent="0.2">
      <c r="B64" s="1243"/>
      <c r="G64" s="1279"/>
      <c r="I64" s="1281"/>
      <c r="J64" s="1281"/>
      <c r="K64" s="1281"/>
      <c r="L64" s="1281"/>
      <c r="M64" s="1281"/>
      <c r="N64" s="1280"/>
      <c r="AM64" s="1279"/>
      <c r="AN64" s="1279" t="s">
        <v>619</v>
      </c>
      <c r="AP64" s="1278"/>
      <c r="AQ64" s="1278"/>
      <c r="AR64" s="1278"/>
      <c r="AY64" s="1279"/>
      <c r="BA64" s="1278"/>
      <c r="BB64" s="1278"/>
      <c r="BC64" s="1278"/>
      <c r="BK64" s="1279"/>
      <c r="BM64" s="1278"/>
      <c r="BN64" s="1278"/>
      <c r="BO64" s="1278"/>
      <c r="BW64" s="1279"/>
      <c r="BY64" s="1278"/>
      <c r="BZ64" s="1278"/>
      <c r="CA64" s="1278"/>
      <c r="CI64" s="1279"/>
      <c r="CK64" s="1278"/>
      <c r="CL64" s="1278"/>
      <c r="CM64" s="1278"/>
      <c r="CU64" s="1279"/>
      <c r="CW64" s="1278"/>
      <c r="CX64" s="1278"/>
      <c r="CY64" s="1278"/>
    </row>
    <row r="65" spans="2:107" ht="13" x14ac:dyDescent="0.2">
      <c r="B65" s="1243"/>
      <c r="AN65" s="1277" t="s">
        <v>618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5"/>
    </row>
    <row r="66" spans="2:107" ht="13" x14ac:dyDescent="0.2">
      <c r="B66" s="1243"/>
      <c r="AN66" s="1274"/>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2"/>
    </row>
    <row r="67" spans="2:107" ht="13" x14ac:dyDescent="0.2">
      <c r="B67" s="1243"/>
      <c r="AN67" s="1274"/>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2"/>
    </row>
    <row r="68" spans="2:107" ht="13" x14ac:dyDescent="0.2">
      <c r="B68" s="1243"/>
      <c r="AN68" s="1274"/>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2"/>
    </row>
    <row r="69" spans="2:107" ht="13" x14ac:dyDescent="0.2">
      <c r="B69" s="1243"/>
      <c r="AN69" s="1271"/>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69"/>
    </row>
    <row r="70" spans="2:107" ht="13" x14ac:dyDescent="0.2">
      <c r="B70" s="1243"/>
      <c r="H70" s="1268"/>
      <c r="I70" s="1268"/>
      <c r="J70" s="1266"/>
      <c r="K70" s="1266"/>
      <c r="L70" s="1265"/>
      <c r="M70" s="1266"/>
      <c r="N70" s="1265"/>
      <c r="AN70" s="1256"/>
      <c r="AO70" s="1256"/>
      <c r="AP70" s="1256"/>
      <c r="AZ70" s="1256"/>
      <c r="BA70" s="1256"/>
      <c r="BB70" s="1256"/>
      <c r="BL70" s="1256"/>
      <c r="BM70" s="1256"/>
      <c r="BN70" s="1256"/>
      <c r="BX70" s="1256"/>
      <c r="BY70" s="1256"/>
      <c r="BZ70" s="1256"/>
      <c r="CJ70" s="1256"/>
      <c r="CK70" s="1256"/>
      <c r="CL70" s="1256"/>
      <c r="CV70" s="1256"/>
      <c r="CW70" s="1256"/>
      <c r="CX70" s="1256"/>
    </row>
    <row r="71" spans="2:107" ht="13" x14ac:dyDescent="0.2">
      <c r="B71" s="1243"/>
      <c r="G71" s="1264"/>
      <c r="I71" s="1267"/>
      <c r="J71" s="1266"/>
      <c r="K71" s="1266"/>
      <c r="L71" s="1265"/>
      <c r="M71" s="1266"/>
      <c r="N71" s="1265"/>
      <c r="AM71" s="1264"/>
      <c r="AN71" s="1242" t="s">
        <v>617</v>
      </c>
    </row>
    <row r="72" spans="2:107" ht="13" x14ac:dyDescent="0.2">
      <c r="B72" s="1243"/>
      <c r="G72" s="1254"/>
      <c r="H72" s="1254"/>
      <c r="I72" s="1254"/>
      <c r="J72" s="1254"/>
      <c r="K72" s="1263"/>
      <c r="L72" s="1263"/>
      <c r="M72" s="1262"/>
      <c r="N72" s="1262"/>
      <c r="AN72" s="1261"/>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59"/>
      <c r="BP72" s="1251" t="s">
        <v>560</v>
      </c>
      <c r="BQ72" s="1251"/>
      <c r="BR72" s="1251"/>
      <c r="BS72" s="1251"/>
      <c r="BT72" s="1251"/>
      <c r="BU72" s="1251"/>
      <c r="BV72" s="1251"/>
      <c r="BW72" s="1251"/>
      <c r="BX72" s="1251" t="s">
        <v>561</v>
      </c>
      <c r="BY72" s="1251"/>
      <c r="BZ72" s="1251"/>
      <c r="CA72" s="1251"/>
      <c r="CB72" s="1251"/>
      <c r="CC72" s="1251"/>
      <c r="CD72" s="1251"/>
      <c r="CE72" s="1251"/>
      <c r="CF72" s="1251" t="s">
        <v>562</v>
      </c>
      <c r="CG72" s="1251"/>
      <c r="CH72" s="1251"/>
      <c r="CI72" s="1251"/>
      <c r="CJ72" s="1251"/>
      <c r="CK72" s="1251"/>
      <c r="CL72" s="1251"/>
      <c r="CM72" s="1251"/>
      <c r="CN72" s="1251" t="s">
        <v>563</v>
      </c>
      <c r="CO72" s="1251"/>
      <c r="CP72" s="1251"/>
      <c r="CQ72" s="1251"/>
      <c r="CR72" s="1251"/>
      <c r="CS72" s="1251"/>
      <c r="CT72" s="1251"/>
      <c r="CU72" s="1251"/>
      <c r="CV72" s="1251" t="s">
        <v>564</v>
      </c>
      <c r="CW72" s="1251"/>
      <c r="CX72" s="1251"/>
      <c r="CY72" s="1251"/>
      <c r="CZ72" s="1251"/>
      <c r="DA72" s="1251"/>
      <c r="DB72" s="1251"/>
      <c r="DC72" s="1251"/>
    </row>
    <row r="73" spans="2:107" ht="13" x14ac:dyDescent="0.2">
      <c r="B73" s="1243"/>
      <c r="G73" s="1258"/>
      <c r="H73" s="1258"/>
      <c r="I73" s="1258"/>
      <c r="J73" s="1258"/>
      <c r="K73" s="1255"/>
      <c r="L73" s="1255"/>
      <c r="M73" s="1255"/>
      <c r="N73" s="1255"/>
      <c r="AM73" s="1256"/>
      <c r="AN73" s="1250" t="s">
        <v>616</v>
      </c>
      <c r="AO73" s="1250"/>
      <c r="AP73" s="1250"/>
      <c r="AQ73" s="1250"/>
      <c r="AR73" s="1250"/>
      <c r="AS73" s="1250"/>
      <c r="AT73" s="1250"/>
      <c r="AU73" s="1250"/>
      <c r="AV73" s="1250"/>
      <c r="AW73" s="1250"/>
      <c r="AX73" s="1250"/>
      <c r="AY73" s="1250"/>
      <c r="AZ73" s="1250"/>
      <c r="BA73" s="1250"/>
      <c r="BB73" s="1250" t="s">
        <v>614</v>
      </c>
      <c r="BC73" s="1250"/>
      <c r="BD73" s="1250"/>
      <c r="BE73" s="1250"/>
      <c r="BF73" s="1250"/>
      <c r="BG73" s="1250"/>
      <c r="BH73" s="1250"/>
      <c r="BI73" s="1250"/>
      <c r="BJ73" s="1250"/>
      <c r="BK73" s="1250"/>
      <c r="BL73" s="1250"/>
      <c r="BM73" s="1250"/>
      <c r="BN73" s="1250"/>
      <c r="BO73" s="1250"/>
      <c r="BP73" s="1249">
        <v>159.4</v>
      </c>
      <c r="BQ73" s="1249"/>
      <c r="BR73" s="1249"/>
      <c r="BS73" s="1249"/>
      <c r="BT73" s="1249"/>
      <c r="BU73" s="1249"/>
      <c r="BV73" s="1249"/>
      <c r="BW73" s="1249"/>
      <c r="BX73" s="1249">
        <v>145.5</v>
      </c>
      <c r="BY73" s="1249"/>
      <c r="BZ73" s="1249"/>
      <c r="CA73" s="1249"/>
      <c r="CB73" s="1249"/>
      <c r="CC73" s="1249"/>
      <c r="CD73" s="1249"/>
      <c r="CE73" s="1249"/>
      <c r="CF73" s="1249">
        <v>138.30000000000001</v>
      </c>
      <c r="CG73" s="1249"/>
      <c r="CH73" s="1249"/>
      <c r="CI73" s="1249"/>
      <c r="CJ73" s="1249"/>
      <c r="CK73" s="1249"/>
      <c r="CL73" s="1249"/>
      <c r="CM73" s="1249"/>
      <c r="CN73" s="1249">
        <v>128.80000000000001</v>
      </c>
      <c r="CO73" s="1249"/>
      <c r="CP73" s="1249"/>
      <c r="CQ73" s="1249"/>
      <c r="CR73" s="1249"/>
      <c r="CS73" s="1249"/>
      <c r="CT73" s="1249"/>
      <c r="CU73" s="1249"/>
      <c r="CV73" s="1249">
        <v>116</v>
      </c>
      <c r="CW73" s="1249"/>
      <c r="CX73" s="1249"/>
      <c r="CY73" s="1249"/>
      <c r="CZ73" s="1249"/>
      <c r="DA73" s="1249"/>
      <c r="DB73" s="1249"/>
      <c r="DC73" s="1249"/>
    </row>
    <row r="74" spans="2:107" ht="13" x14ac:dyDescent="0.2">
      <c r="B74" s="1243"/>
      <c r="G74" s="1258"/>
      <c r="H74" s="1258"/>
      <c r="I74" s="1258"/>
      <c r="J74" s="1258"/>
      <c r="K74" s="1255"/>
      <c r="L74" s="1255"/>
      <c r="M74" s="1255"/>
      <c r="N74" s="1255"/>
      <c r="AM74" s="1256"/>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 x14ac:dyDescent="0.2">
      <c r="B75" s="1243"/>
      <c r="G75" s="1258"/>
      <c r="H75" s="1258"/>
      <c r="I75" s="1254"/>
      <c r="J75" s="1254"/>
      <c r="K75" s="1257"/>
      <c r="L75" s="1257"/>
      <c r="M75" s="1257"/>
      <c r="N75" s="1257"/>
      <c r="AM75" s="1256"/>
      <c r="AN75" s="1250"/>
      <c r="AO75" s="1250"/>
      <c r="AP75" s="1250"/>
      <c r="AQ75" s="1250"/>
      <c r="AR75" s="1250"/>
      <c r="AS75" s="1250"/>
      <c r="AT75" s="1250"/>
      <c r="AU75" s="1250"/>
      <c r="AV75" s="1250"/>
      <c r="AW75" s="1250"/>
      <c r="AX75" s="1250"/>
      <c r="AY75" s="1250"/>
      <c r="AZ75" s="1250"/>
      <c r="BA75" s="1250"/>
      <c r="BB75" s="1250" t="s">
        <v>613</v>
      </c>
      <c r="BC75" s="1250"/>
      <c r="BD75" s="1250"/>
      <c r="BE75" s="1250"/>
      <c r="BF75" s="1250"/>
      <c r="BG75" s="1250"/>
      <c r="BH75" s="1250"/>
      <c r="BI75" s="1250"/>
      <c r="BJ75" s="1250"/>
      <c r="BK75" s="1250"/>
      <c r="BL75" s="1250"/>
      <c r="BM75" s="1250"/>
      <c r="BN75" s="1250"/>
      <c r="BO75" s="1250"/>
      <c r="BP75" s="1249">
        <v>15.8</v>
      </c>
      <c r="BQ75" s="1249"/>
      <c r="BR75" s="1249"/>
      <c r="BS75" s="1249"/>
      <c r="BT75" s="1249"/>
      <c r="BU75" s="1249"/>
      <c r="BV75" s="1249"/>
      <c r="BW75" s="1249"/>
      <c r="BX75" s="1249">
        <v>13.8</v>
      </c>
      <c r="BY75" s="1249"/>
      <c r="BZ75" s="1249"/>
      <c r="CA75" s="1249"/>
      <c r="CB75" s="1249"/>
      <c r="CC75" s="1249"/>
      <c r="CD75" s="1249"/>
      <c r="CE75" s="1249"/>
      <c r="CF75" s="1249">
        <v>12.9</v>
      </c>
      <c r="CG75" s="1249"/>
      <c r="CH75" s="1249"/>
      <c r="CI75" s="1249"/>
      <c r="CJ75" s="1249"/>
      <c r="CK75" s="1249"/>
      <c r="CL75" s="1249"/>
      <c r="CM75" s="1249"/>
      <c r="CN75" s="1249">
        <v>11.8</v>
      </c>
      <c r="CO75" s="1249"/>
      <c r="CP75" s="1249"/>
      <c r="CQ75" s="1249"/>
      <c r="CR75" s="1249"/>
      <c r="CS75" s="1249"/>
      <c r="CT75" s="1249"/>
      <c r="CU75" s="1249"/>
      <c r="CV75" s="1249">
        <v>11.2</v>
      </c>
      <c r="CW75" s="1249"/>
      <c r="CX75" s="1249"/>
      <c r="CY75" s="1249"/>
      <c r="CZ75" s="1249"/>
      <c r="DA75" s="1249"/>
      <c r="DB75" s="1249"/>
      <c r="DC75" s="1249"/>
    </row>
    <row r="76" spans="2:107" ht="13" x14ac:dyDescent="0.2">
      <c r="B76" s="1243"/>
      <c r="G76" s="1258"/>
      <c r="H76" s="1258"/>
      <c r="I76" s="1254"/>
      <c r="J76" s="1254"/>
      <c r="K76" s="1257"/>
      <c r="L76" s="1257"/>
      <c r="M76" s="1257"/>
      <c r="N76" s="1257"/>
      <c r="AM76" s="1256"/>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 x14ac:dyDescent="0.2">
      <c r="B77" s="1243"/>
      <c r="G77" s="1254"/>
      <c r="H77" s="1254"/>
      <c r="I77" s="1254"/>
      <c r="J77" s="1254"/>
      <c r="K77" s="1255"/>
      <c r="L77" s="1255"/>
      <c r="M77" s="1255"/>
      <c r="N77" s="1255"/>
      <c r="AN77" s="1251" t="s">
        <v>615</v>
      </c>
      <c r="AO77" s="1251"/>
      <c r="AP77" s="1251"/>
      <c r="AQ77" s="1251"/>
      <c r="AR77" s="1251"/>
      <c r="AS77" s="1251"/>
      <c r="AT77" s="1251"/>
      <c r="AU77" s="1251"/>
      <c r="AV77" s="1251"/>
      <c r="AW77" s="1251"/>
      <c r="AX77" s="1251"/>
      <c r="AY77" s="1251"/>
      <c r="AZ77" s="1251"/>
      <c r="BA77" s="1251"/>
      <c r="BB77" s="1250" t="s">
        <v>614</v>
      </c>
      <c r="BC77" s="1250"/>
      <c r="BD77" s="1250"/>
      <c r="BE77" s="1250"/>
      <c r="BF77" s="1250"/>
      <c r="BG77" s="1250"/>
      <c r="BH77" s="1250"/>
      <c r="BI77" s="1250"/>
      <c r="BJ77" s="1250"/>
      <c r="BK77" s="1250"/>
      <c r="BL77" s="1250"/>
      <c r="BM77" s="1250"/>
      <c r="BN77" s="1250"/>
      <c r="BO77" s="1250"/>
      <c r="BP77" s="1249">
        <v>106</v>
      </c>
      <c r="BQ77" s="1249"/>
      <c r="BR77" s="1249"/>
      <c r="BS77" s="1249"/>
      <c r="BT77" s="1249"/>
      <c r="BU77" s="1249"/>
      <c r="BV77" s="1249"/>
      <c r="BW77" s="1249"/>
      <c r="BX77" s="1249">
        <v>97.6</v>
      </c>
      <c r="BY77" s="1249"/>
      <c r="BZ77" s="1249"/>
      <c r="CA77" s="1249"/>
      <c r="CB77" s="1249"/>
      <c r="CC77" s="1249"/>
      <c r="CD77" s="1249"/>
      <c r="CE77" s="1249"/>
      <c r="CF77" s="1249">
        <v>91.9</v>
      </c>
      <c r="CG77" s="1249"/>
      <c r="CH77" s="1249"/>
      <c r="CI77" s="1249"/>
      <c r="CJ77" s="1249"/>
      <c r="CK77" s="1249"/>
      <c r="CL77" s="1249"/>
      <c r="CM77" s="1249"/>
      <c r="CN77" s="1249">
        <v>86</v>
      </c>
      <c r="CO77" s="1249"/>
      <c r="CP77" s="1249"/>
      <c r="CQ77" s="1249"/>
      <c r="CR77" s="1249"/>
      <c r="CS77" s="1249"/>
      <c r="CT77" s="1249"/>
      <c r="CU77" s="1249"/>
      <c r="CV77" s="1249">
        <v>72.8</v>
      </c>
      <c r="CW77" s="1249"/>
      <c r="CX77" s="1249"/>
      <c r="CY77" s="1249"/>
      <c r="CZ77" s="1249"/>
      <c r="DA77" s="1249"/>
      <c r="DB77" s="1249"/>
      <c r="DC77" s="1249"/>
    </row>
    <row r="78" spans="2:107" ht="13" x14ac:dyDescent="0.2">
      <c r="B78" s="1243"/>
      <c r="G78" s="1254"/>
      <c r="H78" s="1254"/>
      <c r="I78" s="1254"/>
      <c r="J78" s="1254"/>
      <c r="K78" s="1255"/>
      <c r="L78" s="1255"/>
      <c r="M78" s="1255"/>
      <c r="N78" s="1255"/>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 x14ac:dyDescent="0.2">
      <c r="B79" s="1243"/>
      <c r="G79" s="1254"/>
      <c r="H79" s="1254"/>
      <c r="I79" s="1253"/>
      <c r="J79" s="1253"/>
      <c r="K79" s="1252"/>
      <c r="L79" s="1252"/>
      <c r="M79" s="1252"/>
      <c r="N79" s="1252"/>
      <c r="AN79" s="1251"/>
      <c r="AO79" s="1251"/>
      <c r="AP79" s="1251"/>
      <c r="AQ79" s="1251"/>
      <c r="AR79" s="1251"/>
      <c r="AS79" s="1251"/>
      <c r="AT79" s="1251"/>
      <c r="AU79" s="1251"/>
      <c r="AV79" s="1251"/>
      <c r="AW79" s="1251"/>
      <c r="AX79" s="1251"/>
      <c r="AY79" s="1251"/>
      <c r="AZ79" s="1251"/>
      <c r="BA79" s="1251"/>
      <c r="BB79" s="1250" t="s">
        <v>613</v>
      </c>
      <c r="BC79" s="1250"/>
      <c r="BD79" s="1250"/>
      <c r="BE79" s="1250"/>
      <c r="BF79" s="1250"/>
      <c r="BG79" s="1250"/>
      <c r="BH79" s="1250"/>
      <c r="BI79" s="1250"/>
      <c r="BJ79" s="1250"/>
      <c r="BK79" s="1250"/>
      <c r="BL79" s="1250"/>
      <c r="BM79" s="1250"/>
      <c r="BN79" s="1250"/>
      <c r="BO79" s="1250"/>
      <c r="BP79" s="1249">
        <v>9</v>
      </c>
      <c r="BQ79" s="1249"/>
      <c r="BR79" s="1249"/>
      <c r="BS79" s="1249"/>
      <c r="BT79" s="1249"/>
      <c r="BU79" s="1249"/>
      <c r="BV79" s="1249"/>
      <c r="BW79" s="1249"/>
      <c r="BX79" s="1249">
        <v>8</v>
      </c>
      <c r="BY79" s="1249"/>
      <c r="BZ79" s="1249"/>
      <c r="CA79" s="1249"/>
      <c r="CB79" s="1249"/>
      <c r="CC79" s="1249"/>
      <c r="CD79" s="1249"/>
      <c r="CE79" s="1249"/>
      <c r="CF79" s="1249">
        <v>7.3</v>
      </c>
      <c r="CG79" s="1249"/>
      <c r="CH79" s="1249"/>
      <c r="CI79" s="1249"/>
      <c r="CJ79" s="1249"/>
      <c r="CK79" s="1249"/>
      <c r="CL79" s="1249"/>
      <c r="CM79" s="1249"/>
      <c r="CN79" s="1249">
        <v>7.3</v>
      </c>
      <c r="CO79" s="1249"/>
      <c r="CP79" s="1249"/>
      <c r="CQ79" s="1249"/>
      <c r="CR79" s="1249"/>
      <c r="CS79" s="1249"/>
      <c r="CT79" s="1249"/>
      <c r="CU79" s="1249"/>
      <c r="CV79" s="1249">
        <v>7.1</v>
      </c>
      <c r="CW79" s="1249"/>
      <c r="CX79" s="1249"/>
      <c r="CY79" s="1249"/>
      <c r="CZ79" s="1249"/>
      <c r="DA79" s="1249"/>
      <c r="DB79" s="1249"/>
      <c r="DC79" s="1249"/>
    </row>
    <row r="80" spans="2:107" ht="13" x14ac:dyDescent="0.2">
      <c r="B80" s="1243"/>
      <c r="G80" s="1254"/>
      <c r="H80" s="1254"/>
      <c r="I80" s="1253"/>
      <c r="J80" s="1253"/>
      <c r="K80" s="1252"/>
      <c r="L80" s="1252"/>
      <c r="M80" s="1252"/>
      <c r="N80" s="1252"/>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 x14ac:dyDescent="0.2">
      <c r="B81" s="1243"/>
    </row>
    <row r="82" spans="2:109" ht="16.5" x14ac:dyDescent="0.2">
      <c r="B82" s="1243"/>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 x14ac:dyDescent="0.2">
      <c r="B83" s="1247"/>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5"/>
    </row>
    <row r="84" spans="2:109" ht="13" x14ac:dyDescent="0.2">
      <c r="DD84" s="1242"/>
      <c r="DE84" s="1242"/>
    </row>
    <row r="85" spans="2:109" ht="13" x14ac:dyDescent="0.2">
      <c r="DD85" s="1242"/>
      <c r="DE85" s="1242"/>
    </row>
  </sheetData>
  <sheetProtection algorithmName="SHA-512" hashValue="cGdPgIFaV8J2XdrBwSQXRr5cUeRIwWIHlOU5XlXIHnIdCpBBBokUH1Jbd118G/7Yn+QlHKt2qjaGZq/x2AXk5Q==" saltValue="GKaMS1IZFEX9DGzyOSu6l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DF8A7-4D62-4A50-B19F-024C8BAE0344}">
  <sheetPr>
    <pageSetUpPr fitToPage="1"/>
  </sheetPr>
  <dimension ref="A1:DR125"/>
  <sheetViews>
    <sheetView showGridLines="0" topLeftCell="A106" zoomScaleNormal="100" zoomScaleSheetLayoutView="70"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507</v>
      </c>
    </row>
  </sheetData>
  <sheetProtection algorithmName="SHA-512" hashValue="2Qe1+uv9qmiIa722DDnUsrwhkX9VmyyBgw4UtfxgdGIovvWngr66QwGRC1328qPjLrePeEwvhxyhZnsa1zmoEQ==" saltValue="F8jKfdci6Ip8JbXL20uB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BD240-DBC8-4468-9B6B-55AD69F6DEC5}">
  <sheetPr>
    <pageSetUpPr fitToPage="1"/>
  </sheetPr>
  <dimension ref="A1:DR125"/>
  <sheetViews>
    <sheetView showGridLines="0" topLeftCell="A106" zoomScaleNormal="100" zoomScaleSheetLayoutView="55"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507</v>
      </c>
    </row>
  </sheetData>
  <sheetProtection algorithmName="SHA-512" hashValue="YnCZai7ZQ58KFc4bGcMwxEW2DOcgQADhpDVm4FWMJtalWBKW9N+J8JyvrWubDG+oCsnS0IHOcSRFLcxMgdb4Ww==" saltValue="qTwWFGy1loXZAEEM7rgK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557</v>
      </c>
      <c r="G2" s="148"/>
      <c r="H2" s="149"/>
    </row>
    <row r="3" spans="1:8" x14ac:dyDescent="0.2">
      <c r="A3" s="145" t="s">
        <v>550</v>
      </c>
      <c r="B3" s="150"/>
      <c r="C3" s="151"/>
      <c r="D3" s="152">
        <v>34859</v>
      </c>
      <c r="E3" s="153"/>
      <c r="F3" s="154">
        <v>52897</v>
      </c>
      <c r="G3" s="155"/>
      <c r="H3" s="156"/>
    </row>
    <row r="4" spans="1:8" x14ac:dyDescent="0.2">
      <c r="A4" s="157"/>
      <c r="B4" s="158"/>
      <c r="C4" s="159"/>
      <c r="D4" s="160">
        <v>19565</v>
      </c>
      <c r="E4" s="161"/>
      <c r="F4" s="162">
        <v>27013</v>
      </c>
      <c r="G4" s="163"/>
      <c r="H4" s="164"/>
    </row>
    <row r="5" spans="1:8" x14ac:dyDescent="0.2">
      <c r="A5" s="145" t="s">
        <v>552</v>
      </c>
      <c r="B5" s="150"/>
      <c r="C5" s="151"/>
      <c r="D5" s="152">
        <v>33492</v>
      </c>
      <c r="E5" s="153"/>
      <c r="F5" s="154">
        <v>54945</v>
      </c>
      <c r="G5" s="155"/>
      <c r="H5" s="156"/>
    </row>
    <row r="6" spans="1:8" x14ac:dyDescent="0.2">
      <c r="A6" s="157"/>
      <c r="B6" s="158"/>
      <c r="C6" s="159"/>
      <c r="D6" s="160">
        <v>18422</v>
      </c>
      <c r="E6" s="161"/>
      <c r="F6" s="162">
        <v>29293</v>
      </c>
      <c r="G6" s="163"/>
      <c r="H6" s="164"/>
    </row>
    <row r="7" spans="1:8" x14ac:dyDescent="0.2">
      <c r="A7" s="145" t="s">
        <v>553</v>
      </c>
      <c r="B7" s="150"/>
      <c r="C7" s="151"/>
      <c r="D7" s="152">
        <v>43415</v>
      </c>
      <c r="E7" s="153"/>
      <c r="F7" s="154">
        <v>57132</v>
      </c>
      <c r="G7" s="155"/>
      <c r="H7" s="156"/>
    </row>
    <row r="8" spans="1:8" x14ac:dyDescent="0.2">
      <c r="A8" s="157"/>
      <c r="B8" s="158"/>
      <c r="C8" s="159"/>
      <c r="D8" s="160">
        <v>27253</v>
      </c>
      <c r="E8" s="161"/>
      <c r="F8" s="162">
        <v>30126</v>
      </c>
      <c r="G8" s="163"/>
      <c r="H8" s="164"/>
    </row>
    <row r="9" spans="1:8" x14ac:dyDescent="0.2">
      <c r="A9" s="145" t="s">
        <v>554</v>
      </c>
      <c r="B9" s="150"/>
      <c r="C9" s="151"/>
      <c r="D9" s="152">
        <v>49117</v>
      </c>
      <c r="E9" s="153"/>
      <c r="F9" s="154">
        <v>58766</v>
      </c>
      <c r="G9" s="155"/>
      <c r="H9" s="156"/>
    </row>
    <row r="10" spans="1:8" x14ac:dyDescent="0.2">
      <c r="A10" s="157"/>
      <c r="B10" s="158"/>
      <c r="C10" s="159"/>
      <c r="D10" s="160">
        <v>29017</v>
      </c>
      <c r="E10" s="161"/>
      <c r="F10" s="162">
        <v>29363</v>
      </c>
      <c r="G10" s="163"/>
      <c r="H10" s="164"/>
    </row>
    <row r="11" spans="1:8" x14ac:dyDescent="0.2">
      <c r="A11" s="145" t="s">
        <v>555</v>
      </c>
      <c r="B11" s="150"/>
      <c r="C11" s="151"/>
      <c r="D11" s="152">
        <v>45730</v>
      </c>
      <c r="E11" s="153"/>
      <c r="F11" s="154">
        <v>62482</v>
      </c>
      <c r="G11" s="155"/>
      <c r="H11" s="156"/>
    </row>
    <row r="12" spans="1:8" x14ac:dyDescent="0.2">
      <c r="A12" s="157"/>
      <c r="B12" s="158"/>
      <c r="C12" s="165"/>
      <c r="D12" s="160">
        <v>29998</v>
      </c>
      <c r="E12" s="161"/>
      <c r="F12" s="162">
        <v>34626</v>
      </c>
      <c r="G12" s="163"/>
      <c r="H12" s="164"/>
    </row>
    <row r="13" spans="1:8" x14ac:dyDescent="0.2">
      <c r="A13" s="145"/>
      <c r="B13" s="150"/>
      <c r="C13" s="166"/>
      <c r="D13" s="167">
        <v>41323</v>
      </c>
      <c r="E13" s="168"/>
      <c r="F13" s="169">
        <v>57244</v>
      </c>
      <c r="G13" s="170"/>
      <c r="H13" s="156"/>
    </row>
    <row r="14" spans="1:8" x14ac:dyDescent="0.2">
      <c r="A14" s="157"/>
      <c r="B14" s="158"/>
      <c r="C14" s="159"/>
      <c r="D14" s="160">
        <v>24851</v>
      </c>
      <c r="E14" s="161"/>
      <c r="F14" s="162">
        <v>30084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1.28</v>
      </c>
      <c r="C19" s="171">
        <f>ROUND(VALUE(SUBSTITUTE(実質収支比率等に係る経年分析!G$48,"▲","-")),2)</f>
        <v>0.99</v>
      </c>
      <c r="D19" s="171">
        <f>ROUND(VALUE(SUBSTITUTE(実質収支比率等に係る経年分析!H$48,"▲","-")),2)</f>
        <v>2.36</v>
      </c>
      <c r="E19" s="171">
        <f>ROUND(VALUE(SUBSTITUTE(実質収支比率等に係る経年分析!I$48,"▲","-")),2)</f>
        <v>2.2400000000000002</v>
      </c>
      <c r="F19" s="171">
        <f>ROUND(VALUE(SUBSTITUTE(実質収支比率等に係る経年分析!J$48,"▲","-")),2)</f>
        <v>1.1200000000000001</v>
      </c>
    </row>
    <row r="20" spans="1:11" x14ac:dyDescent="0.2">
      <c r="A20" s="171" t="s">
        <v>55</v>
      </c>
      <c r="B20" s="171">
        <f>ROUND(VALUE(SUBSTITUTE(実質収支比率等に係る経年分析!F$47,"▲","-")),2)</f>
        <v>3.07</v>
      </c>
      <c r="C20" s="171">
        <f>ROUND(VALUE(SUBSTITUTE(実質収支比率等に係る経年分析!G$47,"▲","-")),2)</f>
        <v>3.07</v>
      </c>
      <c r="D20" s="171">
        <f>ROUND(VALUE(SUBSTITUTE(実質収支比率等に係る経年分析!H$47,"▲","-")),2)</f>
        <v>3.61</v>
      </c>
      <c r="E20" s="171">
        <f>ROUND(VALUE(SUBSTITUTE(実質収支比率等に係る経年分析!I$47,"▲","-")),2)</f>
        <v>5.0199999999999996</v>
      </c>
      <c r="F20" s="171">
        <f>ROUND(VALUE(SUBSTITUTE(実質収支比率等に係る経年分析!J$47,"▲","-")),2)</f>
        <v>7.12</v>
      </c>
    </row>
    <row r="21" spans="1:11" x14ac:dyDescent="0.2">
      <c r="A21" s="171" t="s">
        <v>56</v>
      </c>
      <c r="B21" s="171">
        <f>IF(ISNUMBER(VALUE(SUBSTITUTE(実質収支比率等に係る経年分析!F$49,"▲","-"))),ROUND(VALUE(SUBSTITUTE(実質収支比率等に係る経年分析!F$49,"▲","-")),2),NA())</f>
        <v>-0.5</v>
      </c>
      <c r="C21" s="171">
        <f>IF(ISNUMBER(VALUE(SUBSTITUTE(実質収支比率等に係る経年分析!G$49,"▲","-"))),ROUND(VALUE(SUBSTITUTE(実質収支比率等に係る経年分析!G$49,"▲","-")),2),NA())</f>
        <v>-0.26</v>
      </c>
      <c r="D21" s="171">
        <f>IF(ISNUMBER(VALUE(SUBSTITUTE(実質収支比率等に係る経年分析!H$49,"▲","-"))),ROUND(VALUE(SUBSTITUTE(実質収支比率等に係る経年分析!H$49,"▲","-")),2),NA())</f>
        <v>1.9</v>
      </c>
      <c r="E21" s="171">
        <f>IF(ISNUMBER(VALUE(SUBSTITUTE(実質収支比率等に係る経年分析!I$49,"▲","-"))),ROUND(VALUE(SUBSTITUTE(実質収支比率等に係る経年分析!I$49,"▲","-")),2),NA())</f>
        <v>1.48</v>
      </c>
      <c r="F21" s="171">
        <f>IF(ISNUMBER(VALUE(SUBSTITUTE(実質収支比率等に係る経年分析!J$49,"▲","-"))),ROUND(VALUE(SUBSTITUTE(実質収支比率等に係る経年分析!J$49,"▲","-")),2),NA())</f>
        <v>1.28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母子父子寡婦福祉資金貸付事業特別会計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0.82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2.2400000000000002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1.1100000000000001</v>
      </c>
    </row>
    <row r="36" spans="1:16" x14ac:dyDescent="0.2">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0.05</v>
      </c>
      <c r="C36" s="172" t="e">
        <f>IF(ROUND(VALUE(SUBSTITUTE(連結実質赤字比率に係る赤字・黒字の構成分析!F$34,"▲", "-")), 2) &gt;= 0, ABS(ROUND(VALUE(SUBSTITUTE(連結実質赤字比率に係る赤字・黒字の構成分析!F$34,"▲", "-")), 2)), NA())</f>
        <v>#N/A</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1.1399999999999999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2.0099999999999998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41718</v>
      </c>
      <c r="E42" s="173"/>
      <c r="F42" s="173"/>
      <c r="G42" s="173">
        <f>'実質公債費比率（分子）の構造'!L$52</f>
        <v>41731</v>
      </c>
      <c r="H42" s="173"/>
      <c r="I42" s="173"/>
      <c r="J42" s="173">
        <f>'実質公債費比率（分子）の構造'!M$52</f>
        <v>41432</v>
      </c>
      <c r="K42" s="173"/>
      <c r="L42" s="173"/>
      <c r="M42" s="173">
        <f>'実質公債費比率（分子）の構造'!N$52</f>
        <v>40782</v>
      </c>
      <c r="N42" s="173"/>
      <c r="O42" s="173"/>
      <c r="P42" s="173">
        <f>'実質公債費比率（分子）の構造'!O$52</f>
        <v>40461</v>
      </c>
    </row>
    <row r="43" spans="1:16" x14ac:dyDescent="0.2">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3626</v>
      </c>
      <c r="C44" s="173"/>
      <c r="D44" s="173"/>
      <c r="E44" s="173">
        <f>'実質公債費比率（分子）の構造'!L$50</f>
        <v>2623</v>
      </c>
      <c r="F44" s="173"/>
      <c r="G44" s="173"/>
      <c r="H44" s="173">
        <f>'実質公債費比率（分子）の構造'!M$50</f>
        <v>2791</v>
      </c>
      <c r="I44" s="173"/>
      <c r="J44" s="173"/>
      <c r="K44" s="173">
        <f>'実質公債費比率（分子）の構造'!N$50</f>
        <v>1697</v>
      </c>
      <c r="L44" s="173"/>
      <c r="M44" s="173"/>
      <c r="N44" s="173">
        <f>'実質公債費比率（分子）の構造'!O$50</f>
        <v>1319</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9149</v>
      </c>
      <c r="C46" s="173"/>
      <c r="D46" s="173"/>
      <c r="E46" s="173">
        <f>'実質公債費比率（分子）の構造'!L$48</f>
        <v>9325</v>
      </c>
      <c r="F46" s="173"/>
      <c r="G46" s="173"/>
      <c r="H46" s="173">
        <f>'実質公債費比率（分子）の構造'!M$48</f>
        <v>9273</v>
      </c>
      <c r="I46" s="173"/>
      <c r="J46" s="173"/>
      <c r="K46" s="173">
        <f>'実質公債費比率（分子）の構造'!N$48</f>
        <v>9263</v>
      </c>
      <c r="L46" s="173"/>
      <c r="M46" s="173"/>
      <c r="N46" s="173">
        <f>'実質公債費比率（分子）の構造'!O$48</f>
        <v>9545</v>
      </c>
      <c r="O46" s="173"/>
      <c r="P46" s="173"/>
    </row>
    <row r="47" spans="1:16" x14ac:dyDescent="0.2">
      <c r="A47" s="173" t="s">
        <v>14</v>
      </c>
      <c r="B47" s="173">
        <f>'実質公債費比率（分子）の構造'!K$47</f>
        <v>26038</v>
      </c>
      <c r="C47" s="173"/>
      <c r="D47" s="173"/>
      <c r="E47" s="173">
        <f>'実質公債費比率（分子）の構造'!L$47</f>
        <v>26669</v>
      </c>
      <c r="F47" s="173"/>
      <c r="G47" s="173"/>
      <c r="H47" s="173">
        <f>'実質公債費比率（分子）の構造'!M$47</f>
        <v>27031</v>
      </c>
      <c r="I47" s="173"/>
      <c r="J47" s="173"/>
      <c r="K47" s="173">
        <f>'実質公債費比率（分子）の構造'!N$47</f>
        <v>27187</v>
      </c>
      <c r="L47" s="173"/>
      <c r="M47" s="173"/>
      <c r="N47" s="173">
        <f>'実質公債費比率（分子）の構造'!O$47</f>
        <v>27652</v>
      </c>
      <c r="O47" s="173"/>
      <c r="P47" s="173"/>
    </row>
    <row r="48" spans="1:16" x14ac:dyDescent="0.2">
      <c r="A48" s="173" t="s">
        <v>67</v>
      </c>
      <c r="B48" s="173">
        <f>'実質公債費比率（分子）の構造'!K$46</f>
        <v>4430</v>
      </c>
      <c r="C48" s="173"/>
      <c r="D48" s="173"/>
      <c r="E48" s="173">
        <f>'実質公債費比率（分子）の構造'!L$46</f>
        <v>4726</v>
      </c>
      <c r="F48" s="173"/>
      <c r="G48" s="173"/>
      <c r="H48" s="173">
        <f>'実質公債費比率（分子）の構造'!M$46</f>
        <v>5129</v>
      </c>
      <c r="I48" s="173"/>
      <c r="J48" s="173"/>
      <c r="K48" s="173">
        <f>'実質公債費比率（分子）の構造'!N$46</f>
        <v>3267</v>
      </c>
      <c r="L48" s="173"/>
      <c r="M48" s="173"/>
      <c r="N48" s="173">
        <f>'実質公債費比率（分子）の構造'!O$46</f>
        <v>3218</v>
      </c>
      <c r="O48" s="173"/>
      <c r="P48" s="173"/>
    </row>
    <row r="49" spans="1:16" x14ac:dyDescent="0.2">
      <c r="A49" s="173" t="s">
        <v>68</v>
      </c>
      <c r="B49" s="173">
        <f>'実質公債費比率（分子）の構造'!K$45</f>
        <v>28316</v>
      </c>
      <c r="C49" s="173"/>
      <c r="D49" s="173"/>
      <c r="E49" s="173">
        <f>'実質公債費比率（分子）の構造'!L$45</f>
        <v>25494</v>
      </c>
      <c r="F49" s="173"/>
      <c r="G49" s="173"/>
      <c r="H49" s="173">
        <f>'実質公債費比率（分子）の構造'!M$45</f>
        <v>24519</v>
      </c>
      <c r="I49" s="173"/>
      <c r="J49" s="173"/>
      <c r="K49" s="173">
        <f>'実質公債費比率（分子）の構造'!N$45</f>
        <v>22983</v>
      </c>
      <c r="L49" s="173"/>
      <c r="M49" s="173"/>
      <c r="N49" s="173">
        <f>'実質公債費比率（分子）の構造'!O$45</f>
        <v>24351</v>
      </c>
      <c r="O49" s="173"/>
      <c r="P49" s="173"/>
    </row>
    <row r="50" spans="1:16" x14ac:dyDescent="0.2">
      <c r="A50" s="173" t="s">
        <v>69</v>
      </c>
      <c r="B50" s="173" t="e">
        <f>NA()</f>
        <v>#N/A</v>
      </c>
      <c r="C50" s="173">
        <f>IF(ISNUMBER('実質公債費比率（分子）の構造'!K$53),'実質公債費比率（分子）の構造'!K$53,NA())</f>
        <v>29841</v>
      </c>
      <c r="D50" s="173" t="e">
        <f>NA()</f>
        <v>#N/A</v>
      </c>
      <c r="E50" s="173" t="e">
        <f>NA()</f>
        <v>#N/A</v>
      </c>
      <c r="F50" s="173">
        <f>IF(ISNUMBER('実質公債費比率（分子）の構造'!L$53),'実質公債費比率（分子）の構造'!L$53,NA())</f>
        <v>27106</v>
      </c>
      <c r="G50" s="173" t="e">
        <f>NA()</f>
        <v>#N/A</v>
      </c>
      <c r="H50" s="173" t="e">
        <f>NA()</f>
        <v>#N/A</v>
      </c>
      <c r="I50" s="173">
        <f>IF(ISNUMBER('実質公債費比率（分子）の構造'!M$53),'実質公債費比率（分子）の構造'!M$53,NA())</f>
        <v>27311</v>
      </c>
      <c r="J50" s="173" t="e">
        <f>NA()</f>
        <v>#N/A</v>
      </c>
      <c r="K50" s="173" t="e">
        <f>NA()</f>
        <v>#N/A</v>
      </c>
      <c r="L50" s="173">
        <f>IF(ISNUMBER('実質公債費比率（分子）の構造'!N$53),'実質公債費比率（分子）の構造'!N$53,NA())</f>
        <v>23615</v>
      </c>
      <c r="M50" s="173" t="e">
        <f>NA()</f>
        <v>#N/A</v>
      </c>
      <c r="N50" s="173" t="e">
        <f>NA()</f>
        <v>#N/A</v>
      </c>
      <c r="O50" s="173">
        <f>IF(ISNUMBER('実質公債費比率（分子）の構造'!O$53),'実質公債費比率（分子）の構造'!O$53,NA())</f>
        <v>25624</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43</v>
      </c>
      <c r="B56" s="172"/>
      <c r="C56" s="172"/>
      <c r="D56" s="172">
        <f>'将来負担比率（分子）の構造'!I$52</f>
        <v>425937</v>
      </c>
      <c r="E56" s="172"/>
      <c r="F56" s="172"/>
      <c r="G56" s="172">
        <f>'将来負担比率（分子）の構造'!J$52</f>
        <v>429858</v>
      </c>
      <c r="H56" s="172"/>
      <c r="I56" s="172"/>
      <c r="J56" s="172">
        <f>'将来負担比率（分子）の構造'!K$52</f>
        <v>436150</v>
      </c>
      <c r="K56" s="172"/>
      <c r="L56" s="172"/>
      <c r="M56" s="172">
        <f>'将来負担比率（分子）の構造'!L$52</f>
        <v>440093</v>
      </c>
      <c r="N56" s="172"/>
      <c r="O56" s="172"/>
      <c r="P56" s="172">
        <f>'将来負担比率（分子）の構造'!M$52</f>
        <v>447675</v>
      </c>
    </row>
    <row r="57" spans="1:16" x14ac:dyDescent="0.2">
      <c r="A57" s="172" t="s">
        <v>42</v>
      </c>
      <c r="B57" s="172"/>
      <c r="C57" s="172"/>
      <c r="D57" s="172">
        <f>'将来負担比率（分子）の構造'!I$51</f>
        <v>171382</v>
      </c>
      <c r="E57" s="172"/>
      <c r="F57" s="172"/>
      <c r="G57" s="172">
        <f>'将来負担比率（分子）の構造'!J$51</f>
        <v>167936</v>
      </c>
      <c r="H57" s="172"/>
      <c r="I57" s="172"/>
      <c r="J57" s="172">
        <f>'将来負担比率（分子）の構造'!K$51</f>
        <v>159820</v>
      </c>
      <c r="K57" s="172"/>
      <c r="L57" s="172"/>
      <c r="M57" s="172">
        <f>'将来負担比率（分子）の構造'!L$51</f>
        <v>160232</v>
      </c>
      <c r="N57" s="172"/>
      <c r="O57" s="172"/>
      <c r="P57" s="172">
        <f>'将来負担比率（分子）の構造'!M$51</f>
        <v>154906</v>
      </c>
    </row>
    <row r="58" spans="1:16" x14ac:dyDescent="0.2">
      <c r="A58" s="172" t="s">
        <v>41</v>
      </c>
      <c r="B58" s="172"/>
      <c r="C58" s="172"/>
      <c r="D58" s="172">
        <f>'将来負担比率（分子）の構造'!I$50</f>
        <v>116111</v>
      </c>
      <c r="E58" s="172"/>
      <c r="F58" s="172"/>
      <c r="G58" s="172">
        <f>'将来負担比率（分子）の構造'!J$50</f>
        <v>114620</v>
      </c>
      <c r="H58" s="172"/>
      <c r="I58" s="172"/>
      <c r="J58" s="172">
        <f>'将来負担比率（分子）の構造'!K$50</f>
        <v>110760</v>
      </c>
      <c r="K58" s="172"/>
      <c r="L58" s="172"/>
      <c r="M58" s="172">
        <f>'将来負担比率（分子）の構造'!L$50</f>
        <v>122649</v>
      </c>
      <c r="N58" s="172"/>
      <c r="O58" s="172"/>
      <c r="P58" s="172">
        <f>'将来負担比率（分子）の構造'!M$50</f>
        <v>138842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2284</v>
      </c>
      <c r="C61" s="172"/>
      <c r="D61" s="172"/>
      <c r="E61" s="172">
        <f>'将来負担比率（分子）の構造'!J$46</f>
        <v>1513</v>
      </c>
      <c r="F61" s="172"/>
      <c r="G61" s="172"/>
      <c r="H61" s="172">
        <f>'将来負担比率（分子）の構造'!K$46</f>
        <v>435</v>
      </c>
      <c r="I61" s="172"/>
      <c r="J61" s="172"/>
      <c r="K61" s="172">
        <f>'将来負担比率（分子）の構造'!L$46</f>
        <v>393</v>
      </c>
      <c r="L61" s="172"/>
      <c r="M61" s="172"/>
      <c r="N61" s="172">
        <f>'将来負担比率（分子）の構造'!M$46</f>
        <v>140</v>
      </c>
      <c r="O61" s="172"/>
      <c r="P61" s="172"/>
    </row>
    <row r="62" spans="1:16" x14ac:dyDescent="0.2">
      <c r="A62" s="172" t="s">
        <v>35</v>
      </c>
      <c r="B62" s="172">
        <f>'将来負担比率（分子）の構造'!I$45</f>
        <v>65454</v>
      </c>
      <c r="C62" s="172"/>
      <c r="D62" s="172"/>
      <c r="E62" s="172">
        <f>'将来負担比率（分子）の構造'!J$45</f>
        <v>61001</v>
      </c>
      <c r="F62" s="172"/>
      <c r="G62" s="172"/>
      <c r="H62" s="172">
        <f>'将来負担比率（分子）の構造'!K$45</f>
        <v>58361</v>
      </c>
      <c r="I62" s="172"/>
      <c r="J62" s="172"/>
      <c r="K62" s="172">
        <f>'将来負担比率（分子）の構造'!L$45</f>
        <v>56520</v>
      </c>
      <c r="L62" s="172"/>
      <c r="M62" s="172"/>
      <c r="N62" s="172">
        <f>'将来負担比率（分子）の構造'!M$45</f>
        <v>59685</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146125</v>
      </c>
      <c r="C64" s="172"/>
      <c r="D64" s="172"/>
      <c r="E64" s="172">
        <f>'将来負担比率（分子）の構造'!J$43</f>
        <v>136846</v>
      </c>
      <c r="F64" s="172"/>
      <c r="G64" s="172"/>
      <c r="H64" s="172">
        <f>'将来負担比率（分子）の構造'!K$43</f>
        <v>128625</v>
      </c>
      <c r="I64" s="172"/>
      <c r="J64" s="172"/>
      <c r="K64" s="172">
        <f>'将来負担比率（分子）の構造'!L$43</f>
        <v>124930</v>
      </c>
      <c r="L64" s="172"/>
      <c r="M64" s="172"/>
      <c r="N64" s="172">
        <f>'将来負担比率（分子）の構造'!M$43</f>
        <v>123166</v>
      </c>
      <c r="O64" s="172"/>
      <c r="P64" s="172"/>
    </row>
    <row r="65" spans="1:16" x14ac:dyDescent="0.2">
      <c r="A65" s="172" t="s">
        <v>32</v>
      </c>
      <c r="B65" s="172">
        <f>'将来負担比率（分子）の構造'!I$42</f>
        <v>15420</v>
      </c>
      <c r="C65" s="172"/>
      <c r="D65" s="172"/>
      <c r="E65" s="172">
        <f>'将来負担比率（分子）の構造'!J$42</f>
        <v>13005</v>
      </c>
      <c r="F65" s="172"/>
      <c r="G65" s="172"/>
      <c r="H65" s="172">
        <f>'将来負担比率（分子）の構造'!K$42</f>
        <v>9777</v>
      </c>
      <c r="I65" s="172"/>
      <c r="J65" s="172"/>
      <c r="K65" s="172">
        <f>'将来負担比率（分子）の構造'!L$42</f>
        <v>12515</v>
      </c>
      <c r="L65" s="172"/>
      <c r="M65" s="172"/>
      <c r="N65" s="172">
        <f>'将来負担比率（分子）の構造'!M$42</f>
        <v>11306</v>
      </c>
      <c r="O65" s="172"/>
      <c r="P65" s="172"/>
    </row>
    <row r="66" spans="1:16" x14ac:dyDescent="0.2">
      <c r="A66" s="172" t="s">
        <v>31</v>
      </c>
      <c r="B66" s="172">
        <f>'将来負担比率（分子）の構造'!I$41</f>
        <v>828541</v>
      </c>
      <c r="C66" s="172"/>
      <c r="D66" s="172"/>
      <c r="E66" s="172">
        <f>'将来負担比率（分子）の構造'!J$41</f>
        <v>817315</v>
      </c>
      <c r="F66" s="172"/>
      <c r="G66" s="172"/>
      <c r="H66" s="172">
        <f>'将来負担比率（分子）の構造'!K$41</f>
        <v>809825</v>
      </c>
      <c r="I66" s="172"/>
      <c r="J66" s="172"/>
      <c r="K66" s="172">
        <f>'将来負担比率（分子）の構造'!L$41</f>
        <v>819026</v>
      </c>
      <c r="L66" s="172"/>
      <c r="M66" s="172"/>
      <c r="N66" s="172">
        <f>'将来負担比率（分子）の構造'!M$41</f>
        <v>821679</v>
      </c>
      <c r="O66" s="172"/>
      <c r="P66" s="172"/>
    </row>
    <row r="67" spans="1:16" x14ac:dyDescent="0.2">
      <c r="A67" s="172" t="s">
        <v>73</v>
      </c>
      <c r="B67" s="172" t="e">
        <f>NA()</f>
        <v>#N/A</v>
      </c>
      <c r="C67" s="172">
        <f>IF(ISNUMBER('将来負担比率（分子）の構造'!I$53), IF('将来負担比率（分子）の構造'!I$53 &lt; 0, 0, '将来負担比率（分子）の構造'!I$53), NA())</f>
        <v>344394</v>
      </c>
      <c r="D67" s="172" t="e">
        <f>NA()</f>
        <v>#N/A</v>
      </c>
      <c r="E67" s="172" t="e">
        <f>NA()</f>
        <v>#N/A</v>
      </c>
      <c r="F67" s="172">
        <f>IF(ISNUMBER('将来負担比率（分子）の構造'!J$53), IF('将来負担比率（分子）の構造'!J$53 &lt; 0, 0, '将来負担比率（分子）の構造'!J$53), NA())</f>
        <v>317267</v>
      </c>
      <c r="G67" s="172" t="e">
        <f>NA()</f>
        <v>#N/A</v>
      </c>
      <c r="H67" s="172" t="e">
        <f>NA()</f>
        <v>#N/A</v>
      </c>
      <c r="I67" s="172">
        <f>IF(ISNUMBER('将来負担比率（分子）の構造'!K$53), IF('将来負担比率（分子）の構造'!K$53 &lt; 0, 0, '将来負担比率（分子）の構造'!K$53), NA())</f>
        <v>300294</v>
      </c>
      <c r="J67" s="172" t="e">
        <f>NA()</f>
        <v>#N/A</v>
      </c>
      <c r="K67" s="172" t="e">
        <f>NA()</f>
        <v>#N/A</v>
      </c>
      <c r="L67" s="172">
        <f>IF(ISNUMBER('将来負担比率（分子）の構造'!L$53), IF('将来負担比率（分子）の構造'!L$53 &lt; 0, 0, '将来負担比率（分子）の構造'!L$53), NA())</f>
        <v>290408</v>
      </c>
      <c r="M67" s="172" t="e">
        <f>NA()</f>
        <v>#N/A</v>
      </c>
      <c r="N67" s="172" t="e">
        <f>NA()</f>
        <v>#N/A</v>
      </c>
      <c r="O67" s="172">
        <f>IF(ISNUMBER('将来負担比率（分子）の構造'!M$53), IF('将来負担比率（分子）の構造'!M$53 &lt; 0, 0, '将来負担比率（分子）の構造'!M$53), NA())</f>
        <v>274553</v>
      </c>
      <c r="P67" s="172" t="e">
        <f>NA()</f>
        <v>#N/A</v>
      </c>
    </row>
    <row r="70" spans="1:16" x14ac:dyDescent="0.2">
      <c r="A70" s="174" t="s">
        <v>74</v>
      </c>
      <c r="B70" s="174"/>
      <c r="C70" s="174"/>
      <c r="D70" s="174"/>
      <c r="E70" s="174"/>
      <c r="F70" s="174"/>
    </row>
    <row r="71" spans="1:16" x14ac:dyDescent="0.2">
      <c r="A71" s="175"/>
      <c r="B71" s="175" t="e">
        <f>#REF!</f>
        <v>#REF!</v>
      </c>
      <c r="C71" s="175" t="e">
        <f>#REF!</f>
        <v>#REF!</v>
      </c>
      <c r="D71" s="175" t="e">
        <f>#REF!</f>
        <v>#REF!</v>
      </c>
    </row>
    <row r="72" spans="1:16" x14ac:dyDescent="0.2">
      <c r="A72" s="175" t="s">
        <v>75</v>
      </c>
      <c r="B72" s="176" t="e">
        <f>#REF!</f>
        <v>#REF!</v>
      </c>
      <c r="C72" s="176" t="e">
        <f>#REF!</f>
        <v>#REF!</v>
      </c>
      <c r="D72" s="176" t="e">
        <f>#REF!</f>
        <v>#REF!</v>
      </c>
    </row>
    <row r="73" spans="1:16" x14ac:dyDescent="0.2">
      <c r="A73" s="175" t="s">
        <v>76</v>
      </c>
      <c r="B73" s="176" t="e">
        <f>#REF!</f>
        <v>#REF!</v>
      </c>
      <c r="C73" s="176" t="e">
        <f>#REF!</f>
        <v>#REF!</v>
      </c>
      <c r="D73" s="176" t="e">
        <f>#REF!</f>
        <v>#REF!</v>
      </c>
    </row>
    <row r="74" spans="1:16" x14ac:dyDescent="0.2">
      <c r="A74" s="175" t="s">
        <v>77</v>
      </c>
      <c r="B74" s="176" t="e">
        <f>#REF!</f>
        <v>#REF!</v>
      </c>
      <c r="C74" s="176" t="e">
        <f>#REF!</f>
        <v>#REF!</v>
      </c>
      <c r="D74" s="176" t="e">
        <f>#REF!</f>
        <v>#REF!</v>
      </c>
    </row>
  </sheetData>
  <sheetProtection algorithmName="SHA-512" hashValue="Ks6+IrFmO3ExpeGr0RCcLkKWsizVej7H/jWZi6Y9hiHEyHadNvtybnkFFHsikDOEPIvFmV7Z/1tPB0eFPqpHIA==" saltValue="i3lpMzlFUgtLXqcPfTKy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7" workbookViewId="0">
      <selection activeCell="BR30" sqref="BR30:CB30"/>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209</v>
      </c>
      <c r="DI1" s="746"/>
      <c r="DJ1" s="746"/>
      <c r="DK1" s="746"/>
      <c r="DL1" s="746"/>
      <c r="DM1" s="746"/>
      <c r="DN1" s="747"/>
      <c r="DO1" s="212"/>
      <c r="DP1" s="745" t="s">
        <v>210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215</v>
      </c>
      <c r="S4" s="688"/>
      <c r="T4" s="688"/>
      <c r="U4" s="688"/>
      <c r="V4" s="688"/>
      <c r="W4" s="688"/>
      <c r="X4" s="688"/>
      <c r="Y4" s="689"/>
      <c r="Z4" s="687" t="s">
        <v>216</v>
      </c>
      <c r="AA4" s="688"/>
      <c r="AB4" s="688"/>
      <c r="AC4" s="689"/>
      <c r="AD4" s="687" t="s">
        <v>217</v>
      </c>
      <c r="AE4" s="688"/>
      <c r="AF4" s="688"/>
      <c r="AG4" s="688"/>
      <c r="AH4" s="688"/>
      <c r="AI4" s="688"/>
      <c r="AJ4" s="688"/>
      <c r="AK4" s="689"/>
      <c r="AL4" s="687" t="s">
        <v>216</v>
      </c>
      <c r="AM4" s="688"/>
      <c r="AN4" s="688"/>
      <c r="AO4" s="689"/>
      <c r="AP4" s="748" t="s">
        <v>218</v>
      </c>
      <c r="AQ4" s="748"/>
      <c r="AR4" s="748"/>
      <c r="AS4" s="748"/>
      <c r="AT4" s="748"/>
      <c r="AU4" s="748"/>
      <c r="AV4" s="748"/>
      <c r="AW4" s="748"/>
      <c r="AX4" s="748"/>
      <c r="AY4" s="748"/>
      <c r="AZ4" s="748"/>
      <c r="BA4" s="748"/>
      <c r="BB4" s="748"/>
      <c r="BC4" s="748"/>
      <c r="BD4" s="748"/>
      <c r="BE4" s="748"/>
      <c r="BF4" s="748"/>
      <c r="BG4" s="748" t="s">
        <v>219</v>
      </c>
      <c r="BH4" s="748"/>
      <c r="BI4" s="748"/>
      <c r="BJ4" s="748"/>
      <c r="BK4" s="748"/>
      <c r="BL4" s="748"/>
      <c r="BM4" s="748"/>
      <c r="BN4" s="748"/>
      <c r="BO4" s="748" t="s">
        <v>216</v>
      </c>
      <c r="BP4" s="748"/>
      <c r="BQ4" s="748"/>
      <c r="BR4" s="748"/>
      <c r="BS4" s="748" t="s">
        <v>220</v>
      </c>
      <c r="BT4" s="748"/>
      <c r="BU4" s="748"/>
      <c r="BV4" s="748"/>
      <c r="BW4" s="748"/>
      <c r="BX4" s="748"/>
      <c r="BY4" s="748"/>
      <c r="BZ4" s="748"/>
      <c r="CA4" s="748"/>
      <c r="CB4" s="748"/>
      <c r="CD4" s="730" t="s">
        <v>221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4" t="s">
        <v>222</v>
      </c>
      <c r="C5" s="695"/>
      <c r="D5" s="695"/>
      <c r="E5" s="695"/>
      <c r="F5" s="695"/>
      <c r="G5" s="695"/>
      <c r="H5" s="695"/>
      <c r="I5" s="695"/>
      <c r="J5" s="695"/>
      <c r="K5" s="695"/>
      <c r="L5" s="695"/>
      <c r="M5" s="695"/>
      <c r="N5" s="695"/>
      <c r="O5" s="695"/>
      <c r="P5" s="695"/>
      <c r="Q5" s="696"/>
      <c r="R5" s="681">
        <v>199876558</v>
      </c>
      <c r="S5" s="682"/>
      <c r="T5" s="682"/>
      <c r="U5" s="682"/>
      <c r="V5" s="682"/>
      <c r="W5" s="682"/>
      <c r="X5" s="682"/>
      <c r="Y5" s="725"/>
      <c r="Z5" s="743">
        <v>38.9</v>
      </c>
      <c r="AA5" s="743"/>
      <c r="AB5" s="743"/>
      <c r="AC5" s="743"/>
      <c r="AD5" s="744">
        <v>187086933</v>
      </c>
      <c r="AE5" s="744"/>
      <c r="AF5" s="744"/>
      <c r="AG5" s="744"/>
      <c r="AH5" s="744"/>
      <c r="AI5" s="744"/>
      <c r="AJ5" s="744"/>
      <c r="AK5" s="744"/>
      <c r="AL5" s="726">
        <v>74.099999999999994</v>
      </c>
      <c r="AM5" s="699"/>
      <c r="AN5" s="699"/>
      <c r="AO5" s="727"/>
      <c r="AP5" s="694" t="s">
        <v>223</v>
      </c>
      <c r="AQ5" s="695"/>
      <c r="AR5" s="695"/>
      <c r="AS5" s="695"/>
      <c r="AT5" s="695"/>
      <c r="AU5" s="695"/>
      <c r="AV5" s="695"/>
      <c r="AW5" s="695"/>
      <c r="AX5" s="695"/>
      <c r="AY5" s="695"/>
      <c r="AZ5" s="695"/>
      <c r="BA5" s="695"/>
      <c r="BB5" s="695"/>
      <c r="BC5" s="695"/>
      <c r="BD5" s="695"/>
      <c r="BE5" s="695"/>
      <c r="BF5" s="696"/>
      <c r="BG5" s="628">
        <v>181656423</v>
      </c>
      <c r="BH5" s="629"/>
      <c r="BI5" s="629"/>
      <c r="BJ5" s="629"/>
      <c r="BK5" s="629"/>
      <c r="BL5" s="629"/>
      <c r="BM5" s="629"/>
      <c r="BN5" s="630"/>
      <c r="BO5" s="655">
        <v>90.9</v>
      </c>
      <c r="BP5" s="655"/>
      <c r="BQ5" s="655"/>
      <c r="BR5" s="655"/>
      <c r="BS5" s="656">
        <v>2203413</v>
      </c>
      <c r="BT5" s="656"/>
      <c r="BU5" s="656"/>
      <c r="BV5" s="656"/>
      <c r="BW5" s="656"/>
      <c r="BX5" s="656"/>
      <c r="BY5" s="656"/>
      <c r="BZ5" s="656"/>
      <c r="CA5" s="656"/>
      <c r="CB5" s="714"/>
      <c r="CD5" s="730" t="s">
        <v>218</v>
      </c>
      <c r="CE5" s="731"/>
      <c r="CF5" s="731"/>
      <c r="CG5" s="731"/>
      <c r="CH5" s="731"/>
      <c r="CI5" s="731"/>
      <c r="CJ5" s="731"/>
      <c r="CK5" s="731"/>
      <c r="CL5" s="731"/>
      <c r="CM5" s="731"/>
      <c r="CN5" s="731"/>
      <c r="CO5" s="731"/>
      <c r="CP5" s="731"/>
      <c r="CQ5" s="732"/>
      <c r="CR5" s="730" t="s">
        <v>224</v>
      </c>
      <c r="CS5" s="731"/>
      <c r="CT5" s="731"/>
      <c r="CU5" s="731"/>
      <c r="CV5" s="731"/>
      <c r="CW5" s="731"/>
      <c r="CX5" s="731"/>
      <c r="CY5" s="732"/>
      <c r="CZ5" s="730" t="s">
        <v>216</v>
      </c>
      <c r="DA5" s="731"/>
      <c r="DB5" s="731"/>
      <c r="DC5" s="732"/>
      <c r="DD5" s="730" t="s">
        <v>225</v>
      </c>
      <c r="DE5" s="731"/>
      <c r="DF5" s="731"/>
      <c r="DG5" s="731"/>
      <c r="DH5" s="731"/>
      <c r="DI5" s="731"/>
      <c r="DJ5" s="731"/>
      <c r="DK5" s="731"/>
      <c r="DL5" s="731"/>
      <c r="DM5" s="731"/>
      <c r="DN5" s="731"/>
      <c r="DO5" s="731"/>
      <c r="DP5" s="732"/>
      <c r="DQ5" s="730" t="s">
        <v>226</v>
      </c>
      <c r="DR5" s="731"/>
      <c r="DS5" s="731"/>
      <c r="DT5" s="731"/>
      <c r="DU5" s="731"/>
      <c r="DV5" s="731"/>
      <c r="DW5" s="731"/>
      <c r="DX5" s="731"/>
      <c r="DY5" s="731"/>
      <c r="DZ5" s="731"/>
      <c r="EA5" s="731"/>
      <c r="EB5" s="731"/>
      <c r="EC5" s="732"/>
    </row>
    <row r="6" spans="2:143" ht="11.25" customHeight="1" x14ac:dyDescent="0.2">
      <c r="B6" s="625" t="s">
        <v>227</v>
      </c>
      <c r="C6" s="626"/>
      <c r="D6" s="626"/>
      <c r="E6" s="626"/>
      <c r="F6" s="626"/>
      <c r="G6" s="626"/>
      <c r="H6" s="626"/>
      <c r="I6" s="626"/>
      <c r="J6" s="626"/>
      <c r="K6" s="626"/>
      <c r="L6" s="626"/>
      <c r="M6" s="626"/>
      <c r="N6" s="626"/>
      <c r="O6" s="626"/>
      <c r="P6" s="626"/>
      <c r="Q6" s="627"/>
      <c r="R6" s="628">
        <v>2663136</v>
      </c>
      <c r="S6" s="629"/>
      <c r="T6" s="629"/>
      <c r="U6" s="629"/>
      <c r="V6" s="629"/>
      <c r="W6" s="629"/>
      <c r="X6" s="629"/>
      <c r="Y6" s="630"/>
      <c r="Z6" s="655">
        <v>0.5</v>
      </c>
      <c r="AA6" s="655"/>
      <c r="AB6" s="655"/>
      <c r="AC6" s="655"/>
      <c r="AD6" s="656">
        <v>2663136</v>
      </c>
      <c r="AE6" s="656"/>
      <c r="AF6" s="656"/>
      <c r="AG6" s="656"/>
      <c r="AH6" s="656"/>
      <c r="AI6" s="656"/>
      <c r="AJ6" s="656"/>
      <c r="AK6" s="656"/>
      <c r="AL6" s="631">
        <v>1.1000000000000001</v>
      </c>
      <c r="AM6" s="632"/>
      <c r="AN6" s="632"/>
      <c r="AO6" s="657"/>
      <c r="AP6" s="625" t="s">
        <v>228</v>
      </c>
      <c r="AQ6" s="626"/>
      <c r="AR6" s="626"/>
      <c r="AS6" s="626"/>
      <c r="AT6" s="626"/>
      <c r="AU6" s="626"/>
      <c r="AV6" s="626"/>
      <c r="AW6" s="626"/>
      <c r="AX6" s="626"/>
      <c r="AY6" s="626"/>
      <c r="AZ6" s="626"/>
      <c r="BA6" s="626"/>
      <c r="BB6" s="626"/>
      <c r="BC6" s="626"/>
      <c r="BD6" s="626"/>
      <c r="BE6" s="626"/>
      <c r="BF6" s="627"/>
      <c r="BG6" s="628">
        <v>181656423</v>
      </c>
      <c r="BH6" s="629"/>
      <c r="BI6" s="629"/>
      <c r="BJ6" s="629"/>
      <c r="BK6" s="629"/>
      <c r="BL6" s="629"/>
      <c r="BM6" s="629"/>
      <c r="BN6" s="630"/>
      <c r="BO6" s="655">
        <v>90.9</v>
      </c>
      <c r="BP6" s="655"/>
      <c r="BQ6" s="655"/>
      <c r="BR6" s="655"/>
      <c r="BS6" s="656">
        <v>2203413</v>
      </c>
      <c r="BT6" s="656"/>
      <c r="BU6" s="656"/>
      <c r="BV6" s="656"/>
      <c r="BW6" s="656"/>
      <c r="BX6" s="656"/>
      <c r="BY6" s="656"/>
      <c r="BZ6" s="656"/>
      <c r="CA6" s="656"/>
      <c r="CB6" s="714"/>
      <c r="CD6" s="684" t="s">
        <v>229</v>
      </c>
      <c r="CE6" s="685"/>
      <c r="CF6" s="685"/>
      <c r="CG6" s="685"/>
      <c r="CH6" s="685"/>
      <c r="CI6" s="685"/>
      <c r="CJ6" s="685"/>
      <c r="CK6" s="685"/>
      <c r="CL6" s="685"/>
      <c r="CM6" s="685"/>
      <c r="CN6" s="685"/>
      <c r="CO6" s="685"/>
      <c r="CP6" s="685"/>
      <c r="CQ6" s="686"/>
      <c r="CR6" s="628">
        <v>1202971</v>
      </c>
      <c r="CS6" s="629"/>
      <c r="CT6" s="629"/>
      <c r="CU6" s="629"/>
      <c r="CV6" s="629"/>
      <c r="CW6" s="629"/>
      <c r="CX6" s="629"/>
      <c r="CY6" s="630"/>
      <c r="CZ6" s="726">
        <v>0.2</v>
      </c>
      <c r="DA6" s="699"/>
      <c r="DB6" s="699"/>
      <c r="DC6" s="729"/>
      <c r="DD6" s="634" t="s">
        <v>125</v>
      </c>
      <c r="DE6" s="629"/>
      <c r="DF6" s="629"/>
      <c r="DG6" s="629"/>
      <c r="DH6" s="629"/>
      <c r="DI6" s="629"/>
      <c r="DJ6" s="629"/>
      <c r="DK6" s="629"/>
      <c r="DL6" s="629"/>
      <c r="DM6" s="629"/>
      <c r="DN6" s="629"/>
      <c r="DO6" s="629"/>
      <c r="DP6" s="630"/>
      <c r="DQ6" s="634">
        <v>1202959</v>
      </c>
      <c r="DR6" s="629"/>
      <c r="DS6" s="629"/>
      <c r="DT6" s="629"/>
      <c r="DU6" s="629"/>
      <c r="DV6" s="629"/>
      <c r="DW6" s="629"/>
      <c r="DX6" s="629"/>
      <c r="DY6" s="629"/>
      <c r="DZ6" s="629"/>
      <c r="EA6" s="629"/>
      <c r="EB6" s="629"/>
      <c r="EC6" s="669"/>
    </row>
    <row r="7" spans="2:143" ht="11.25" customHeight="1" x14ac:dyDescent="0.2">
      <c r="B7" s="625" t="s">
        <v>230</v>
      </c>
      <c r="C7" s="626"/>
      <c r="D7" s="626"/>
      <c r="E7" s="626"/>
      <c r="F7" s="626"/>
      <c r="G7" s="626"/>
      <c r="H7" s="626"/>
      <c r="I7" s="626"/>
      <c r="J7" s="626"/>
      <c r="K7" s="626"/>
      <c r="L7" s="626"/>
      <c r="M7" s="626"/>
      <c r="N7" s="626"/>
      <c r="O7" s="626"/>
      <c r="P7" s="626"/>
      <c r="Q7" s="627"/>
      <c r="R7" s="628">
        <v>112516</v>
      </c>
      <c r="S7" s="629"/>
      <c r="T7" s="629"/>
      <c r="U7" s="629"/>
      <c r="V7" s="629"/>
      <c r="W7" s="629"/>
      <c r="X7" s="629"/>
      <c r="Y7" s="630"/>
      <c r="Z7" s="655">
        <v>0</v>
      </c>
      <c r="AA7" s="655"/>
      <c r="AB7" s="655"/>
      <c r="AC7" s="655"/>
      <c r="AD7" s="656">
        <v>112516</v>
      </c>
      <c r="AE7" s="656"/>
      <c r="AF7" s="656"/>
      <c r="AG7" s="656"/>
      <c r="AH7" s="656"/>
      <c r="AI7" s="656"/>
      <c r="AJ7" s="656"/>
      <c r="AK7" s="656"/>
      <c r="AL7" s="631">
        <v>0</v>
      </c>
      <c r="AM7" s="632"/>
      <c r="AN7" s="632"/>
      <c r="AO7" s="657"/>
      <c r="AP7" s="625" t="s">
        <v>231</v>
      </c>
      <c r="AQ7" s="626"/>
      <c r="AR7" s="626"/>
      <c r="AS7" s="626"/>
      <c r="AT7" s="626"/>
      <c r="AU7" s="626"/>
      <c r="AV7" s="626"/>
      <c r="AW7" s="626"/>
      <c r="AX7" s="626"/>
      <c r="AY7" s="626"/>
      <c r="AZ7" s="626"/>
      <c r="BA7" s="626"/>
      <c r="BB7" s="626"/>
      <c r="BC7" s="626"/>
      <c r="BD7" s="626"/>
      <c r="BE7" s="626"/>
      <c r="BF7" s="627"/>
      <c r="BG7" s="628">
        <v>105114150</v>
      </c>
      <c r="BH7" s="629"/>
      <c r="BI7" s="629"/>
      <c r="BJ7" s="629"/>
      <c r="BK7" s="629"/>
      <c r="BL7" s="629"/>
      <c r="BM7" s="629"/>
      <c r="BN7" s="630"/>
      <c r="BO7" s="655">
        <v>52.6</v>
      </c>
      <c r="BP7" s="655"/>
      <c r="BQ7" s="655"/>
      <c r="BR7" s="655"/>
      <c r="BS7" s="656">
        <v>2203413</v>
      </c>
      <c r="BT7" s="656"/>
      <c r="BU7" s="656"/>
      <c r="BV7" s="656"/>
      <c r="BW7" s="656"/>
      <c r="BX7" s="656"/>
      <c r="BY7" s="656"/>
      <c r="BZ7" s="656"/>
      <c r="CA7" s="656"/>
      <c r="CB7" s="714"/>
      <c r="CD7" s="670" t="s">
        <v>232</v>
      </c>
      <c r="CE7" s="667"/>
      <c r="CF7" s="667"/>
      <c r="CG7" s="667"/>
      <c r="CH7" s="667"/>
      <c r="CI7" s="667"/>
      <c r="CJ7" s="667"/>
      <c r="CK7" s="667"/>
      <c r="CL7" s="667"/>
      <c r="CM7" s="667"/>
      <c r="CN7" s="667"/>
      <c r="CO7" s="667"/>
      <c r="CP7" s="667"/>
      <c r="CQ7" s="668"/>
      <c r="CR7" s="628">
        <v>45031281</v>
      </c>
      <c r="CS7" s="629"/>
      <c r="CT7" s="629"/>
      <c r="CU7" s="629"/>
      <c r="CV7" s="629"/>
      <c r="CW7" s="629"/>
      <c r="CX7" s="629"/>
      <c r="CY7" s="630"/>
      <c r="CZ7" s="655">
        <v>8.9</v>
      </c>
      <c r="DA7" s="655"/>
      <c r="DB7" s="655"/>
      <c r="DC7" s="655"/>
      <c r="DD7" s="634">
        <v>8243851</v>
      </c>
      <c r="DE7" s="629"/>
      <c r="DF7" s="629"/>
      <c r="DG7" s="629"/>
      <c r="DH7" s="629"/>
      <c r="DI7" s="629"/>
      <c r="DJ7" s="629"/>
      <c r="DK7" s="629"/>
      <c r="DL7" s="629"/>
      <c r="DM7" s="629"/>
      <c r="DN7" s="629"/>
      <c r="DO7" s="629"/>
      <c r="DP7" s="630"/>
      <c r="DQ7" s="634">
        <v>33546636</v>
      </c>
      <c r="DR7" s="629"/>
      <c r="DS7" s="629"/>
      <c r="DT7" s="629"/>
      <c r="DU7" s="629"/>
      <c r="DV7" s="629"/>
      <c r="DW7" s="629"/>
      <c r="DX7" s="629"/>
      <c r="DY7" s="629"/>
      <c r="DZ7" s="629"/>
      <c r="EA7" s="629"/>
      <c r="EB7" s="629"/>
      <c r="EC7" s="669"/>
    </row>
    <row r="8" spans="2:143" ht="11.25" customHeight="1" x14ac:dyDescent="0.2">
      <c r="B8" s="625" t="s">
        <v>233</v>
      </c>
      <c r="C8" s="626"/>
      <c r="D8" s="626"/>
      <c r="E8" s="626"/>
      <c r="F8" s="626"/>
      <c r="G8" s="626"/>
      <c r="H8" s="626"/>
      <c r="I8" s="626"/>
      <c r="J8" s="626"/>
      <c r="K8" s="626"/>
      <c r="L8" s="626"/>
      <c r="M8" s="626"/>
      <c r="N8" s="626"/>
      <c r="O8" s="626"/>
      <c r="P8" s="626"/>
      <c r="Q8" s="627"/>
      <c r="R8" s="628">
        <v>1167114</v>
      </c>
      <c r="S8" s="629"/>
      <c r="T8" s="629"/>
      <c r="U8" s="629"/>
      <c r="V8" s="629"/>
      <c r="W8" s="629"/>
      <c r="X8" s="629"/>
      <c r="Y8" s="630"/>
      <c r="Z8" s="655">
        <v>0.2</v>
      </c>
      <c r="AA8" s="655"/>
      <c r="AB8" s="655"/>
      <c r="AC8" s="655"/>
      <c r="AD8" s="656">
        <v>1167114</v>
      </c>
      <c r="AE8" s="656"/>
      <c r="AF8" s="656"/>
      <c r="AG8" s="656"/>
      <c r="AH8" s="656"/>
      <c r="AI8" s="656"/>
      <c r="AJ8" s="656"/>
      <c r="AK8" s="656"/>
      <c r="AL8" s="631">
        <v>0.5</v>
      </c>
      <c r="AM8" s="632"/>
      <c r="AN8" s="632"/>
      <c r="AO8" s="657"/>
      <c r="AP8" s="625" t="s">
        <v>234</v>
      </c>
      <c r="AQ8" s="626"/>
      <c r="AR8" s="626"/>
      <c r="AS8" s="626"/>
      <c r="AT8" s="626"/>
      <c r="AU8" s="626"/>
      <c r="AV8" s="626"/>
      <c r="AW8" s="626"/>
      <c r="AX8" s="626"/>
      <c r="AY8" s="626"/>
      <c r="AZ8" s="626"/>
      <c r="BA8" s="626"/>
      <c r="BB8" s="626"/>
      <c r="BC8" s="626"/>
      <c r="BD8" s="626"/>
      <c r="BE8" s="626"/>
      <c r="BF8" s="627"/>
      <c r="BG8" s="628">
        <v>1735870</v>
      </c>
      <c r="BH8" s="629"/>
      <c r="BI8" s="629"/>
      <c r="BJ8" s="629"/>
      <c r="BK8" s="629"/>
      <c r="BL8" s="629"/>
      <c r="BM8" s="629"/>
      <c r="BN8" s="630"/>
      <c r="BO8" s="655">
        <v>0.9</v>
      </c>
      <c r="BP8" s="655"/>
      <c r="BQ8" s="655"/>
      <c r="BR8" s="655"/>
      <c r="BS8" s="656" t="s">
        <v>125</v>
      </c>
      <c r="BT8" s="656"/>
      <c r="BU8" s="656"/>
      <c r="BV8" s="656"/>
      <c r="BW8" s="656"/>
      <c r="BX8" s="656"/>
      <c r="BY8" s="656"/>
      <c r="BZ8" s="656"/>
      <c r="CA8" s="656"/>
      <c r="CB8" s="714"/>
      <c r="CD8" s="670" t="s">
        <v>235</v>
      </c>
      <c r="CE8" s="667"/>
      <c r="CF8" s="667"/>
      <c r="CG8" s="667"/>
      <c r="CH8" s="667"/>
      <c r="CI8" s="667"/>
      <c r="CJ8" s="667"/>
      <c r="CK8" s="667"/>
      <c r="CL8" s="667"/>
      <c r="CM8" s="667"/>
      <c r="CN8" s="667"/>
      <c r="CO8" s="667"/>
      <c r="CP8" s="667"/>
      <c r="CQ8" s="668"/>
      <c r="CR8" s="628">
        <v>188960857</v>
      </c>
      <c r="CS8" s="629"/>
      <c r="CT8" s="629"/>
      <c r="CU8" s="629"/>
      <c r="CV8" s="629"/>
      <c r="CW8" s="629"/>
      <c r="CX8" s="629"/>
      <c r="CY8" s="630"/>
      <c r="CZ8" s="655">
        <v>37.200000000000003</v>
      </c>
      <c r="DA8" s="655"/>
      <c r="DB8" s="655"/>
      <c r="DC8" s="655"/>
      <c r="DD8" s="634">
        <v>1606090</v>
      </c>
      <c r="DE8" s="629"/>
      <c r="DF8" s="629"/>
      <c r="DG8" s="629"/>
      <c r="DH8" s="629"/>
      <c r="DI8" s="629"/>
      <c r="DJ8" s="629"/>
      <c r="DK8" s="629"/>
      <c r="DL8" s="629"/>
      <c r="DM8" s="629"/>
      <c r="DN8" s="629"/>
      <c r="DO8" s="629"/>
      <c r="DP8" s="630"/>
      <c r="DQ8" s="634">
        <v>78575017</v>
      </c>
      <c r="DR8" s="629"/>
      <c r="DS8" s="629"/>
      <c r="DT8" s="629"/>
      <c r="DU8" s="629"/>
      <c r="DV8" s="629"/>
      <c r="DW8" s="629"/>
      <c r="DX8" s="629"/>
      <c r="DY8" s="629"/>
      <c r="DZ8" s="629"/>
      <c r="EA8" s="629"/>
      <c r="EB8" s="629"/>
      <c r="EC8" s="669"/>
    </row>
    <row r="9" spans="2:143" ht="11.25" customHeight="1" x14ac:dyDescent="0.2">
      <c r="B9" s="625" t="s">
        <v>236</v>
      </c>
      <c r="C9" s="626"/>
      <c r="D9" s="626"/>
      <c r="E9" s="626"/>
      <c r="F9" s="626"/>
      <c r="G9" s="626"/>
      <c r="H9" s="626"/>
      <c r="I9" s="626"/>
      <c r="J9" s="626"/>
      <c r="K9" s="626"/>
      <c r="L9" s="626"/>
      <c r="M9" s="626"/>
      <c r="N9" s="626"/>
      <c r="O9" s="626"/>
      <c r="P9" s="626"/>
      <c r="Q9" s="627"/>
      <c r="R9" s="628">
        <v>1476404</v>
      </c>
      <c r="S9" s="629"/>
      <c r="T9" s="629"/>
      <c r="U9" s="629"/>
      <c r="V9" s="629"/>
      <c r="W9" s="629"/>
      <c r="X9" s="629"/>
      <c r="Y9" s="630"/>
      <c r="Z9" s="655">
        <v>0.3</v>
      </c>
      <c r="AA9" s="655"/>
      <c r="AB9" s="655"/>
      <c r="AC9" s="655"/>
      <c r="AD9" s="656">
        <v>1476404</v>
      </c>
      <c r="AE9" s="656"/>
      <c r="AF9" s="656"/>
      <c r="AG9" s="656"/>
      <c r="AH9" s="656"/>
      <c r="AI9" s="656"/>
      <c r="AJ9" s="656"/>
      <c r="AK9" s="656"/>
      <c r="AL9" s="631">
        <v>0.6</v>
      </c>
      <c r="AM9" s="632"/>
      <c r="AN9" s="632"/>
      <c r="AO9" s="657"/>
      <c r="AP9" s="625" t="s">
        <v>237</v>
      </c>
      <c r="AQ9" s="626"/>
      <c r="AR9" s="626"/>
      <c r="AS9" s="626"/>
      <c r="AT9" s="626"/>
      <c r="AU9" s="626"/>
      <c r="AV9" s="626"/>
      <c r="AW9" s="626"/>
      <c r="AX9" s="626"/>
      <c r="AY9" s="626"/>
      <c r="AZ9" s="626"/>
      <c r="BA9" s="626"/>
      <c r="BB9" s="626"/>
      <c r="BC9" s="626"/>
      <c r="BD9" s="626"/>
      <c r="BE9" s="626"/>
      <c r="BF9" s="627"/>
      <c r="BG9" s="628">
        <v>89419493</v>
      </c>
      <c r="BH9" s="629"/>
      <c r="BI9" s="629"/>
      <c r="BJ9" s="629"/>
      <c r="BK9" s="629"/>
      <c r="BL9" s="629"/>
      <c r="BM9" s="629"/>
      <c r="BN9" s="630"/>
      <c r="BO9" s="655">
        <v>44.7</v>
      </c>
      <c r="BP9" s="655"/>
      <c r="BQ9" s="655"/>
      <c r="BR9" s="655"/>
      <c r="BS9" s="656" t="s">
        <v>125</v>
      </c>
      <c r="BT9" s="656"/>
      <c r="BU9" s="656"/>
      <c r="BV9" s="656"/>
      <c r="BW9" s="656"/>
      <c r="BX9" s="656"/>
      <c r="BY9" s="656"/>
      <c r="BZ9" s="656"/>
      <c r="CA9" s="656"/>
      <c r="CB9" s="714"/>
      <c r="CD9" s="670" t="s">
        <v>238</v>
      </c>
      <c r="CE9" s="667"/>
      <c r="CF9" s="667"/>
      <c r="CG9" s="667"/>
      <c r="CH9" s="667"/>
      <c r="CI9" s="667"/>
      <c r="CJ9" s="667"/>
      <c r="CK9" s="667"/>
      <c r="CL9" s="667"/>
      <c r="CM9" s="667"/>
      <c r="CN9" s="667"/>
      <c r="CO9" s="667"/>
      <c r="CP9" s="667"/>
      <c r="CQ9" s="668"/>
      <c r="CR9" s="628">
        <v>53951997</v>
      </c>
      <c r="CS9" s="629"/>
      <c r="CT9" s="629"/>
      <c r="CU9" s="629"/>
      <c r="CV9" s="629"/>
      <c r="CW9" s="629"/>
      <c r="CX9" s="629"/>
      <c r="CY9" s="630"/>
      <c r="CZ9" s="655">
        <v>10.6</v>
      </c>
      <c r="DA9" s="655"/>
      <c r="DB9" s="655"/>
      <c r="DC9" s="655"/>
      <c r="DD9" s="634">
        <v>2559835</v>
      </c>
      <c r="DE9" s="629"/>
      <c r="DF9" s="629"/>
      <c r="DG9" s="629"/>
      <c r="DH9" s="629"/>
      <c r="DI9" s="629"/>
      <c r="DJ9" s="629"/>
      <c r="DK9" s="629"/>
      <c r="DL9" s="629"/>
      <c r="DM9" s="629"/>
      <c r="DN9" s="629"/>
      <c r="DO9" s="629"/>
      <c r="DP9" s="630"/>
      <c r="DQ9" s="634">
        <v>28991963</v>
      </c>
      <c r="DR9" s="629"/>
      <c r="DS9" s="629"/>
      <c r="DT9" s="629"/>
      <c r="DU9" s="629"/>
      <c r="DV9" s="629"/>
      <c r="DW9" s="629"/>
      <c r="DX9" s="629"/>
      <c r="DY9" s="629"/>
      <c r="DZ9" s="629"/>
      <c r="EA9" s="629"/>
      <c r="EB9" s="629"/>
      <c r="EC9" s="669"/>
    </row>
    <row r="10" spans="2:143" ht="11.25" customHeight="1" x14ac:dyDescent="0.2">
      <c r="B10" s="625" t="s">
        <v>239</v>
      </c>
      <c r="C10" s="626"/>
      <c r="D10" s="626"/>
      <c r="E10" s="626"/>
      <c r="F10" s="626"/>
      <c r="G10" s="626"/>
      <c r="H10" s="626"/>
      <c r="I10" s="626"/>
      <c r="J10" s="626"/>
      <c r="K10" s="626"/>
      <c r="L10" s="626"/>
      <c r="M10" s="626"/>
      <c r="N10" s="626"/>
      <c r="O10" s="626"/>
      <c r="P10" s="626"/>
      <c r="Q10" s="627"/>
      <c r="R10" s="628">
        <v>228515</v>
      </c>
      <c r="S10" s="629"/>
      <c r="T10" s="629"/>
      <c r="U10" s="629"/>
      <c r="V10" s="629"/>
      <c r="W10" s="629"/>
      <c r="X10" s="629"/>
      <c r="Y10" s="630"/>
      <c r="Z10" s="655">
        <v>0</v>
      </c>
      <c r="AA10" s="655"/>
      <c r="AB10" s="655"/>
      <c r="AC10" s="655"/>
      <c r="AD10" s="656">
        <v>228515</v>
      </c>
      <c r="AE10" s="656"/>
      <c r="AF10" s="656"/>
      <c r="AG10" s="656"/>
      <c r="AH10" s="656"/>
      <c r="AI10" s="656"/>
      <c r="AJ10" s="656"/>
      <c r="AK10" s="656"/>
      <c r="AL10" s="631">
        <v>0.1</v>
      </c>
      <c r="AM10" s="632"/>
      <c r="AN10" s="632"/>
      <c r="AO10" s="657"/>
      <c r="AP10" s="625" t="s">
        <v>240</v>
      </c>
      <c r="AQ10" s="626"/>
      <c r="AR10" s="626"/>
      <c r="AS10" s="626"/>
      <c r="AT10" s="626"/>
      <c r="AU10" s="626"/>
      <c r="AV10" s="626"/>
      <c r="AW10" s="626"/>
      <c r="AX10" s="626"/>
      <c r="AY10" s="626"/>
      <c r="AZ10" s="626"/>
      <c r="BA10" s="626"/>
      <c r="BB10" s="626"/>
      <c r="BC10" s="626"/>
      <c r="BD10" s="626"/>
      <c r="BE10" s="626"/>
      <c r="BF10" s="627"/>
      <c r="BG10" s="628">
        <v>3590194</v>
      </c>
      <c r="BH10" s="629"/>
      <c r="BI10" s="629"/>
      <c r="BJ10" s="629"/>
      <c r="BK10" s="629"/>
      <c r="BL10" s="629"/>
      <c r="BM10" s="629"/>
      <c r="BN10" s="630"/>
      <c r="BO10" s="655">
        <v>1.8</v>
      </c>
      <c r="BP10" s="655"/>
      <c r="BQ10" s="655"/>
      <c r="BR10" s="655"/>
      <c r="BS10" s="656" t="s">
        <v>125</v>
      </c>
      <c r="BT10" s="656"/>
      <c r="BU10" s="656"/>
      <c r="BV10" s="656"/>
      <c r="BW10" s="656"/>
      <c r="BX10" s="656"/>
      <c r="BY10" s="656"/>
      <c r="BZ10" s="656"/>
      <c r="CA10" s="656"/>
      <c r="CB10" s="714"/>
      <c r="CD10" s="670" t="s">
        <v>241</v>
      </c>
      <c r="CE10" s="667"/>
      <c r="CF10" s="667"/>
      <c r="CG10" s="667"/>
      <c r="CH10" s="667"/>
      <c r="CI10" s="667"/>
      <c r="CJ10" s="667"/>
      <c r="CK10" s="667"/>
      <c r="CL10" s="667"/>
      <c r="CM10" s="667"/>
      <c r="CN10" s="667"/>
      <c r="CO10" s="667"/>
      <c r="CP10" s="667"/>
      <c r="CQ10" s="668"/>
      <c r="CR10" s="628">
        <v>228144</v>
      </c>
      <c r="CS10" s="629"/>
      <c r="CT10" s="629"/>
      <c r="CU10" s="629"/>
      <c r="CV10" s="629"/>
      <c r="CW10" s="629"/>
      <c r="CX10" s="629"/>
      <c r="CY10" s="630"/>
      <c r="CZ10" s="655">
        <v>0</v>
      </c>
      <c r="DA10" s="655"/>
      <c r="DB10" s="655"/>
      <c r="DC10" s="655"/>
      <c r="DD10" s="634" t="s">
        <v>125</v>
      </c>
      <c r="DE10" s="629"/>
      <c r="DF10" s="629"/>
      <c r="DG10" s="629"/>
      <c r="DH10" s="629"/>
      <c r="DI10" s="629"/>
      <c r="DJ10" s="629"/>
      <c r="DK10" s="629"/>
      <c r="DL10" s="629"/>
      <c r="DM10" s="629"/>
      <c r="DN10" s="629"/>
      <c r="DO10" s="629"/>
      <c r="DP10" s="630"/>
      <c r="DQ10" s="634">
        <v>210497</v>
      </c>
      <c r="DR10" s="629"/>
      <c r="DS10" s="629"/>
      <c r="DT10" s="629"/>
      <c r="DU10" s="629"/>
      <c r="DV10" s="629"/>
      <c r="DW10" s="629"/>
      <c r="DX10" s="629"/>
      <c r="DY10" s="629"/>
      <c r="DZ10" s="629"/>
      <c r="EA10" s="629"/>
      <c r="EB10" s="629"/>
      <c r="EC10" s="669"/>
    </row>
    <row r="11" spans="2:143" ht="11.25" customHeight="1" x14ac:dyDescent="0.2">
      <c r="B11" s="625" t="s">
        <v>242</v>
      </c>
      <c r="C11" s="626"/>
      <c r="D11" s="626"/>
      <c r="E11" s="626"/>
      <c r="F11" s="626"/>
      <c r="G11" s="626"/>
      <c r="H11" s="626"/>
      <c r="I11" s="626"/>
      <c r="J11" s="626"/>
      <c r="K11" s="626"/>
      <c r="L11" s="626"/>
      <c r="M11" s="626"/>
      <c r="N11" s="626"/>
      <c r="O11" s="626"/>
      <c r="P11" s="626"/>
      <c r="Q11" s="627"/>
      <c r="R11" s="628">
        <v>23611368</v>
      </c>
      <c r="S11" s="629"/>
      <c r="T11" s="629"/>
      <c r="U11" s="629"/>
      <c r="V11" s="629"/>
      <c r="W11" s="629"/>
      <c r="X11" s="629"/>
      <c r="Y11" s="630"/>
      <c r="Z11" s="631">
        <v>4.5999999999999996</v>
      </c>
      <c r="AA11" s="632"/>
      <c r="AB11" s="632"/>
      <c r="AC11" s="633"/>
      <c r="AD11" s="634">
        <v>23611368</v>
      </c>
      <c r="AE11" s="629"/>
      <c r="AF11" s="629"/>
      <c r="AG11" s="629"/>
      <c r="AH11" s="629"/>
      <c r="AI11" s="629"/>
      <c r="AJ11" s="629"/>
      <c r="AK11" s="630"/>
      <c r="AL11" s="631">
        <v>9.4</v>
      </c>
      <c r="AM11" s="632"/>
      <c r="AN11" s="632"/>
      <c r="AO11" s="657"/>
      <c r="AP11" s="625" t="s">
        <v>243</v>
      </c>
      <c r="AQ11" s="626"/>
      <c r="AR11" s="626"/>
      <c r="AS11" s="626"/>
      <c r="AT11" s="626"/>
      <c r="AU11" s="626"/>
      <c r="AV11" s="626"/>
      <c r="AW11" s="626"/>
      <c r="AX11" s="626"/>
      <c r="AY11" s="626"/>
      <c r="AZ11" s="626"/>
      <c r="BA11" s="626"/>
      <c r="BB11" s="626"/>
      <c r="BC11" s="626"/>
      <c r="BD11" s="626"/>
      <c r="BE11" s="626"/>
      <c r="BF11" s="627"/>
      <c r="BG11" s="628">
        <v>10368593</v>
      </c>
      <c r="BH11" s="629"/>
      <c r="BI11" s="629"/>
      <c r="BJ11" s="629"/>
      <c r="BK11" s="629"/>
      <c r="BL11" s="629"/>
      <c r="BM11" s="629"/>
      <c r="BN11" s="630"/>
      <c r="BO11" s="655">
        <v>5.2</v>
      </c>
      <c r="BP11" s="655"/>
      <c r="BQ11" s="655"/>
      <c r="BR11" s="655"/>
      <c r="BS11" s="656">
        <v>2203413</v>
      </c>
      <c r="BT11" s="656"/>
      <c r="BU11" s="656"/>
      <c r="BV11" s="656"/>
      <c r="BW11" s="656"/>
      <c r="BX11" s="656"/>
      <c r="BY11" s="656"/>
      <c r="BZ11" s="656"/>
      <c r="CA11" s="656"/>
      <c r="CB11" s="714"/>
      <c r="CD11" s="670" t="s">
        <v>244</v>
      </c>
      <c r="CE11" s="667"/>
      <c r="CF11" s="667"/>
      <c r="CG11" s="667"/>
      <c r="CH11" s="667"/>
      <c r="CI11" s="667"/>
      <c r="CJ11" s="667"/>
      <c r="CK11" s="667"/>
      <c r="CL11" s="667"/>
      <c r="CM11" s="667"/>
      <c r="CN11" s="667"/>
      <c r="CO11" s="667"/>
      <c r="CP11" s="667"/>
      <c r="CQ11" s="668"/>
      <c r="CR11" s="628">
        <v>1576143</v>
      </c>
      <c r="CS11" s="629"/>
      <c r="CT11" s="629"/>
      <c r="CU11" s="629"/>
      <c r="CV11" s="629"/>
      <c r="CW11" s="629"/>
      <c r="CX11" s="629"/>
      <c r="CY11" s="630"/>
      <c r="CZ11" s="655">
        <v>0.3</v>
      </c>
      <c r="DA11" s="655"/>
      <c r="DB11" s="655"/>
      <c r="DC11" s="655"/>
      <c r="DD11" s="634">
        <v>166025</v>
      </c>
      <c r="DE11" s="629"/>
      <c r="DF11" s="629"/>
      <c r="DG11" s="629"/>
      <c r="DH11" s="629"/>
      <c r="DI11" s="629"/>
      <c r="DJ11" s="629"/>
      <c r="DK11" s="629"/>
      <c r="DL11" s="629"/>
      <c r="DM11" s="629"/>
      <c r="DN11" s="629"/>
      <c r="DO11" s="629"/>
      <c r="DP11" s="630"/>
      <c r="DQ11" s="634">
        <v>1350706</v>
      </c>
      <c r="DR11" s="629"/>
      <c r="DS11" s="629"/>
      <c r="DT11" s="629"/>
      <c r="DU11" s="629"/>
      <c r="DV11" s="629"/>
      <c r="DW11" s="629"/>
      <c r="DX11" s="629"/>
      <c r="DY11" s="629"/>
      <c r="DZ11" s="629"/>
      <c r="EA11" s="629"/>
      <c r="EB11" s="629"/>
      <c r="EC11" s="669"/>
    </row>
    <row r="12" spans="2:143" ht="11.25" customHeight="1" x14ac:dyDescent="0.2">
      <c r="B12" s="625" t="s">
        <v>245</v>
      </c>
      <c r="C12" s="626"/>
      <c r="D12" s="626"/>
      <c r="E12" s="626"/>
      <c r="F12" s="626"/>
      <c r="G12" s="626"/>
      <c r="H12" s="626"/>
      <c r="I12" s="626"/>
      <c r="J12" s="626"/>
      <c r="K12" s="626"/>
      <c r="L12" s="626"/>
      <c r="M12" s="626"/>
      <c r="N12" s="626"/>
      <c r="O12" s="626"/>
      <c r="P12" s="626"/>
      <c r="Q12" s="627"/>
      <c r="R12" s="628">
        <v>171864</v>
      </c>
      <c r="S12" s="629"/>
      <c r="T12" s="629"/>
      <c r="U12" s="629"/>
      <c r="V12" s="629"/>
      <c r="W12" s="629"/>
      <c r="X12" s="629"/>
      <c r="Y12" s="630"/>
      <c r="Z12" s="655">
        <v>0</v>
      </c>
      <c r="AA12" s="655"/>
      <c r="AB12" s="655"/>
      <c r="AC12" s="655"/>
      <c r="AD12" s="656">
        <v>171864</v>
      </c>
      <c r="AE12" s="656"/>
      <c r="AF12" s="656"/>
      <c r="AG12" s="656"/>
      <c r="AH12" s="656"/>
      <c r="AI12" s="656"/>
      <c r="AJ12" s="656"/>
      <c r="AK12" s="656"/>
      <c r="AL12" s="631">
        <v>0.1</v>
      </c>
      <c r="AM12" s="632"/>
      <c r="AN12" s="632"/>
      <c r="AO12" s="657"/>
      <c r="AP12" s="625" t="s">
        <v>246</v>
      </c>
      <c r="AQ12" s="626"/>
      <c r="AR12" s="626"/>
      <c r="AS12" s="626"/>
      <c r="AT12" s="626"/>
      <c r="AU12" s="626"/>
      <c r="AV12" s="626"/>
      <c r="AW12" s="626"/>
      <c r="AX12" s="626"/>
      <c r="AY12" s="626"/>
      <c r="AZ12" s="626"/>
      <c r="BA12" s="626"/>
      <c r="BB12" s="626"/>
      <c r="BC12" s="626"/>
      <c r="BD12" s="626"/>
      <c r="BE12" s="626"/>
      <c r="BF12" s="627"/>
      <c r="BG12" s="628">
        <v>68728472</v>
      </c>
      <c r="BH12" s="629"/>
      <c r="BI12" s="629"/>
      <c r="BJ12" s="629"/>
      <c r="BK12" s="629"/>
      <c r="BL12" s="629"/>
      <c r="BM12" s="629"/>
      <c r="BN12" s="630"/>
      <c r="BO12" s="655">
        <v>34.4</v>
      </c>
      <c r="BP12" s="655"/>
      <c r="BQ12" s="655"/>
      <c r="BR12" s="655"/>
      <c r="BS12" s="656" t="s">
        <v>125</v>
      </c>
      <c r="BT12" s="656"/>
      <c r="BU12" s="656"/>
      <c r="BV12" s="656"/>
      <c r="BW12" s="656"/>
      <c r="BX12" s="656"/>
      <c r="BY12" s="656"/>
      <c r="BZ12" s="656"/>
      <c r="CA12" s="656"/>
      <c r="CB12" s="714"/>
      <c r="CD12" s="670" t="s">
        <v>247</v>
      </c>
      <c r="CE12" s="667"/>
      <c r="CF12" s="667"/>
      <c r="CG12" s="667"/>
      <c r="CH12" s="667"/>
      <c r="CI12" s="667"/>
      <c r="CJ12" s="667"/>
      <c r="CK12" s="667"/>
      <c r="CL12" s="667"/>
      <c r="CM12" s="667"/>
      <c r="CN12" s="667"/>
      <c r="CO12" s="667"/>
      <c r="CP12" s="667"/>
      <c r="CQ12" s="668"/>
      <c r="CR12" s="628">
        <v>22012836</v>
      </c>
      <c r="CS12" s="629"/>
      <c r="CT12" s="629"/>
      <c r="CU12" s="629"/>
      <c r="CV12" s="629"/>
      <c r="CW12" s="629"/>
      <c r="CX12" s="629"/>
      <c r="CY12" s="630"/>
      <c r="CZ12" s="655">
        <v>4.3</v>
      </c>
      <c r="DA12" s="655"/>
      <c r="DB12" s="655"/>
      <c r="DC12" s="655"/>
      <c r="DD12" s="634">
        <v>10659</v>
      </c>
      <c r="DE12" s="629"/>
      <c r="DF12" s="629"/>
      <c r="DG12" s="629"/>
      <c r="DH12" s="629"/>
      <c r="DI12" s="629"/>
      <c r="DJ12" s="629"/>
      <c r="DK12" s="629"/>
      <c r="DL12" s="629"/>
      <c r="DM12" s="629"/>
      <c r="DN12" s="629"/>
      <c r="DO12" s="629"/>
      <c r="DP12" s="630"/>
      <c r="DQ12" s="634">
        <v>4966317</v>
      </c>
      <c r="DR12" s="629"/>
      <c r="DS12" s="629"/>
      <c r="DT12" s="629"/>
      <c r="DU12" s="629"/>
      <c r="DV12" s="629"/>
      <c r="DW12" s="629"/>
      <c r="DX12" s="629"/>
      <c r="DY12" s="629"/>
      <c r="DZ12" s="629"/>
      <c r="EA12" s="629"/>
      <c r="EB12" s="629"/>
      <c r="EC12" s="669"/>
    </row>
    <row r="13" spans="2:143" ht="11.25" customHeight="1" x14ac:dyDescent="0.2">
      <c r="B13" s="625" t="s">
        <v>248</v>
      </c>
      <c r="C13" s="626"/>
      <c r="D13" s="626"/>
      <c r="E13" s="626"/>
      <c r="F13" s="626"/>
      <c r="G13" s="626"/>
      <c r="H13" s="626"/>
      <c r="I13" s="626"/>
      <c r="J13" s="626"/>
      <c r="K13" s="626"/>
      <c r="L13" s="626"/>
      <c r="M13" s="626"/>
      <c r="N13" s="626"/>
      <c r="O13" s="626"/>
      <c r="P13" s="626"/>
      <c r="Q13" s="627"/>
      <c r="R13" s="628" t="s">
        <v>125</v>
      </c>
      <c r="S13" s="629"/>
      <c r="T13" s="629"/>
      <c r="U13" s="629"/>
      <c r="V13" s="629"/>
      <c r="W13" s="629"/>
      <c r="X13" s="629"/>
      <c r="Y13" s="630"/>
      <c r="Z13" s="655" t="s">
        <v>125</v>
      </c>
      <c r="AA13" s="655"/>
      <c r="AB13" s="655"/>
      <c r="AC13" s="655"/>
      <c r="AD13" s="656" t="s">
        <v>125</v>
      </c>
      <c r="AE13" s="656"/>
      <c r="AF13" s="656"/>
      <c r="AG13" s="656"/>
      <c r="AH13" s="656"/>
      <c r="AI13" s="656"/>
      <c r="AJ13" s="656"/>
      <c r="AK13" s="656"/>
      <c r="AL13" s="631" t="s">
        <v>125</v>
      </c>
      <c r="AM13" s="632"/>
      <c r="AN13" s="632"/>
      <c r="AO13" s="657"/>
      <c r="AP13" s="625" t="s">
        <v>249</v>
      </c>
      <c r="AQ13" s="626"/>
      <c r="AR13" s="626"/>
      <c r="AS13" s="626"/>
      <c r="AT13" s="626"/>
      <c r="AU13" s="626"/>
      <c r="AV13" s="626"/>
      <c r="AW13" s="626"/>
      <c r="AX13" s="626"/>
      <c r="AY13" s="626"/>
      <c r="AZ13" s="626"/>
      <c r="BA13" s="626"/>
      <c r="BB13" s="626"/>
      <c r="BC13" s="626"/>
      <c r="BD13" s="626"/>
      <c r="BE13" s="626"/>
      <c r="BF13" s="627"/>
      <c r="BG13" s="628">
        <v>67882544</v>
      </c>
      <c r="BH13" s="629"/>
      <c r="BI13" s="629"/>
      <c r="BJ13" s="629"/>
      <c r="BK13" s="629"/>
      <c r="BL13" s="629"/>
      <c r="BM13" s="629"/>
      <c r="BN13" s="630"/>
      <c r="BO13" s="655">
        <v>34</v>
      </c>
      <c r="BP13" s="655"/>
      <c r="BQ13" s="655"/>
      <c r="BR13" s="655"/>
      <c r="BS13" s="656" t="s">
        <v>250</v>
      </c>
      <c r="BT13" s="656"/>
      <c r="BU13" s="656"/>
      <c r="BV13" s="656"/>
      <c r="BW13" s="656"/>
      <c r="BX13" s="656"/>
      <c r="BY13" s="656"/>
      <c r="BZ13" s="656"/>
      <c r="CA13" s="656"/>
      <c r="CB13" s="714"/>
      <c r="CD13" s="670" t="s">
        <v>251</v>
      </c>
      <c r="CE13" s="667"/>
      <c r="CF13" s="667"/>
      <c r="CG13" s="667"/>
      <c r="CH13" s="667"/>
      <c r="CI13" s="667"/>
      <c r="CJ13" s="667"/>
      <c r="CK13" s="667"/>
      <c r="CL13" s="667"/>
      <c r="CM13" s="667"/>
      <c r="CN13" s="667"/>
      <c r="CO13" s="667"/>
      <c r="CP13" s="667"/>
      <c r="CQ13" s="668"/>
      <c r="CR13" s="628">
        <v>47368535</v>
      </c>
      <c r="CS13" s="629"/>
      <c r="CT13" s="629"/>
      <c r="CU13" s="629"/>
      <c r="CV13" s="629"/>
      <c r="CW13" s="629"/>
      <c r="CX13" s="629"/>
      <c r="CY13" s="630"/>
      <c r="CZ13" s="655">
        <v>9.3000000000000007</v>
      </c>
      <c r="DA13" s="655"/>
      <c r="DB13" s="655"/>
      <c r="DC13" s="655"/>
      <c r="DD13" s="634">
        <v>21481805</v>
      </c>
      <c r="DE13" s="629"/>
      <c r="DF13" s="629"/>
      <c r="DG13" s="629"/>
      <c r="DH13" s="629"/>
      <c r="DI13" s="629"/>
      <c r="DJ13" s="629"/>
      <c r="DK13" s="629"/>
      <c r="DL13" s="629"/>
      <c r="DM13" s="629"/>
      <c r="DN13" s="629"/>
      <c r="DO13" s="629"/>
      <c r="DP13" s="630"/>
      <c r="DQ13" s="634">
        <v>27430956</v>
      </c>
      <c r="DR13" s="629"/>
      <c r="DS13" s="629"/>
      <c r="DT13" s="629"/>
      <c r="DU13" s="629"/>
      <c r="DV13" s="629"/>
      <c r="DW13" s="629"/>
      <c r="DX13" s="629"/>
      <c r="DY13" s="629"/>
      <c r="DZ13" s="629"/>
      <c r="EA13" s="629"/>
      <c r="EB13" s="629"/>
      <c r="EC13" s="669"/>
    </row>
    <row r="14" spans="2:143" ht="11.25" customHeight="1" x14ac:dyDescent="0.2">
      <c r="B14" s="625" t="s">
        <v>252</v>
      </c>
      <c r="C14" s="626"/>
      <c r="D14" s="626"/>
      <c r="E14" s="626"/>
      <c r="F14" s="626"/>
      <c r="G14" s="626"/>
      <c r="H14" s="626"/>
      <c r="I14" s="626"/>
      <c r="J14" s="626"/>
      <c r="K14" s="626"/>
      <c r="L14" s="626"/>
      <c r="M14" s="626"/>
      <c r="N14" s="626"/>
      <c r="O14" s="626"/>
      <c r="P14" s="626"/>
      <c r="Q14" s="627"/>
      <c r="R14" s="628">
        <v>3</v>
      </c>
      <c r="S14" s="629"/>
      <c r="T14" s="629"/>
      <c r="U14" s="629"/>
      <c r="V14" s="629"/>
      <c r="W14" s="629"/>
      <c r="X14" s="629"/>
      <c r="Y14" s="630"/>
      <c r="Z14" s="655">
        <v>0</v>
      </c>
      <c r="AA14" s="655"/>
      <c r="AB14" s="655"/>
      <c r="AC14" s="655"/>
      <c r="AD14" s="656">
        <v>3</v>
      </c>
      <c r="AE14" s="656"/>
      <c r="AF14" s="656"/>
      <c r="AG14" s="656"/>
      <c r="AH14" s="656"/>
      <c r="AI14" s="656"/>
      <c r="AJ14" s="656"/>
      <c r="AK14" s="656"/>
      <c r="AL14" s="631">
        <v>0</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1330715</v>
      </c>
      <c r="BH14" s="629"/>
      <c r="BI14" s="629"/>
      <c r="BJ14" s="629"/>
      <c r="BK14" s="629"/>
      <c r="BL14" s="629"/>
      <c r="BM14" s="629"/>
      <c r="BN14" s="630"/>
      <c r="BO14" s="655">
        <v>0.7</v>
      </c>
      <c r="BP14" s="655"/>
      <c r="BQ14" s="655"/>
      <c r="BR14" s="655"/>
      <c r="BS14" s="656" t="s">
        <v>125</v>
      </c>
      <c r="BT14" s="656"/>
      <c r="BU14" s="656"/>
      <c r="BV14" s="656"/>
      <c r="BW14" s="656"/>
      <c r="BX14" s="656"/>
      <c r="BY14" s="656"/>
      <c r="BZ14" s="656"/>
      <c r="CA14" s="656"/>
      <c r="CB14" s="714"/>
      <c r="CD14" s="670" t="s">
        <v>254</v>
      </c>
      <c r="CE14" s="667"/>
      <c r="CF14" s="667"/>
      <c r="CG14" s="667"/>
      <c r="CH14" s="667"/>
      <c r="CI14" s="667"/>
      <c r="CJ14" s="667"/>
      <c r="CK14" s="667"/>
      <c r="CL14" s="667"/>
      <c r="CM14" s="667"/>
      <c r="CN14" s="667"/>
      <c r="CO14" s="667"/>
      <c r="CP14" s="667"/>
      <c r="CQ14" s="668"/>
      <c r="CR14" s="628">
        <v>10998496</v>
      </c>
      <c r="CS14" s="629"/>
      <c r="CT14" s="629"/>
      <c r="CU14" s="629"/>
      <c r="CV14" s="629"/>
      <c r="CW14" s="629"/>
      <c r="CX14" s="629"/>
      <c r="CY14" s="630"/>
      <c r="CZ14" s="655">
        <v>2.2000000000000002</v>
      </c>
      <c r="DA14" s="655"/>
      <c r="DB14" s="655"/>
      <c r="DC14" s="655"/>
      <c r="DD14" s="634">
        <v>738266</v>
      </c>
      <c r="DE14" s="629"/>
      <c r="DF14" s="629"/>
      <c r="DG14" s="629"/>
      <c r="DH14" s="629"/>
      <c r="DI14" s="629"/>
      <c r="DJ14" s="629"/>
      <c r="DK14" s="629"/>
      <c r="DL14" s="629"/>
      <c r="DM14" s="629"/>
      <c r="DN14" s="629"/>
      <c r="DO14" s="629"/>
      <c r="DP14" s="630"/>
      <c r="DQ14" s="634">
        <v>9857234</v>
      </c>
      <c r="DR14" s="629"/>
      <c r="DS14" s="629"/>
      <c r="DT14" s="629"/>
      <c r="DU14" s="629"/>
      <c r="DV14" s="629"/>
      <c r="DW14" s="629"/>
      <c r="DX14" s="629"/>
      <c r="DY14" s="629"/>
      <c r="DZ14" s="629"/>
      <c r="EA14" s="629"/>
      <c r="EB14" s="629"/>
      <c r="EC14" s="669"/>
    </row>
    <row r="15" spans="2:143" ht="11.25" customHeight="1" x14ac:dyDescent="0.2">
      <c r="B15" s="625" t="s">
        <v>255</v>
      </c>
      <c r="C15" s="626"/>
      <c r="D15" s="626"/>
      <c r="E15" s="626"/>
      <c r="F15" s="626"/>
      <c r="G15" s="626"/>
      <c r="H15" s="626"/>
      <c r="I15" s="626"/>
      <c r="J15" s="626"/>
      <c r="K15" s="626"/>
      <c r="L15" s="626"/>
      <c r="M15" s="626"/>
      <c r="N15" s="626"/>
      <c r="O15" s="626"/>
      <c r="P15" s="626"/>
      <c r="Q15" s="627"/>
      <c r="R15" s="628">
        <v>5000035</v>
      </c>
      <c r="S15" s="629"/>
      <c r="T15" s="629"/>
      <c r="U15" s="629"/>
      <c r="V15" s="629"/>
      <c r="W15" s="629"/>
      <c r="X15" s="629"/>
      <c r="Y15" s="630"/>
      <c r="Z15" s="655">
        <v>1</v>
      </c>
      <c r="AA15" s="655"/>
      <c r="AB15" s="655"/>
      <c r="AC15" s="655"/>
      <c r="AD15" s="656">
        <v>5000035</v>
      </c>
      <c r="AE15" s="656"/>
      <c r="AF15" s="656"/>
      <c r="AG15" s="656"/>
      <c r="AH15" s="656"/>
      <c r="AI15" s="656"/>
      <c r="AJ15" s="656"/>
      <c r="AK15" s="656"/>
      <c r="AL15" s="631">
        <v>2</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6483086</v>
      </c>
      <c r="BH15" s="629"/>
      <c r="BI15" s="629"/>
      <c r="BJ15" s="629"/>
      <c r="BK15" s="629"/>
      <c r="BL15" s="629"/>
      <c r="BM15" s="629"/>
      <c r="BN15" s="630"/>
      <c r="BO15" s="655">
        <v>3.2</v>
      </c>
      <c r="BP15" s="655"/>
      <c r="BQ15" s="655"/>
      <c r="BR15" s="655"/>
      <c r="BS15" s="656" t="s">
        <v>125</v>
      </c>
      <c r="BT15" s="656"/>
      <c r="BU15" s="656"/>
      <c r="BV15" s="656"/>
      <c r="BW15" s="656"/>
      <c r="BX15" s="656"/>
      <c r="BY15" s="656"/>
      <c r="BZ15" s="656"/>
      <c r="CA15" s="656"/>
      <c r="CB15" s="714"/>
      <c r="CD15" s="670" t="s">
        <v>257</v>
      </c>
      <c r="CE15" s="667"/>
      <c r="CF15" s="667"/>
      <c r="CG15" s="667"/>
      <c r="CH15" s="667"/>
      <c r="CI15" s="667"/>
      <c r="CJ15" s="667"/>
      <c r="CK15" s="667"/>
      <c r="CL15" s="667"/>
      <c r="CM15" s="667"/>
      <c r="CN15" s="667"/>
      <c r="CO15" s="667"/>
      <c r="CP15" s="667"/>
      <c r="CQ15" s="668"/>
      <c r="CR15" s="628">
        <v>82627379</v>
      </c>
      <c r="CS15" s="629"/>
      <c r="CT15" s="629"/>
      <c r="CU15" s="629"/>
      <c r="CV15" s="629"/>
      <c r="CW15" s="629"/>
      <c r="CX15" s="629"/>
      <c r="CY15" s="630"/>
      <c r="CZ15" s="655">
        <v>16.3</v>
      </c>
      <c r="DA15" s="655"/>
      <c r="DB15" s="655"/>
      <c r="DC15" s="655"/>
      <c r="DD15" s="634">
        <v>9840818</v>
      </c>
      <c r="DE15" s="629"/>
      <c r="DF15" s="629"/>
      <c r="DG15" s="629"/>
      <c r="DH15" s="629"/>
      <c r="DI15" s="629"/>
      <c r="DJ15" s="629"/>
      <c r="DK15" s="629"/>
      <c r="DL15" s="629"/>
      <c r="DM15" s="629"/>
      <c r="DN15" s="629"/>
      <c r="DO15" s="629"/>
      <c r="DP15" s="630"/>
      <c r="DQ15" s="634">
        <v>56446639</v>
      </c>
      <c r="DR15" s="629"/>
      <c r="DS15" s="629"/>
      <c r="DT15" s="629"/>
      <c r="DU15" s="629"/>
      <c r="DV15" s="629"/>
      <c r="DW15" s="629"/>
      <c r="DX15" s="629"/>
      <c r="DY15" s="629"/>
      <c r="DZ15" s="629"/>
      <c r="EA15" s="629"/>
      <c r="EB15" s="629"/>
      <c r="EC15" s="669"/>
    </row>
    <row r="16" spans="2:143" ht="11.25" customHeight="1" x14ac:dyDescent="0.2">
      <c r="B16" s="625" t="s">
        <v>258</v>
      </c>
      <c r="C16" s="626"/>
      <c r="D16" s="626"/>
      <c r="E16" s="626"/>
      <c r="F16" s="626"/>
      <c r="G16" s="626"/>
      <c r="H16" s="626"/>
      <c r="I16" s="626"/>
      <c r="J16" s="626"/>
      <c r="K16" s="626"/>
      <c r="L16" s="626"/>
      <c r="M16" s="626"/>
      <c r="N16" s="626"/>
      <c r="O16" s="626"/>
      <c r="P16" s="626"/>
      <c r="Q16" s="627"/>
      <c r="R16" s="628">
        <v>399400</v>
      </c>
      <c r="S16" s="629"/>
      <c r="T16" s="629"/>
      <c r="U16" s="629"/>
      <c r="V16" s="629"/>
      <c r="W16" s="629"/>
      <c r="X16" s="629"/>
      <c r="Y16" s="630"/>
      <c r="Z16" s="655">
        <v>0.1</v>
      </c>
      <c r="AA16" s="655"/>
      <c r="AB16" s="655"/>
      <c r="AC16" s="655"/>
      <c r="AD16" s="656">
        <v>399400</v>
      </c>
      <c r="AE16" s="656"/>
      <c r="AF16" s="656"/>
      <c r="AG16" s="656"/>
      <c r="AH16" s="656"/>
      <c r="AI16" s="656"/>
      <c r="AJ16" s="656"/>
      <c r="AK16" s="656"/>
      <c r="AL16" s="631">
        <v>0.2</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125</v>
      </c>
      <c r="BH16" s="629"/>
      <c r="BI16" s="629"/>
      <c r="BJ16" s="629"/>
      <c r="BK16" s="629"/>
      <c r="BL16" s="629"/>
      <c r="BM16" s="629"/>
      <c r="BN16" s="630"/>
      <c r="BO16" s="655" t="s">
        <v>250</v>
      </c>
      <c r="BP16" s="655"/>
      <c r="BQ16" s="655"/>
      <c r="BR16" s="655"/>
      <c r="BS16" s="656" t="s">
        <v>125</v>
      </c>
      <c r="BT16" s="656"/>
      <c r="BU16" s="656"/>
      <c r="BV16" s="656"/>
      <c r="BW16" s="656"/>
      <c r="BX16" s="656"/>
      <c r="BY16" s="656"/>
      <c r="BZ16" s="656"/>
      <c r="CA16" s="656"/>
      <c r="CB16" s="714"/>
      <c r="CD16" s="670" t="s">
        <v>260</v>
      </c>
      <c r="CE16" s="667"/>
      <c r="CF16" s="667"/>
      <c r="CG16" s="667"/>
      <c r="CH16" s="667"/>
      <c r="CI16" s="667"/>
      <c r="CJ16" s="667"/>
      <c r="CK16" s="667"/>
      <c r="CL16" s="667"/>
      <c r="CM16" s="667"/>
      <c r="CN16" s="667"/>
      <c r="CO16" s="667"/>
      <c r="CP16" s="667"/>
      <c r="CQ16" s="668"/>
      <c r="CR16" s="628">
        <v>289877</v>
      </c>
      <c r="CS16" s="629"/>
      <c r="CT16" s="629"/>
      <c r="CU16" s="629"/>
      <c r="CV16" s="629"/>
      <c r="CW16" s="629"/>
      <c r="CX16" s="629"/>
      <c r="CY16" s="630"/>
      <c r="CZ16" s="655">
        <v>0.1</v>
      </c>
      <c r="DA16" s="655"/>
      <c r="DB16" s="655"/>
      <c r="DC16" s="655"/>
      <c r="DD16" s="634" t="s">
        <v>125</v>
      </c>
      <c r="DE16" s="629"/>
      <c r="DF16" s="629"/>
      <c r="DG16" s="629"/>
      <c r="DH16" s="629"/>
      <c r="DI16" s="629"/>
      <c r="DJ16" s="629"/>
      <c r="DK16" s="629"/>
      <c r="DL16" s="629"/>
      <c r="DM16" s="629"/>
      <c r="DN16" s="629"/>
      <c r="DO16" s="629"/>
      <c r="DP16" s="630"/>
      <c r="DQ16" s="634">
        <v>30716</v>
      </c>
      <c r="DR16" s="629"/>
      <c r="DS16" s="629"/>
      <c r="DT16" s="629"/>
      <c r="DU16" s="629"/>
      <c r="DV16" s="629"/>
      <c r="DW16" s="629"/>
      <c r="DX16" s="629"/>
      <c r="DY16" s="629"/>
      <c r="DZ16" s="629"/>
      <c r="EA16" s="629"/>
      <c r="EB16" s="629"/>
      <c r="EC16" s="669"/>
    </row>
    <row r="17" spans="2:133" ht="11.25" customHeight="1" x14ac:dyDescent="0.2">
      <c r="B17" s="625" t="s">
        <v>261</v>
      </c>
      <c r="C17" s="626"/>
      <c r="D17" s="626"/>
      <c r="E17" s="626"/>
      <c r="F17" s="626"/>
      <c r="G17" s="626"/>
      <c r="H17" s="626"/>
      <c r="I17" s="626"/>
      <c r="J17" s="626"/>
      <c r="K17" s="626"/>
      <c r="L17" s="626"/>
      <c r="M17" s="626"/>
      <c r="N17" s="626"/>
      <c r="O17" s="626"/>
      <c r="P17" s="626"/>
      <c r="Q17" s="627"/>
      <c r="R17" s="628">
        <v>2579812</v>
      </c>
      <c r="S17" s="629"/>
      <c r="T17" s="629"/>
      <c r="U17" s="629"/>
      <c r="V17" s="629"/>
      <c r="W17" s="629"/>
      <c r="X17" s="629"/>
      <c r="Y17" s="630"/>
      <c r="Z17" s="655">
        <v>0.5</v>
      </c>
      <c r="AA17" s="655"/>
      <c r="AB17" s="655"/>
      <c r="AC17" s="655"/>
      <c r="AD17" s="656">
        <v>2579812</v>
      </c>
      <c r="AE17" s="656"/>
      <c r="AF17" s="656"/>
      <c r="AG17" s="656"/>
      <c r="AH17" s="656"/>
      <c r="AI17" s="656"/>
      <c r="AJ17" s="656"/>
      <c r="AK17" s="656"/>
      <c r="AL17" s="631">
        <v>1</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125</v>
      </c>
      <c r="BH17" s="629"/>
      <c r="BI17" s="629"/>
      <c r="BJ17" s="629"/>
      <c r="BK17" s="629"/>
      <c r="BL17" s="629"/>
      <c r="BM17" s="629"/>
      <c r="BN17" s="630"/>
      <c r="BO17" s="655" t="s">
        <v>125</v>
      </c>
      <c r="BP17" s="655"/>
      <c r="BQ17" s="655"/>
      <c r="BR17" s="655"/>
      <c r="BS17" s="656" t="s">
        <v>125</v>
      </c>
      <c r="BT17" s="656"/>
      <c r="BU17" s="656"/>
      <c r="BV17" s="656"/>
      <c r="BW17" s="656"/>
      <c r="BX17" s="656"/>
      <c r="BY17" s="656"/>
      <c r="BZ17" s="656"/>
      <c r="CA17" s="656"/>
      <c r="CB17" s="714"/>
      <c r="CD17" s="670" t="s">
        <v>263</v>
      </c>
      <c r="CE17" s="667"/>
      <c r="CF17" s="667"/>
      <c r="CG17" s="667"/>
      <c r="CH17" s="667"/>
      <c r="CI17" s="667"/>
      <c r="CJ17" s="667"/>
      <c r="CK17" s="667"/>
      <c r="CL17" s="667"/>
      <c r="CM17" s="667"/>
      <c r="CN17" s="667"/>
      <c r="CO17" s="667"/>
      <c r="CP17" s="667"/>
      <c r="CQ17" s="668"/>
      <c r="CR17" s="628">
        <v>53349147</v>
      </c>
      <c r="CS17" s="629"/>
      <c r="CT17" s="629"/>
      <c r="CU17" s="629"/>
      <c r="CV17" s="629"/>
      <c r="CW17" s="629"/>
      <c r="CX17" s="629"/>
      <c r="CY17" s="630"/>
      <c r="CZ17" s="655">
        <v>10.5</v>
      </c>
      <c r="DA17" s="655"/>
      <c r="DB17" s="655"/>
      <c r="DC17" s="655"/>
      <c r="DD17" s="634" t="s">
        <v>250</v>
      </c>
      <c r="DE17" s="629"/>
      <c r="DF17" s="629"/>
      <c r="DG17" s="629"/>
      <c r="DH17" s="629"/>
      <c r="DI17" s="629"/>
      <c r="DJ17" s="629"/>
      <c r="DK17" s="629"/>
      <c r="DL17" s="629"/>
      <c r="DM17" s="629"/>
      <c r="DN17" s="629"/>
      <c r="DO17" s="629"/>
      <c r="DP17" s="630"/>
      <c r="DQ17" s="634">
        <v>52602472</v>
      </c>
      <c r="DR17" s="629"/>
      <c r="DS17" s="629"/>
      <c r="DT17" s="629"/>
      <c r="DU17" s="629"/>
      <c r="DV17" s="629"/>
      <c r="DW17" s="629"/>
      <c r="DX17" s="629"/>
      <c r="DY17" s="629"/>
      <c r="DZ17" s="629"/>
      <c r="EA17" s="629"/>
      <c r="EB17" s="629"/>
      <c r="EC17" s="669"/>
    </row>
    <row r="18" spans="2:133" ht="11.25" customHeight="1" x14ac:dyDescent="0.2">
      <c r="B18" s="625" t="s">
        <v>264</v>
      </c>
      <c r="C18" s="626"/>
      <c r="D18" s="626"/>
      <c r="E18" s="626"/>
      <c r="F18" s="626"/>
      <c r="G18" s="626"/>
      <c r="H18" s="626"/>
      <c r="I18" s="626"/>
      <c r="J18" s="626"/>
      <c r="K18" s="626"/>
      <c r="L18" s="626"/>
      <c r="M18" s="626"/>
      <c r="N18" s="626"/>
      <c r="O18" s="626"/>
      <c r="P18" s="626"/>
      <c r="Q18" s="627"/>
      <c r="R18" s="628">
        <v>2281221</v>
      </c>
      <c r="S18" s="629"/>
      <c r="T18" s="629"/>
      <c r="U18" s="629"/>
      <c r="V18" s="629"/>
      <c r="W18" s="629"/>
      <c r="X18" s="629"/>
      <c r="Y18" s="630"/>
      <c r="Z18" s="655">
        <v>0.4</v>
      </c>
      <c r="AA18" s="655"/>
      <c r="AB18" s="655"/>
      <c r="AC18" s="655"/>
      <c r="AD18" s="656">
        <v>2153136</v>
      </c>
      <c r="AE18" s="656"/>
      <c r="AF18" s="656"/>
      <c r="AG18" s="656"/>
      <c r="AH18" s="656"/>
      <c r="AI18" s="656"/>
      <c r="AJ18" s="656"/>
      <c r="AK18" s="656"/>
      <c r="AL18" s="631">
        <v>0.89999997615814209</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125</v>
      </c>
      <c r="BH18" s="629"/>
      <c r="BI18" s="629"/>
      <c r="BJ18" s="629"/>
      <c r="BK18" s="629"/>
      <c r="BL18" s="629"/>
      <c r="BM18" s="629"/>
      <c r="BN18" s="630"/>
      <c r="BO18" s="655" t="s">
        <v>125</v>
      </c>
      <c r="BP18" s="655"/>
      <c r="BQ18" s="655"/>
      <c r="BR18" s="655"/>
      <c r="BS18" s="656" t="s">
        <v>125</v>
      </c>
      <c r="BT18" s="656"/>
      <c r="BU18" s="656"/>
      <c r="BV18" s="656"/>
      <c r="BW18" s="656"/>
      <c r="BX18" s="656"/>
      <c r="BY18" s="656"/>
      <c r="BZ18" s="656"/>
      <c r="CA18" s="656"/>
      <c r="CB18" s="714"/>
      <c r="CD18" s="670" t="s">
        <v>266</v>
      </c>
      <c r="CE18" s="667"/>
      <c r="CF18" s="667"/>
      <c r="CG18" s="667"/>
      <c r="CH18" s="667"/>
      <c r="CI18" s="667"/>
      <c r="CJ18" s="667"/>
      <c r="CK18" s="667"/>
      <c r="CL18" s="667"/>
      <c r="CM18" s="667"/>
      <c r="CN18" s="667"/>
      <c r="CO18" s="667"/>
      <c r="CP18" s="667"/>
      <c r="CQ18" s="668"/>
      <c r="CR18" s="628" t="s">
        <v>125</v>
      </c>
      <c r="CS18" s="629"/>
      <c r="CT18" s="629"/>
      <c r="CU18" s="629"/>
      <c r="CV18" s="629"/>
      <c r="CW18" s="629"/>
      <c r="CX18" s="629"/>
      <c r="CY18" s="630"/>
      <c r="CZ18" s="655" t="s">
        <v>125</v>
      </c>
      <c r="DA18" s="655"/>
      <c r="DB18" s="655"/>
      <c r="DC18" s="655"/>
      <c r="DD18" s="634" t="s">
        <v>125</v>
      </c>
      <c r="DE18" s="629"/>
      <c r="DF18" s="629"/>
      <c r="DG18" s="629"/>
      <c r="DH18" s="629"/>
      <c r="DI18" s="629"/>
      <c r="DJ18" s="629"/>
      <c r="DK18" s="629"/>
      <c r="DL18" s="629"/>
      <c r="DM18" s="629"/>
      <c r="DN18" s="629"/>
      <c r="DO18" s="629"/>
      <c r="DP18" s="630"/>
      <c r="DQ18" s="634" t="s">
        <v>125</v>
      </c>
      <c r="DR18" s="629"/>
      <c r="DS18" s="629"/>
      <c r="DT18" s="629"/>
      <c r="DU18" s="629"/>
      <c r="DV18" s="629"/>
      <c r="DW18" s="629"/>
      <c r="DX18" s="629"/>
      <c r="DY18" s="629"/>
      <c r="DZ18" s="629"/>
      <c r="EA18" s="629"/>
      <c r="EB18" s="629"/>
      <c r="EC18" s="669"/>
    </row>
    <row r="19" spans="2:133" ht="11.25" customHeight="1" x14ac:dyDescent="0.2">
      <c r="B19" s="625" t="s">
        <v>267</v>
      </c>
      <c r="C19" s="626"/>
      <c r="D19" s="626"/>
      <c r="E19" s="626"/>
      <c r="F19" s="626"/>
      <c r="G19" s="626"/>
      <c r="H19" s="626"/>
      <c r="I19" s="626"/>
      <c r="J19" s="626"/>
      <c r="K19" s="626"/>
      <c r="L19" s="626"/>
      <c r="M19" s="626"/>
      <c r="N19" s="626"/>
      <c r="O19" s="626"/>
      <c r="P19" s="626"/>
      <c r="Q19" s="627"/>
      <c r="R19" s="628">
        <v>1030222</v>
      </c>
      <c r="S19" s="629"/>
      <c r="T19" s="629"/>
      <c r="U19" s="629"/>
      <c r="V19" s="629"/>
      <c r="W19" s="629"/>
      <c r="X19" s="629"/>
      <c r="Y19" s="630"/>
      <c r="Z19" s="655">
        <v>0.2</v>
      </c>
      <c r="AA19" s="655"/>
      <c r="AB19" s="655"/>
      <c r="AC19" s="655"/>
      <c r="AD19" s="656">
        <v>1030222</v>
      </c>
      <c r="AE19" s="656"/>
      <c r="AF19" s="656"/>
      <c r="AG19" s="656"/>
      <c r="AH19" s="656"/>
      <c r="AI19" s="656"/>
      <c r="AJ19" s="656"/>
      <c r="AK19" s="656"/>
      <c r="AL19" s="631">
        <v>0.4</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v>18220135</v>
      </c>
      <c r="BH19" s="629"/>
      <c r="BI19" s="629"/>
      <c r="BJ19" s="629"/>
      <c r="BK19" s="629"/>
      <c r="BL19" s="629"/>
      <c r="BM19" s="629"/>
      <c r="BN19" s="630"/>
      <c r="BO19" s="655">
        <v>9.1</v>
      </c>
      <c r="BP19" s="655"/>
      <c r="BQ19" s="655"/>
      <c r="BR19" s="655"/>
      <c r="BS19" s="656" t="s">
        <v>125</v>
      </c>
      <c r="BT19" s="656"/>
      <c r="BU19" s="656"/>
      <c r="BV19" s="656"/>
      <c r="BW19" s="656"/>
      <c r="BX19" s="656"/>
      <c r="BY19" s="656"/>
      <c r="BZ19" s="656"/>
      <c r="CA19" s="656"/>
      <c r="CB19" s="714"/>
      <c r="CD19" s="670" t="s">
        <v>269</v>
      </c>
      <c r="CE19" s="667"/>
      <c r="CF19" s="667"/>
      <c r="CG19" s="667"/>
      <c r="CH19" s="667"/>
      <c r="CI19" s="667"/>
      <c r="CJ19" s="667"/>
      <c r="CK19" s="667"/>
      <c r="CL19" s="667"/>
      <c r="CM19" s="667"/>
      <c r="CN19" s="667"/>
      <c r="CO19" s="667"/>
      <c r="CP19" s="667"/>
      <c r="CQ19" s="668"/>
      <c r="CR19" s="628" t="s">
        <v>125</v>
      </c>
      <c r="CS19" s="629"/>
      <c r="CT19" s="629"/>
      <c r="CU19" s="629"/>
      <c r="CV19" s="629"/>
      <c r="CW19" s="629"/>
      <c r="CX19" s="629"/>
      <c r="CY19" s="630"/>
      <c r="CZ19" s="655" t="s">
        <v>125</v>
      </c>
      <c r="DA19" s="655"/>
      <c r="DB19" s="655"/>
      <c r="DC19" s="655"/>
      <c r="DD19" s="634" t="s">
        <v>125</v>
      </c>
      <c r="DE19" s="629"/>
      <c r="DF19" s="629"/>
      <c r="DG19" s="629"/>
      <c r="DH19" s="629"/>
      <c r="DI19" s="629"/>
      <c r="DJ19" s="629"/>
      <c r="DK19" s="629"/>
      <c r="DL19" s="629"/>
      <c r="DM19" s="629"/>
      <c r="DN19" s="629"/>
      <c r="DO19" s="629"/>
      <c r="DP19" s="630"/>
      <c r="DQ19" s="634" t="s">
        <v>250</v>
      </c>
      <c r="DR19" s="629"/>
      <c r="DS19" s="629"/>
      <c r="DT19" s="629"/>
      <c r="DU19" s="629"/>
      <c r="DV19" s="629"/>
      <c r="DW19" s="629"/>
      <c r="DX19" s="629"/>
      <c r="DY19" s="629"/>
      <c r="DZ19" s="629"/>
      <c r="EA19" s="629"/>
      <c r="EB19" s="629"/>
      <c r="EC19" s="669"/>
    </row>
    <row r="20" spans="2:133" ht="11.25" customHeight="1" x14ac:dyDescent="0.2">
      <c r="B20" s="625" t="s">
        <v>270</v>
      </c>
      <c r="C20" s="626"/>
      <c r="D20" s="626"/>
      <c r="E20" s="626"/>
      <c r="F20" s="626"/>
      <c r="G20" s="626"/>
      <c r="H20" s="626"/>
      <c r="I20" s="626"/>
      <c r="J20" s="626"/>
      <c r="K20" s="626"/>
      <c r="L20" s="626"/>
      <c r="M20" s="626"/>
      <c r="N20" s="626"/>
      <c r="O20" s="626"/>
      <c r="P20" s="626"/>
      <c r="Q20" s="627"/>
      <c r="R20" s="628">
        <v>124234</v>
      </c>
      <c r="S20" s="629"/>
      <c r="T20" s="629"/>
      <c r="U20" s="629"/>
      <c r="V20" s="629"/>
      <c r="W20" s="629"/>
      <c r="X20" s="629"/>
      <c r="Y20" s="630"/>
      <c r="Z20" s="655">
        <v>0</v>
      </c>
      <c r="AA20" s="655"/>
      <c r="AB20" s="655"/>
      <c r="AC20" s="655"/>
      <c r="AD20" s="656">
        <v>124234</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v>18220135</v>
      </c>
      <c r="BH20" s="629"/>
      <c r="BI20" s="629"/>
      <c r="BJ20" s="629"/>
      <c r="BK20" s="629"/>
      <c r="BL20" s="629"/>
      <c r="BM20" s="629"/>
      <c r="BN20" s="630"/>
      <c r="BO20" s="655">
        <v>9.1</v>
      </c>
      <c r="BP20" s="655"/>
      <c r="BQ20" s="655"/>
      <c r="BR20" s="655"/>
      <c r="BS20" s="656" t="s">
        <v>125</v>
      </c>
      <c r="BT20" s="656"/>
      <c r="BU20" s="656"/>
      <c r="BV20" s="656"/>
      <c r="BW20" s="656"/>
      <c r="BX20" s="656"/>
      <c r="BY20" s="656"/>
      <c r="BZ20" s="656"/>
      <c r="CA20" s="656"/>
      <c r="CB20" s="714"/>
      <c r="CD20" s="670" t="s">
        <v>272</v>
      </c>
      <c r="CE20" s="667"/>
      <c r="CF20" s="667"/>
      <c r="CG20" s="667"/>
      <c r="CH20" s="667"/>
      <c r="CI20" s="667"/>
      <c r="CJ20" s="667"/>
      <c r="CK20" s="667"/>
      <c r="CL20" s="667"/>
      <c r="CM20" s="667"/>
      <c r="CN20" s="667"/>
      <c r="CO20" s="667"/>
      <c r="CP20" s="667"/>
      <c r="CQ20" s="668"/>
      <c r="CR20" s="628">
        <v>507597663</v>
      </c>
      <c r="CS20" s="629"/>
      <c r="CT20" s="629"/>
      <c r="CU20" s="629"/>
      <c r="CV20" s="629"/>
      <c r="CW20" s="629"/>
      <c r="CX20" s="629"/>
      <c r="CY20" s="630"/>
      <c r="CZ20" s="655">
        <v>100</v>
      </c>
      <c r="DA20" s="655"/>
      <c r="DB20" s="655"/>
      <c r="DC20" s="655"/>
      <c r="DD20" s="634">
        <v>44647349</v>
      </c>
      <c r="DE20" s="629"/>
      <c r="DF20" s="629"/>
      <c r="DG20" s="629"/>
      <c r="DH20" s="629"/>
      <c r="DI20" s="629"/>
      <c r="DJ20" s="629"/>
      <c r="DK20" s="629"/>
      <c r="DL20" s="629"/>
      <c r="DM20" s="629"/>
      <c r="DN20" s="629"/>
      <c r="DO20" s="629"/>
      <c r="DP20" s="630"/>
      <c r="DQ20" s="634">
        <v>295212112</v>
      </c>
      <c r="DR20" s="629"/>
      <c r="DS20" s="629"/>
      <c r="DT20" s="629"/>
      <c r="DU20" s="629"/>
      <c r="DV20" s="629"/>
      <c r="DW20" s="629"/>
      <c r="DX20" s="629"/>
      <c r="DY20" s="629"/>
      <c r="DZ20" s="629"/>
      <c r="EA20" s="629"/>
      <c r="EB20" s="629"/>
      <c r="EC20" s="669"/>
    </row>
    <row r="21" spans="2:133" ht="11.25" customHeight="1" x14ac:dyDescent="0.2">
      <c r="B21" s="625" t="s">
        <v>273</v>
      </c>
      <c r="C21" s="626"/>
      <c r="D21" s="626"/>
      <c r="E21" s="626"/>
      <c r="F21" s="626"/>
      <c r="G21" s="626"/>
      <c r="H21" s="626"/>
      <c r="I21" s="626"/>
      <c r="J21" s="626"/>
      <c r="K21" s="626"/>
      <c r="L21" s="626"/>
      <c r="M21" s="626"/>
      <c r="N21" s="626"/>
      <c r="O21" s="626"/>
      <c r="P21" s="626"/>
      <c r="Q21" s="627"/>
      <c r="R21" s="628">
        <v>18666</v>
      </c>
      <c r="S21" s="629"/>
      <c r="T21" s="629"/>
      <c r="U21" s="629"/>
      <c r="V21" s="629"/>
      <c r="W21" s="629"/>
      <c r="X21" s="629"/>
      <c r="Y21" s="630"/>
      <c r="Z21" s="655">
        <v>0</v>
      </c>
      <c r="AA21" s="655"/>
      <c r="AB21" s="655"/>
      <c r="AC21" s="655"/>
      <c r="AD21" s="656">
        <v>18666</v>
      </c>
      <c r="AE21" s="656"/>
      <c r="AF21" s="656"/>
      <c r="AG21" s="656"/>
      <c r="AH21" s="656"/>
      <c r="AI21" s="656"/>
      <c r="AJ21" s="656"/>
      <c r="AK21" s="656"/>
      <c r="AL21" s="631">
        <v>0</v>
      </c>
      <c r="AM21" s="632"/>
      <c r="AN21" s="632"/>
      <c r="AO21" s="657"/>
      <c r="AP21" s="721" t="s">
        <v>274</v>
      </c>
      <c r="AQ21" s="728"/>
      <c r="AR21" s="728"/>
      <c r="AS21" s="728"/>
      <c r="AT21" s="728"/>
      <c r="AU21" s="728"/>
      <c r="AV21" s="728"/>
      <c r="AW21" s="728"/>
      <c r="AX21" s="728"/>
      <c r="AY21" s="728"/>
      <c r="AZ21" s="728"/>
      <c r="BA21" s="728"/>
      <c r="BB21" s="728"/>
      <c r="BC21" s="728"/>
      <c r="BD21" s="728"/>
      <c r="BE21" s="728"/>
      <c r="BF21" s="723"/>
      <c r="BG21" s="628">
        <v>5753</v>
      </c>
      <c r="BH21" s="629"/>
      <c r="BI21" s="629"/>
      <c r="BJ21" s="629"/>
      <c r="BK21" s="629"/>
      <c r="BL21" s="629"/>
      <c r="BM21" s="629"/>
      <c r="BN21" s="630"/>
      <c r="BO21" s="655">
        <v>0</v>
      </c>
      <c r="BP21" s="655"/>
      <c r="BQ21" s="655"/>
      <c r="BR21" s="655"/>
      <c r="BS21" s="656" t="s">
        <v>125</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275</v>
      </c>
      <c r="C22" s="692"/>
      <c r="D22" s="692"/>
      <c r="E22" s="692"/>
      <c r="F22" s="692"/>
      <c r="G22" s="692"/>
      <c r="H22" s="692"/>
      <c r="I22" s="692"/>
      <c r="J22" s="692"/>
      <c r="K22" s="692"/>
      <c r="L22" s="692"/>
      <c r="M22" s="692"/>
      <c r="N22" s="692"/>
      <c r="O22" s="692"/>
      <c r="P22" s="692"/>
      <c r="Q22" s="693"/>
      <c r="R22" s="628">
        <v>1108099</v>
      </c>
      <c r="S22" s="629"/>
      <c r="T22" s="629"/>
      <c r="U22" s="629"/>
      <c r="V22" s="629"/>
      <c r="W22" s="629"/>
      <c r="X22" s="629"/>
      <c r="Y22" s="630"/>
      <c r="Z22" s="655">
        <v>0.2</v>
      </c>
      <c r="AA22" s="655"/>
      <c r="AB22" s="655"/>
      <c r="AC22" s="655"/>
      <c r="AD22" s="656">
        <v>980014</v>
      </c>
      <c r="AE22" s="656"/>
      <c r="AF22" s="656"/>
      <c r="AG22" s="656"/>
      <c r="AH22" s="656"/>
      <c r="AI22" s="656"/>
      <c r="AJ22" s="656"/>
      <c r="AK22" s="656"/>
      <c r="AL22" s="631">
        <v>0.40000000596046448</v>
      </c>
      <c r="AM22" s="632"/>
      <c r="AN22" s="632"/>
      <c r="AO22" s="657"/>
      <c r="AP22" s="721" t="s">
        <v>276</v>
      </c>
      <c r="AQ22" s="728"/>
      <c r="AR22" s="728"/>
      <c r="AS22" s="728"/>
      <c r="AT22" s="728"/>
      <c r="AU22" s="728"/>
      <c r="AV22" s="728"/>
      <c r="AW22" s="728"/>
      <c r="AX22" s="728"/>
      <c r="AY22" s="728"/>
      <c r="AZ22" s="728"/>
      <c r="BA22" s="728"/>
      <c r="BB22" s="728"/>
      <c r="BC22" s="728"/>
      <c r="BD22" s="728"/>
      <c r="BE22" s="728"/>
      <c r="BF22" s="723"/>
      <c r="BG22" s="628">
        <v>5424757</v>
      </c>
      <c r="BH22" s="629"/>
      <c r="BI22" s="629"/>
      <c r="BJ22" s="629"/>
      <c r="BK22" s="629"/>
      <c r="BL22" s="629"/>
      <c r="BM22" s="629"/>
      <c r="BN22" s="630"/>
      <c r="BO22" s="655">
        <v>2.7</v>
      </c>
      <c r="BP22" s="655"/>
      <c r="BQ22" s="655"/>
      <c r="BR22" s="655"/>
      <c r="BS22" s="656" t="s">
        <v>125</v>
      </c>
      <c r="BT22" s="656"/>
      <c r="BU22" s="656"/>
      <c r="BV22" s="656"/>
      <c r="BW22" s="656"/>
      <c r="BX22" s="656"/>
      <c r="BY22" s="656"/>
      <c r="BZ22" s="656"/>
      <c r="CA22" s="656"/>
      <c r="CB22" s="714"/>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278</v>
      </c>
      <c r="C23" s="626"/>
      <c r="D23" s="626"/>
      <c r="E23" s="626"/>
      <c r="F23" s="626"/>
      <c r="G23" s="626"/>
      <c r="H23" s="626"/>
      <c r="I23" s="626"/>
      <c r="J23" s="626"/>
      <c r="K23" s="626"/>
      <c r="L23" s="626"/>
      <c r="M23" s="626"/>
      <c r="N23" s="626"/>
      <c r="O23" s="626"/>
      <c r="P23" s="626"/>
      <c r="Q23" s="627"/>
      <c r="R23" s="628">
        <v>24103717</v>
      </c>
      <c r="S23" s="629"/>
      <c r="T23" s="629"/>
      <c r="U23" s="629"/>
      <c r="V23" s="629"/>
      <c r="W23" s="629"/>
      <c r="X23" s="629"/>
      <c r="Y23" s="630"/>
      <c r="Z23" s="655">
        <v>4.7</v>
      </c>
      <c r="AA23" s="655"/>
      <c r="AB23" s="655"/>
      <c r="AC23" s="655"/>
      <c r="AD23" s="656">
        <v>23214549</v>
      </c>
      <c r="AE23" s="656"/>
      <c r="AF23" s="656"/>
      <c r="AG23" s="656"/>
      <c r="AH23" s="656"/>
      <c r="AI23" s="656"/>
      <c r="AJ23" s="656"/>
      <c r="AK23" s="656"/>
      <c r="AL23" s="631">
        <v>9.1999999999999993</v>
      </c>
      <c r="AM23" s="632"/>
      <c r="AN23" s="632"/>
      <c r="AO23" s="657"/>
      <c r="AP23" s="721" t="s">
        <v>279</v>
      </c>
      <c r="AQ23" s="728"/>
      <c r="AR23" s="728"/>
      <c r="AS23" s="728"/>
      <c r="AT23" s="728"/>
      <c r="AU23" s="728"/>
      <c r="AV23" s="728"/>
      <c r="AW23" s="728"/>
      <c r="AX23" s="728"/>
      <c r="AY23" s="728"/>
      <c r="AZ23" s="728"/>
      <c r="BA23" s="728"/>
      <c r="BB23" s="728"/>
      <c r="BC23" s="728"/>
      <c r="BD23" s="728"/>
      <c r="BE23" s="728"/>
      <c r="BF23" s="723"/>
      <c r="BG23" s="628">
        <v>12789625</v>
      </c>
      <c r="BH23" s="629"/>
      <c r="BI23" s="629"/>
      <c r="BJ23" s="629"/>
      <c r="BK23" s="629"/>
      <c r="BL23" s="629"/>
      <c r="BM23" s="629"/>
      <c r="BN23" s="630"/>
      <c r="BO23" s="655">
        <v>6.4</v>
      </c>
      <c r="BP23" s="655"/>
      <c r="BQ23" s="655"/>
      <c r="BR23" s="655"/>
      <c r="BS23" s="656" t="s">
        <v>125</v>
      </c>
      <c r="BT23" s="656"/>
      <c r="BU23" s="656"/>
      <c r="BV23" s="656"/>
      <c r="BW23" s="656"/>
      <c r="BX23" s="656"/>
      <c r="BY23" s="656"/>
      <c r="BZ23" s="656"/>
      <c r="CA23" s="656"/>
      <c r="CB23" s="714"/>
      <c r="CD23" s="730" t="s">
        <v>218</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9" t="s">
        <v>283</v>
      </c>
      <c r="DM23" s="740"/>
      <c r="DN23" s="740"/>
      <c r="DO23" s="740"/>
      <c r="DP23" s="740"/>
      <c r="DQ23" s="740"/>
      <c r="DR23" s="740"/>
      <c r="DS23" s="740"/>
      <c r="DT23" s="740"/>
      <c r="DU23" s="740"/>
      <c r="DV23" s="741"/>
      <c r="DW23" s="730" t="s">
        <v>284</v>
      </c>
      <c r="DX23" s="731"/>
      <c r="DY23" s="731"/>
      <c r="DZ23" s="731"/>
      <c r="EA23" s="731"/>
      <c r="EB23" s="731"/>
      <c r="EC23" s="732"/>
    </row>
    <row r="24" spans="2:133" ht="11.25" customHeight="1" x14ac:dyDescent="0.2">
      <c r="B24" s="625" t="s">
        <v>285</v>
      </c>
      <c r="C24" s="626"/>
      <c r="D24" s="626"/>
      <c r="E24" s="626"/>
      <c r="F24" s="626"/>
      <c r="G24" s="626"/>
      <c r="H24" s="626"/>
      <c r="I24" s="626"/>
      <c r="J24" s="626"/>
      <c r="K24" s="626"/>
      <c r="L24" s="626"/>
      <c r="M24" s="626"/>
      <c r="N24" s="626"/>
      <c r="O24" s="626"/>
      <c r="P24" s="626"/>
      <c r="Q24" s="627"/>
      <c r="R24" s="628">
        <v>23214549</v>
      </c>
      <c r="S24" s="629"/>
      <c r="T24" s="629"/>
      <c r="U24" s="629"/>
      <c r="V24" s="629"/>
      <c r="W24" s="629"/>
      <c r="X24" s="629"/>
      <c r="Y24" s="630"/>
      <c r="Z24" s="655">
        <v>4.5</v>
      </c>
      <c r="AA24" s="655"/>
      <c r="AB24" s="655"/>
      <c r="AC24" s="655"/>
      <c r="AD24" s="656">
        <v>23214549</v>
      </c>
      <c r="AE24" s="656"/>
      <c r="AF24" s="656"/>
      <c r="AG24" s="656"/>
      <c r="AH24" s="656"/>
      <c r="AI24" s="656"/>
      <c r="AJ24" s="656"/>
      <c r="AK24" s="656"/>
      <c r="AL24" s="631">
        <v>9.1999999999999993</v>
      </c>
      <c r="AM24" s="632"/>
      <c r="AN24" s="632"/>
      <c r="AO24" s="657"/>
      <c r="AP24" s="721" t="s">
        <v>286</v>
      </c>
      <c r="AQ24" s="728"/>
      <c r="AR24" s="728"/>
      <c r="AS24" s="728"/>
      <c r="AT24" s="728"/>
      <c r="AU24" s="728"/>
      <c r="AV24" s="728"/>
      <c r="AW24" s="728"/>
      <c r="AX24" s="728"/>
      <c r="AY24" s="728"/>
      <c r="AZ24" s="728"/>
      <c r="BA24" s="728"/>
      <c r="BB24" s="728"/>
      <c r="BC24" s="728"/>
      <c r="BD24" s="728"/>
      <c r="BE24" s="728"/>
      <c r="BF24" s="723"/>
      <c r="BG24" s="628" t="s">
        <v>125</v>
      </c>
      <c r="BH24" s="629"/>
      <c r="BI24" s="629"/>
      <c r="BJ24" s="629"/>
      <c r="BK24" s="629"/>
      <c r="BL24" s="629"/>
      <c r="BM24" s="629"/>
      <c r="BN24" s="630"/>
      <c r="BO24" s="655" t="s">
        <v>125</v>
      </c>
      <c r="BP24" s="655"/>
      <c r="BQ24" s="655"/>
      <c r="BR24" s="655"/>
      <c r="BS24" s="656" t="s">
        <v>125</v>
      </c>
      <c r="BT24" s="656"/>
      <c r="BU24" s="656"/>
      <c r="BV24" s="656"/>
      <c r="BW24" s="656"/>
      <c r="BX24" s="656"/>
      <c r="BY24" s="656"/>
      <c r="BZ24" s="656"/>
      <c r="CA24" s="656"/>
      <c r="CB24" s="714"/>
      <c r="CD24" s="684" t="s">
        <v>287</v>
      </c>
      <c r="CE24" s="685"/>
      <c r="CF24" s="685"/>
      <c r="CG24" s="685"/>
      <c r="CH24" s="685"/>
      <c r="CI24" s="685"/>
      <c r="CJ24" s="685"/>
      <c r="CK24" s="685"/>
      <c r="CL24" s="685"/>
      <c r="CM24" s="685"/>
      <c r="CN24" s="685"/>
      <c r="CO24" s="685"/>
      <c r="CP24" s="685"/>
      <c r="CQ24" s="686"/>
      <c r="CR24" s="681">
        <v>290958250</v>
      </c>
      <c r="CS24" s="682"/>
      <c r="CT24" s="682"/>
      <c r="CU24" s="682"/>
      <c r="CV24" s="682"/>
      <c r="CW24" s="682"/>
      <c r="CX24" s="682"/>
      <c r="CY24" s="725"/>
      <c r="CZ24" s="726">
        <v>57.3</v>
      </c>
      <c r="DA24" s="699"/>
      <c r="DB24" s="699"/>
      <c r="DC24" s="729"/>
      <c r="DD24" s="724">
        <v>173836919</v>
      </c>
      <c r="DE24" s="682"/>
      <c r="DF24" s="682"/>
      <c r="DG24" s="682"/>
      <c r="DH24" s="682"/>
      <c r="DI24" s="682"/>
      <c r="DJ24" s="682"/>
      <c r="DK24" s="725"/>
      <c r="DL24" s="724">
        <v>172466922</v>
      </c>
      <c r="DM24" s="682"/>
      <c r="DN24" s="682"/>
      <c r="DO24" s="682"/>
      <c r="DP24" s="682"/>
      <c r="DQ24" s="682"/>
      <c r="DR24" s="682"/>
      <c r="DS24" s="682"/>
      <c r="DT24" s="682"/>
      <c r="DU24" s="682"/>
      <c r="DV24" s="725"/>
      <c r="DW24" s="726">
        <v>63.8</v>
      </c>
      <c r="DX24" s="699"/>
      <c r="DY24" s="699"/>
      <c r="DZ24" s="699"/>
      <c r="EA24" s="699"/>
      <c r="EB24" s="699"/>
      <c r="EC24" s="727"/>
    </row>
    <row r="25" spans="2:133" ht="11.25" customHeight="1" x14ac:dyDescent="0.2">
      <c r="B25" s="625" t="s">
        <v>288</v>
      </c>
      <c r="C25" s="626"/>
      <c r="D25" s="626"/>
      <c r="E25" s="626"/>
      <c r="F25" s="626"/>
      <c r="G25" s="626"/>
      <c r="H25" s="626"/>
      <c r="I25" s="626"/>
      <c r="J25" s="626"/>
      <c r="K25" s="626"/>
      <c r="L25" s="626"/>
      <c r="M25" s="626"/>
      <c r="N25" s="626"/>
      <c r="O25" s="626"/>
      <c r="P25" s="626"/>
      <c r="Q25" s="627"/>
      <c r="R25" s="628">
        <v>835877</v>
      </c>
      <c r="S25" s="629"/>
      <c r="T25" s="629"/>
      <c r="U25" s="629"/>
      <c r="V25" s="629"/>
      <c r="W25" s="629"/>
      <c r="X25" s="629"/>
      <c r="Y25" s="630"/>
      <c r="Z25" s="655">
        <v>0.2</v>
      </c>
      <c r="AA25" s="655"/>
      <c r="AB25" s="655"/>
      <c r="AC25" s="655"/>
      <c r="AD25" s="656" t="s">
        <v>125</v>
      </c>
      <c r="AE25" s="656"/>
      <c r="AF25" s="656"/>
      <c r="AG25" s="656"/>
      <c r="AH25" s="656"/>
      <c r="AI25" s="656"/>
      <c r="AJ25" s="656"/>
      <c r="AK25" s="656"/>
      <c r="AL25" s="631" t="s">
        <v>250</v>
      </c>
      <c r="AM25" s="632"/>
      <c r="AN25" s="632"/>
      <c r="AO25" s="657"/>
      <c r="AP25" s="721" t="s">
        <v>289</v>
      </c>
      <c r="AQ25" s="728"/>
      <c r="AR25" s="728"/>
      <c r="AS25" s="728"/>
      <c r="AT25" s="728"/>
      <c r="AU25" s="728"/>
      <c r="AV25" s="728"/>
      <c r="AW25" s="728"/>
      <c r="AX25" s="728"/>
      <c r="AY25" s="728"/>
      <c r="AZ25" s="728"/>
      <c r="BA25" s="728"/>
      <c r="BB25" s="728"/>
      <c r="BC25" s="728"/>
      <c r="BD25" s="728"/>
      <c r="BE25" s="728"/>
      <c r="BF25" s="723"/>
      <c r="BG25" s="628" t="s">
        <v>125</v>
      </c>
      <c r="BH25" s="629"/>
      <c r="BI25" s="629"/>
      <c r="BJ25" s="629"/>
      <c r="BK25" s="629"/>
      <c r="BL25" s="629"/>
      <c r="BM25" s="629"/>
      <c r="BN25" s="630"/>
      <c r="BO25" s="655" t="s">
        <v>125</v>
      </c>
      <c r="BP25" s="655"/>
      <c r="BQ25" s="655"/>
      <c r="BR25" s="655"/>
      <c r="BS25" s="656" t="s">
        <v>125</v>
      </c>
      <c r="BT25" s="656"/>
      <c r="BU25" s="656"/>
      <c r="BV25" s="656"/>
      <c r="BW25" s="656"/>
      <c r="BX25" s="656"/>
      <c r="BY25" s="656"/>
      <c r="BZ25" s="656"/>
      <c r="CA25" s="656"/>
      <c r="CB25" s="714"/>
      <c r="CD25" s="670" t="s">
        <v>290</v>
      </c>
      <c r="CE25" s="667"/>
      <c r="CF25" s="667"/>
      <c r="CG25" s="667"/>
      <c r="CH25" s="667"/>
      <c r="CI25" s="667"/>
      <c r="CJ25" s="667"/>
      <c r="CK25" s="667"/>
      <c r="CL25" s="667"/>
      <c r="CM25" s="667"/>
      <c r="CN25" s="667"/>
      <c r="CO25" s="667"/>
      <c r="CP25" s="667"/>
      <c r="CQ25" s="668"/>
      <c r="CR25" s="628">
        <v>97371913</v>
      </c>
      <c r="CS25" s="639"/>
      <c r="CT25" s="639"/>
      <c r="CU25" s="639"/>
      <c r="CV25" s="639"/>
      <c r="CW25" s="639"/>
      <c r="CX25" s="639"/>
      <c r="CY25" s="640"/>
      <c r="CZ25" s="631">
        <v>19.2</v>
      </c>
      <c r="DA25" s="641"/>
      <c r="DB25" s="641"/>
      <c r="DC25" s="642"/>
      <c r="DD25" s="634">
        <v>84714474</v>
      </c>
      <c r="DE25" s="639"/>
      <c r="DF25" s="639"/>
      <c r="DG25" s="639"/>
      <c r="DH25" s="639"/>
      <c r="DI25" s="639"/>
      <c r="DJ25" s="639"/>
      <c r="DK25" s="640"/>
      <c r="DL25" s="634">
        <v>83867517</v>
      </c>
      <c r="DM25" s="639"/>
      <c r="DN25" s="639"/>
      <c r="DO25" s="639"/>
      <c r="DP25" s="639"/>
      <c r="DQ25" s="639"/>
      <c r="DR25" s="639"/>
      <c r="DS25" s="639"/>
      <c r="DT25" s="639"/>
      <c r="DU25" s="639"/>
      <c r="DV25" s="640"/>
      <c r="DW25" s="631">
        <v>31</v>
      </c>
      <c r="DX25" s="641"/>
      <c r="DY25" s="641"/>
      <c r="DZ25" s="641"/>
      <c r="EA25" s="641"/>
      <c r="EB25" s="641"/>
      <c r="EC25" s="662"/>
    </row>
    <row r="26" spans="2:133" ht="11.25" customHeight="1" x14ac:dyDescent="0.2">
      <c r="B26" s="625" t="s">
        <v>291</v>
      </c>
      <c r="C26" s="626"/>
      <c r="D26" s="626"/>
      <c r="E26" s="626"/>
      <c r="F26" s="626"/>
      <c r="G26" s="626"/>
      <c r="H26" s="626"/>
      <c r="I26" s="626"/>
      <c r="J26" s="626"/>
      <c r="K26" s="626"/>
      <c r="L26" s="626"/>
      <c r="M26" s="626"/>
      <c r="N26" s="626"/>
      <c r="O26" s="626"/>
      <c r="P26" s="626"/>
      <c r="Q26" s="627"/>
      <c r="R26" s="628">
        <v>53291</v>
      </c>
      <c r="S26" s="629"/>
      <c r="T26" s="629"/>
      <c r="U26" s="629"/>
      <c r="V26" s="629"/>
      <c r="W26" s="629"/>
      <c r="X26" s="629"/>
      <c r="Y26" s="630"/>
      <c r="Z26" s="655">
        <v>0</v>
      </c>
      <c r="AA26" s="655"/>
      <c r="AB26" s="655"/>
      <c r="AC26" s="655"/>
      <c r="AD26" s="656" t="s">
        <v>250</v>
      </c>
      <c r="AE26" s="656"/>
      <c r="AF26" s="656"/>
      <c r="AG26" s="656"/>
      <c r="AH26" s="656"/>
      <c r="AI26" s="656"/>
      <c r="AJ26" s="656"/>
      <c r="AK26" s="656"/>
      <c r="AL26" s="631" t="s">
        <v>125</v>
      </c>
      <c r="AM26" s="632"/>
      <c r="AN26" s="632"/>
      <c r="AO26" s="657"/>
      <c r="AP26" s="721" t="s">
        <v>292</v>
      </c>
      <c r="AQ26" s="722"/>
      <c r="AR26" s="722"/>
      <c r="AS26" s="722"/>
      <c r="AT26" s="722"/>
      <c r="AU26" s="722"/>
      <c r="AV26" s="722"/>
      <c r="AW26" s="722"/>
      <c r="AX26" s="722"/>
      <c r="AY26" s="722"/>
      <c r="AZ26" s="722"/>
      <c r="BA26" s="722"/>
      <c r="BB26" s="722"/>
      <c r="BC26" s="722"/>
      <c r="BD26" s="722"/>
      <c r="BE26" s="722"/>
      <c r="BF26" s="723"/>
      <c r="BG26" s="628" t="s">
        <v>125</v>
      </c>
      <c r="BH26" s="629"/>
      <c r="BI26" s="629"/>
      <c r="BJ26" s="629"/>
      <c r="BK26" s="629"/>
      <c r="BL26" s="629"/>
      <c r="BM26" s="629"/>
      <c r="BN26" s="630"/>
      <c r="BO26" s="655" t="s">
        <v>125</v>
      </c>
      <c r="BP26" s="655"/>
      <c r="BQ26" s="655"/>
      <c r="BR26" s="655"/>
      <c r="BS26" s="656" t="s">
        <v>125</v>
      </c>
      <c r="BT26" s="656"/>
      <c r="BU26" s="656"/>
      <c r="BV26" s="656"/>
      <c r="BW26" s="656"/>
      <c r="BX26" s="656"/>
      <c r="BY26" s="656"/>
      <c r="BZ26" s="656"/>
      <c r="CA26" s="656"/>
      <c r="CB26" s="714"/>
      <c r="CD26" s="670" t="s">
        <v>293</v>
      </c>
      <c r="CE26" s="667"/>
      <c r="CF26" s="667"/>
      <c r="CG26" s="667"/>
      <c r="CH26" s="667"/>
      <c r="CI26" s="667"/>
      <c r="CJ26" s="667"/>
      <c r="CK26" s="667"/>
      <c r="CL26" s="667"/>
      <c r="CM26" s="667"/>
      <c r="CN26" s="667"/>
      <c r="CO26" s="667"/>
      <c r="CP26" s="667"/>
      <c r="CQ26" s="668"/>
      <c r="CR26" s="628">
        <v>69892711</v>
      </c>
      <c r="CS26" s="629"/>
      <c r="CT26" s="629"/>
      <c r="CU26" s="629"/>
      <c r="CV26" s="629"/>
      <c r="CW26" s="629"/>
      <c r="CX26" s="629"/>
      <c r="CY26" s="630"/>
      <c r="CZ26" s="631">
        <v>13.8</v>
      </c>
      <c r="DA26" s="641"/>
      <c r="DB26" s="641"/>
      <c r="DC26" s="642"/>
      <c r="DD26" s="634">
        <v>57480887</v>
      </c>
      <c r="DE26" s="629"/>
      <c r="DF26" s="629"/>
      <c r="DG26" s="629"/>
      <c r="DH26" s="629"/>
      <c r="DI26" s="629"/>
      <c r="DJ26" s="629"/>
      <c r="DK26" s="630"/>
      <c r="DL26" s="634" t="s">
        <v>125</v>
      </c>
      <c r="DM26" s="629"/>
      <c r="DN26" s="629"/>
      <c r="DO26" s="629"/>
      <c r="DP26" s="629"/>
      <c r="DQ26" s="629"/>
      <c r="DR26" s="629"/>
      <c r="DS26" s="629"/>
      <c r="DT26" s="629"/>
      <c r="DU26" s="629"/>
      <c r="DV26" s="630"/>
      <c r="DW26" s="631" t="s">
        <v>125</v>
      </c>
      <c r="DX26" s="641"/>
      <c r="DY26" s="641"/>
      <c r="DZ26" s="641"/>
      <c r="EA26" s="641"/>
      <c r="EB26" s="641"/>
      <c r="EC26" s="662"/>
    </row>
    <row r="27" spans="2:133" ht="11.25" customHeight="1" x14ac:dyDescent="0.2">
      <c r="B27" s="625" t="s">
        <v>294</v>
      </c>
      <c r="C27" s="626"/>
      <c r="D27" s="626"/>
      <c r="E27" s="626"/>
      <c r="F27" s="626"/>
      <c r="G27" s="626"/>
      <c r="H27" s="626"/>
      <c r="I27" s="626"/>
      <c r="J27" s="626"/>
      <c r="K27" s="626"/>
      <c r="L27" s="626"/>
      <c r="M27" s="626"/>
      <c r="N27" s="626"/>
      <c r="O27" s="626"/>
      <c r="P27" s="626"/>
      <c r="Q27" s="627"/>
      <c r="R27" s="628">
        <v>263671663</v>
      </c>
      <c r="S27" s="629"/>
      <c r="T27" s="629"/>
      <c r="U27" s="629"/>
      <c r="V27" s="629"/>
      <c r="W27" s="629"/>
      <c r="X27" s="629"/>
      <c r="Y27" s="630"/>
      <c r="Z27" s="655">
        <v>51.3</v>
      </c>
      <c r="AA27" s="655"/>
      <c r="AB27" s="655"/>
      <c r="AC27" s="655"/>
      <c r="AD27" s="656">
        <v>249864785</v>
      </c>
      <c r="AE27" s="656"/>
      <c r="AF27" s="656"/>
      <c r="AG27" s="656"/>
      <c r="AH27" s="656"/>
      <c r="AI27" s="656"/>
      <c r="AJ27" s="656"/>
      <c r="AK27" s="656"/>
      <c r="AL27" s="631">
        <v>99</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199876558</v>
      </c>
      <c r="BH27" s="629"/>
      <c r="BI27" s="629"/>
      <c r="BJ27" s="629"/>
      <c r="BK27" s="629"/>
      <c r="BL27" s="629"/>
      <c r="BM27" s="629"/>
      <c r="BN27" s="630"/>
      <c r="BO27" s="655">
        <v>100</v>
      </c>
      <c r="BP27" s="655"/>
      <c r="BQ27" s="655"/>
      <c r="BR27" s="655"/>
      <c r="BS27" s="656">
        <v>2203413</v>
      </c>
      <c r="BT27" s="656"/>
      <c r="BU27" s="656"/>
      <c r="BV27" s="656"/>
      <c r="BW27" s="656"/>
      <c r="BX27" s="656"/>
      <c r="BY27" s="656"/>
      <c r="BZ27" s="656"/>
      <c r="CA27" s="656"/>
      <c r="CB27" s="714"/>
      <c r="CD27" s="670" t="s">
        <v>296</v>
      </c>
      <c r="CE27" s="667"/>
      <c r="CF27" s="667"/>
      <c r="CG27" s="667"/>
      <c r="CH27" s="667"/>
      <c r="CI27" s="667"/>
      <c r="CJ27" s="667"/>
      <c r="CK27" s="667"/>
      <c r="CL27" s="667"/>
      <c r="CM27" s="667"/>
      <c r="CN27" s="667"/>
      <c r="CO27" s="667"/>
      <c r="CP27" s="667"/>
      <c r="CQ27" s="668"/>
      <c r="CR27" s="628">
        <v>140588166</v>
      </c>
      <c r="CS27" s="639"/>
      <c r="CT27" s="639"/>
      <c r="CU27" s="639"/>
      <c r="CV27" s="639"/>
      <c r="CW27" s="639"/>
      <c r="CX27" s="639"/>
      <c r="CY27" s="640"/>
      <c r="CZ27" s="631">
        <v>27.7</v>
      </c>
      <c r="DA27" s="641"/>
      <c r="DB27" s="641"/>
      <c r="DC27" s="642"/>
      <c r="DD27" s="634">
        <v>36870949</v>
      </c>
      <c r="DE27" s="639"/>
      <c r="DF27" s="639"/>
      <c r="DG27" s="639"/>
      <c r="DH27" s="639"/>
      <c r="DI27" s="639"/>
      <c r="DJ27" s="639"/>
      <c r="DK27" s="640"/>
      <c r="DL27" s="634">
        <v>36349042</v>
      </c>
      <c r="DM27" s="639"/>
      <c r="DN27" s="639"/>
      <c r="DO27" s="639"/>
      <c r="DP27" s="639"/>
      <c r="DQ27" s="639"/>
      <c r="DR27" s="639"/>
      <c r="DS27" s="639"/>
      <c r="DT27" s="639"/>
      <c r="DU27" s="639"/>
      <c r="DV27" s="640"/>
      <c r="DW27" s="631">
        <v>13.4</v>
      </c>
      <c r="DX27" s="641"/>
      <c r="DY27" s="641"/>
      <c r="DZ27" s="641"/>
      <c r="EA27" s="641"/>
      <c r="EB27" s="641"/>
      <c r="EC27" s="662"/>
    </row>
    <row r="28" spans="2:133" ht="11.25" customHeight="1" x14ac:dyDescent="0.2">
      <c r="B28" s="625" t="s">
        <v>297</v>
      </c>
      <c r="C28" s="626"/>
      <c r="D28" s="626"/>
      <c r="E28" s="626"/>
      <c r="F28" s="626"/>
      <c r="G28" s="626"/>
      <c r="H28" s="626"/>
      <c r="I28" s="626"/>
      <c r="J28" s="626"/>
      <c r="K28" s="626"/>
      <c r="L28" s="626"/>
      <c r="M28" s="626"/>
      <c r="N28" s="626"/>
      <c r="O28" s="626"/>
      <c r="P28" s="626"/>
      <c r="Q28" s="627"/>
      <c r="R28" s="628">
        <v>244500</v>
      </c>
      <c r="S28" s="629"/>
      <c r="T28" s="629"/>
      <c r="U28" s="629"/>
      <c r="V28" s="629"/>
      <c r="W28" s="629"/>
      <c r="X28" s="629"/>
      <c r="Y28" s="630"/>
      <c r="Z28" s="655">
        <v>0</v>
      </c>
      <c r="AA28" s="655"/>
      <c r="AB28" s="655"/>
      <c r="AC28" s="655"/>
      <c r="AD28" s="656">
        <v>244500</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298</v>
      </c>
      <c r="CE28" s="667"/>
      <c r="CF28" s="667"/>
      <c r="CG28" s="667"/>
      <c r="CH28" s="667"/>
      <c r="CI28" s="667"/>
      <c r="CJ28" s="667"/>
      <c r="CK28" s="667"/>
      <c r="CL28" s="667"/>
      <c r="CM28" s="667"/>
      <c r="CN28" s="667"/>
      <c r="CO28" s="667"/>
      <c r="CP28" s="667"/>
      <c r="CQ28" s="668"/>
      <c r="CR28" s="628">
        <v>52998171</v>
      </c>
      <c r="CS28" s="629"/>
      <c r="CT28" s="629"/>
      <c r="CU28" s="629"/>
      <c r="CV28" s="629"/>
      <c r="CW28" s="629"/>
      <c r="CX28" s="629"/>
      <c r="CY28" s="630"/>
      <c r="CZ28" s="631">
        <v>10.4</v>
      </c>
      <c r="DA28" s="641"/>
      <c r="DB28" s="641"/>
      <c r="DC28" s="642"/>
      <c r="DD28" s="634">
        <v>52251496</v>
      </c>
      <c r="DE28" s="629"/>
      <c r="DF28" s="629"/>
      <c r="DG28" s="629"/>
      <c r="DH28" s="629"/>
      <c r="DI28" s="629"/>
      <c r="DJ28" s="629"/>
      <c r="DK28" s="630"/>
      <c r="DL28" s="634">
        <v>52250363</v>
      </c>
      <c r="DM28" s="629"/>
      <c r="DN28" s="629"/>
      <c r="DO28" s="629"/>
      <c r="DP28" s="629"/>
      <c r="DQ28" s="629"/>
      <c r="DR28" s="629"/>
      <c r="DS28" s="629"/>
      <c r="DT28" s="629"/>
      <c r="DU28" s="629"/>
      <c r="DV28" s="630"/>
      <c r="DW28" s="631">
        <v>19.3</v>
      </c>
      <c r="DX28" s="641"/>
      <c r="DY28" s="641"/>
      <c r="DZ28" s="641"/>
      <c r="EA28" s="641"/>
      <c r="EB28" s="641"/>
      <c r="EC28" s="662"/>
    </row>
    <row r="29" spans="2:133" ht="11.25" customHeight="1" x14ac:dyDescent="0.2">
      <c r="B29" s="625" t="s">
        <v>299</v>
      </c>
      <c r="C29" s="626"/>
      <c r="D29" s="626"/>
      <c r="E29" s="626"/>
      <c r="F29" s="626"/>
      <c r="G29" s="626"/>
      <c r="H29" s="626"/>
      <c r="I29" s="626"/>
      <c r="J29" s="626"/>
      <c r="K29" s="626"/>
      <c r="L29" s="626"/>
      <c r="M29" s="626"/>
      <c r="N29" s="626"/>
      <c r="O29" s="626"/>
      <c r="P29" s="626"/>
      <c r="Q29" s="627"/>
      <c r="R29" s="628">
        <v>1720279</v>
      </c>
      <c r="S29" s="629"/>
      <c r="T29" s="629"/>
      <c r="U29" s="629"/>
      <c r="V29" s="629"/>
      <c r="W29" s="629"/>
      <c r="X29" s="629"/>
      <c r="Y29" s="630"/>
      <c r="Z29" s="655">
        <v>0.3</v>
      </c>
      <c r="AA29" s="655"/>
      <c r="AB29" s="655"/>
      <c r="AC29" s="655"/>
      <c r="AD29" s="656" t="s">
        <v>125</v>
      </c>
      <c r="AE29" s="656"/>
      <c r="AF29" s="656"/>
      <c r="AG29" s="656"/>
      <c r="AH29" s="656"/>
      <c r="AI29" s="656"/>
      <c r="AJ29" s="656"/>
      <c r="AK29" s="656"/>
      <c r="AL29" s="631" t="s">
        <v>125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300</v>
      </c>
      <c r="CE29" s="716"/>
      <c r="CF29" s="670" t="s">
        <v>68</v>
      </c>
      <c r="CG29" s="667"/>
      <c r="CH29" s="667"/>
      <c r="CI29" s="667"/>
      <c r="CJ29" s="667"/>
      <c r="CK29" s="667"/>
      <c r="CL29" s="667"/>
      <c r="CM29" s="667"/>
      <c r="CN29" s="667"/>
      <c r="CO29" s="667"/>
      <c r="CP29" s="667"/>
      <c r="CQ29" s="668"/>
      <c r="CR29" s="628">
        <v>52998032</v>
      </c>
      <c r="CS29" s="639"/>
      <c r="CT29" s="639"/>
      <c r="CU29" s="639"/>
      <c r="CV29" s="639"/>
      <c r="CW29" s="639"/>
      <c r="CX29" s="639"/>
      <c r="CY29" s="640"/>
      <c r="CZ29" s="631">
        <v>10.4</v>
      </c>
      <c r="DA29" s="641"/>
      <c r="DB29" s="641"/>
      <c r="DC29" s="642"/>
      <c r="DD29" s="634">
        <v>52251357</v>
      </c>
      <c r="DE29" s="639"/>
      <c r="DF29" s="639"/>
      <c r="DG29" s="639"/>
      <c r="DH29" s="639"/>
      <c r="DI29" s="639"/>
      <c r="DJ29" s="639"/>
      <c r="DK29" s="640"/>
      <c r="DL29" s="634">
        <v>52250224</v>
      </c>
      <c r="DM29" s="639"/>
      <c r="DN29" s="639"/>
      <c r="DO29" s="639"/>
      <c r="DP29" s="639"/>
      <c r="DQ29" s="639"/>
      <c r="DR29" s="639"/>
      <c r="DS29" s="639"/>
      <c r="DT29" s="639"/>
      <c r="DU29" s="639"/>
      <c r="DV29" s="640"/>
      <c r="DW29" s="631">
        <v>19.3</v>
      </c>
      <c r="DX29" s="641"/>
      <c r="DY29" s="641"/>
      <c r="DZ29" s="641"/>
      <c r="EA29" s="641"/>
      <c r="EB29" s="641"/>
      <c r="EC29" s="662"/>
    </row>
    <row r="30" spans="2:133" ht="11.25" customHeight="1" x14ac:dyDescent="0.2">
      <c r="B30" s="625" t="s">
        <v>301</v>
      </c>
      <c r="C30" s="626"/>
      <c r="D30" s="626"/>
      <c r="E30" s="626"/>
      <c r="F30" s="626"/>
      <c r="G30" s="626"/>
      <c r="H30" s="626"/>
      <c r="I30" s="626"/>
      <c r="J30" s="626"/>
      <c r="K30" s="626"/>
      <c r="L30" s="626"/>
      <c r="M30" s="626"/>
      <c r="N30" s="626"/>
      <c r="O30" s="626"/>
      <c r="P30" s="626"/>
      <c r="Q30" s="627"/>
      <c r="R30" s="628">
        <v>4669304</v>
      </c>
      <c r="S30" s="629"/>
      <c r="T30" s="629"/>
      <c r="U30" s="629"/>
      <c r="V30" s="629"/>
      <c r="W30" s="629"/>
      <c r="X30" s="629"/>
      <c r="Y30" s="630"/>
      <c r="Z30" s="655">
        <v>0.9</v>
      </c>
      <c r="AA30" s="655"/>
      <c r="AB30" s="655"/>
      <c r="AC30" s="655"/>
      <c r="AD30" s="656">
        <v>1152271</v>
      </c>
      <c r="AE30" s="656"/>
      <c r="AF30" s="656"/>
      <c r="AG30" s="656"/>
      <c r="AH30" s="656"/>
      <c r="AI30" s="656"/>
      <c r="AJ30" s="656"/>
      <c r="AK30" s="656"/>
      <c r="AL30" s="631">
        <v>0.5</v>
      </c>
      <c r="AM30" s="632"/>
      <c r="AN30" s="632"/>
      <c r="AO30" s="657"/>
      <c r="AP30" s="687" t="s">
        <v>218</v>
      </c>
      <c r="AQ30" s="688"/>
      <c r="AR30" s="688"/>
      <c r="AS30" s="688"/>
      <c r="AT30" s="688"/>
      <c r="AU30" s="688"/>
      <c r="AV30" s="688"/>
      <c r="AW30" s="688"/>
      <c r="AX30" s="688"/>
      <c r="AY30" s="688"/>
      <c r="AZ30" s="688"/>
      <c r="BA30" s="688"/>
      <c r="BB30" s="688"/>
      <c r="BC30" s="688"/>
      <c r="BD30" s="688"/>
      <c r="BE30" s="688"/>
      <c r="BF30" s="689"/>
      <c r="BG30" s="687" t="s">
        <v>302</v>
      </c>
      <c r="BH30" s="712"/>
      <c r="BI30" s="712"/>
      <c r="BJ30" s="712"/>
      <c r="BK30" s="712"/>
      <c r="BL30" s="712"/>
      <c r="BM30" s="712"/>
      <c r="BN30" s="712"/>
      <c r="BO30" s="712"/>
      <c r="BP30" s="712"/>
      <c r="BQ30" s="713"/>
      <c r="BR30" s="687" t="s">
        <v>303</v>
      </c>
      <c r="BS30" s="712"/>
      <c r="BT30" s="712"/>
      <c r="BU30" s="712"/>
      <c r="BV30" s="712"/>
      <c r="BW30" s="712"/>
      <c r="BX30" s="712"/>
      <c r="BY30" s="712"/>
      <c r="BZ30" s="712"/>
      <c r="CA30" s="712"/>
      <c r="CB30" s="713"/>
      <c r="CD30" s="717"/>
      <c r="CE30" s="718"/>
      <c r="CF30" s="670" t="s">
        <v>304</v>
      </c>
      <c r="CG30" s="667"/>
      <c r="CH30" s="667"/>
      <c r="CI30" s="667"/>
      <c r="CJ30" s="667"/>
      <c r="CK30" s="667"/>
      <c r="CL30" s="667"/>
      <c r="CM30" s="667"/>
      <c r="CN30" s="667"/>
      <c r="CO30" s="667"/>
      <c r="CP30" s="667"/>
      <c r="CQ30" s="668"/>
      <c r="CR30" s="628">
        <v>49858024</v>
      </c>
      <c r="CS30" s="629"/>
      <c r="CT30" s="629"/>
      <c r="CU30" s="629"/>
      <c r="CV30" s="629"/>
      <c r="CW30" s="629"/>
      <c r="CX30" s="629"/>
      <c r="CY30" s="630"/>
      <c r="CZ30" s="631">
        <v>9.8000000000000007</v>
      </c>
      <c r="DA30" s="641"/>
      <c r="DB30" s="641"/>
      <c r="DC30" s="642"/>
      <c r="DD30" s="634">
        <v>49152160</v>
      </c>
      <c r="DE30" s="629"/>
      <c r="DF30" s="629"/>
      <c r="DG30" s="629"/>
      <c r="DH30" s="629"/>
      <c r="DI30" s="629"/>
      <c r="DJ30" s="629"/>
      <c r="DK30" s="630"/>
      <c r="DL30" s="634">
        <v>49151027</v>
      </c>
      <c r="DM30" s="629"/>
      <c r="DN30" s="629"/>
      <c r="DO30" s="629"/>
      <c r="DP30" s="629"/>
      <c r="DQ30" s="629"/>
      <c r="DR30" s="629"/>
      <c r="DS30" s="629"/>
      <c r="DT30" s="629"/>
      <c r="DU30" s="629"/>
      <c r="DV30" s="630"/>
      <c r="DW30" s="631">
        <v>18.2</v>
      </c>
      <c r="DX30" s="641"/>
      <c r="DY30" s="641"/>
      <c r="DZ30" s="641"/>
      <c r="EA30" s="641"/>
      <c r="EB30" s="641"/>
      <c r="EC30" s="662"/>
    </row>
    <row r="31" spans="2:133" ht="11.25" customHeight="1" x14ac:dyDescent="0.2">
      <c r="B31" s="625" t="s">
        <v>305</v>
      </c>
      <c r="C31" s="626"/>
      <c r="D31" s="626"/>
      <c r="E31" s="626"/>
      <c r="F31" s="626"/>
      <c r="G31" s="626"/>
      <c r="H31" s="626"/>
      <c r="I31" s="626"/>
      <c r="J31" s="626"/>
      <c r="K31" s="626"/>
      <c r="L31" s="626"/>
      <c r="M31" s="626"/>
      <c r="N31" s="626"/>
      <c r="O31" s="626"/>
      <c r="P31" s="626"/>
      <c r="Q31" s="627"/>
      <c r="R31" s="628">
        <v>4625907</v>
      </c>
      <c r="S31" s="629"/>
      <c r="T31" s="629"/>
      <c r="U31" s="629"/>
      <c r="V31" s="629"/>
      <c r="W31" s="629"/>
      <c r="X31" s="629"/>
      <c r="Y31" s="630"/>
      <c r="Z31" s="655">
        <v>0.9</v>
      </c>
      <c r="AA31" s="655"/>
      <c r="AB31" s="655"/>
      <c r="AC31" s="655"/>
      <c r="AD31" s="656" t="s">
        <v>125</v>
      </c>
      <c r="AE31" s="656"/>
      <c r="AF31" s="656"/>
      <c r="AG31" s="656"/>
      <c r="AH31" s="656"/>
      <c r="AI31" s="656"/>
      <c r="AJ31" s="656"/>
      <c r="AK31" s="656"/>
      <c r="AL31" s="631" t="s">
        <v>125</v>
      </c>
      <c r="AM31" s="632"/>
      <c r="AN31" s="632"/>
      <c r="AO31" s="657"/>
      <c r="AP31" s="701" t="s">
        <v>306</v>
      </c>
      <c r="AQ31" s="702"/>
      <c r="AR31" s="702"/>
      <c r="AS31" s="702"/>
      <c r="AT31" s="707" t="s">
        <v>307</v>
      </c>
      <c r="AU31" s="217"/>
      <c r="AV31" s="217"/>
      <c r="AW31" s="217"/>
      <c r="AX31" s="694" t="s">
        <v>182</v>
      </c>
      <c r="AY31" s="695"/>
      <c r="AZ31" s="695"/>
      <c r="BA31" s="695"/>
      <c r="BB31" s="695"/>
      <c r="BC31" s="695"/>
      <c r="BD31" s="695"/>
      <c r="BE31" s="695"/>
      <c r="BF31" s="696"/>
      <c r="BG31" s="697">
        <v>99.3</v>
      </c>
      <c r="BH31" s="698"/>
      <c r="BI31" s="698"/>
      <c r="BJ31" s="698"/>
      <c r="BK31" s="698"/>
      <c r="BL31" s="698"/>
      <c r="BM31" s="699">
        <v>97.9</v>
      </c>
      <c r="BN31" s="698"/>
      <c r="BO31" s="698"/>
      <c r="BP31" s="698"/>
      <c r="BQ31" s="700"/>
      <c r="BR31" s="697">
        <v>98.8</v>
      </c>
      <c r="BS31" s="698"/>
      <c r="BT31" s="698"/>
      <c r="BU31" s="698"/>
      <c r="BV31" s="698"/>
      <c r="BW31" s="698"/>
      <c r="BX31" s="699">
        <v>97.6</v>
      </c>
      <c r="BY31" s="698"/>
      <c r="BZ31" s="698"/>
      <c r="CA31" s="698"/>
      <c r="CB31" s="700"/>
      <c r="CD31" s="717"/>
      <c r="CE31" s="718"/>
      <c r="CF31" s="670" t="s">
        <v>308</v>
      </c>
      <c r="CG31" s="667"/>
      <c r="CH31" s="667"/>
      <c r="CI31" s="667"/>
      <c r="CJ31" s="667"/>
      <c r="CK31" s="667"/>
      <c r="CL31" s="667"/>
      <c r="CM31" s="667"/>
      <c r="CN31" s="667"/>
      <c r="CO31" s="667"/>
      <c r="CP31" s="667"/>
      <c r="CQ31" s="668"/>
      <c r="CR31" s="628">
        <v>3140008</v>
      </c>
      <c r="CS31" s="639"/>
      <c r="CT31" s="639"/>
      <c r="CU31" s="639"/>
      <c r="CV31" s="639"/>
      <c r="CW31" s="639"/>
      <c r="CX31" s="639"/>
      <c r="CY31" s="640"/>
      <c r="CZ31" s="631">
        <v>0.6</v>
      </c>
      <c r="DA31" s="641"/>
      <c r="DB31" s="641"/>
      <c r="DC31" s="642"/>
      <c r="DD31" s="634">
        <v>3099197</v>
      </c>
      <c r="DE31" s="639"/>
      <c r="DF31" s="639"/>
      <c r="DG31" s="639"/>
      <c r="DH31" s="639"/>
      <c r="DI31" s="639"/>
      <c r="DJ31" s="639"/>
      <c r="DK31" s="640"/>
      <c r="DL31" s="634">
        <v>3099197</v>
      </c>
      <c r="DM31" s="639"/>
      <c r="DN31" s="639"/>
      <c r="DO31" s="639"/>
      <c r="DP31" s="639"/>
      <c r="DQ31" s="639"/>
      <c r="DR31" s="639"/>
      <c r="DS31" s="639"/>
      <c r="DT31" s="639"/>
      <c r="DU31" s="639"/>
      <c r="DV31" s="640"/>
      <c r="DW31" s="631">
        <v>1.1000000000000001</v>
      </c>
      <c r="DX31" s="641"/>
      <c r="DY31" s="641"/>
      <c r="DZ31" s="641"/>
      <c r="EA31" s="641"/>
      <c r="EB31" s="641"/>
      <c r="EC31" s="662"/>
    </row>
    <row r="32" spans="2:133" ht="11.25" customHeight="1" x14ac:dyDescent="0.2">
      <c r="B32" s="625" t="s">
        <v>309</v>
      </c>
      <c r="C32" s="626"/>
      <c r="D32" s="626"/>
      <c r="E32" s="626"/>
      <c r="F32" s="626"/>
      <c r="G32" s="626"/>
      <c r="H32" s="626"/>
      <c r="I32" s="626"/>
      <c r="J32" s="626"/>
      <c r="K32" s="626"/>
      <c r="L32" s="626"/>
      <c r="M32" s="626"/>
      <c r="N32" s="626"/>
      <c r="O32" s="626"/>
      <c r="P32" s="626"/>
      <c r="Q32" s="627"/>
      <c r="R32" s="628">
        <v>126598114</v>
      </c>
      <c r="S32" s="629"/>
      <c r="T32" s="629"/>
      <c r="U32" s="629"/>
      <c r="V32" s="629"/>
      <c r="W32" s="629"/>
      <c r="X32" s="629"/>
      <c r="Y32" s="630"/>
      <c r="Z32" s="655">
        <v>24.6</v>
      </c>
      <c r="AA32" s="655"/>
      <c r="AB32" s="655"/>
      <c r="AC32" s="655"/>
      <c r="AD32" s="656" t="s">
        <v>125</v>
      </c>
      <c r="AE32" s="656"/>
      <c r="AF32" s="656"/>
      <c r="AG32" s="656"/>
      <c r="AH32" s="656"/>
      <c r="AI32" s="656"/>
      <c r="AJ32" s="656"/>
      <c r="AK32" s="656"/>
      <c r="AL32" s="631" t="s">
        <v>125</v>
      </c>
      <c r="AM32" s="632"/>
      <c r="AN32" s="632"/>
      <c r="AO32" s="657"/>
      <c r="AP32" s="703"/>
      <c r="AQ32" s="704"/>
      <c r="AR32" s="704"/>
      <c r="AS32" s="704"/>
      <c r="AT32" s="708"/>
      <c r="AU32" s="216" t="s">
        <v>310</v>
      </c>
      <c r="AV32" s="216"/>
      <c r="AW32" s="216"/>
      <c r="AX32" s="625" t="s">
        <v>311</v>
      </c>
      <c r="AY32" s="626"/>
      <c r="AZ32" s="626"/>
      <c r="BA32" s="626"/>
      <c r="BB32" s="626"/>
      <c r="BC32" s="626"/>
      <c r="BD32" s="626"/>
      <c r="BE32" s="626"/>
      <c r="BF32" s="627"/>
      <c r="BG32" s="710">
        <v>99.2</v>
      </c>
      <c r="BH32" s="639"/>
      <c r="BI32" s="639"/>
      <c r="BJ32" s="639"/>
      <c r="BK32" s="639"/>
      <c r="BL32" s="639"/>
      <c r="BM32" s="632">
        <v>97.3</v>
      </c>
      <c r="BN32" s="711"/>
      <c r="BO32" s="711"/>
      <c r="BP32" s="711"/>
      <c r="BQ32" s="666"/>
      <c r="BR32" s="710">
        <v>98.9</v>
      </c>
      <c r="BS32" s="639"/>
      <c r="BT32" s="639"/>
      <c r="BU32" s="639"/>
      <c r="BV32" s="639"/>
      <c r="BW32" s="639"/>
      <c r="BX32" s="632">
        <v>97.3</v>
      </c>
      <c r="BY32" s="711"/>
      <c r="BZ32" s="711"/>
      <c r="CA32" s="711"/>
      <c r="CB32" s="666"/>
      <c r="CD32" s="719"/>
      <c r="CE32" s="720"/>
      <c r="CF32" s="670" t="s">
        <v>312</v>
      </c>
      <c r="CG32" s="667"/>
      <c r="CH32" s="667"/>
      <c r="CI32" s="667"/>
      <c r="CJ32" s="667"/>
      <c r="CK32" s="667"/>
      <c r="CL32" s="667"/>
      <c r="CM32" s="667"/>
      <c r="CN32" s="667"/>
      <c r="CO32" s="667"/>
      <c r="CP32" s="667"/>
      <c r="CQ32" s="668"/>
      <c r="CR32" s="628">
        <v>139</v>
      </c>
      <c r="CS32" s="629"/>
      <c r="CT32" s="629"/>
      <c r="CU32" s="629"/>
      <c r="CV32" s="629"/>
      <c r="CW32" s="629"/>
      <c r="CX32" s="629"/>
      <c r="CY32" s="630"/>
      <c r="CZ32" s="631">
        <v>0</v>
      </c>
      <c r="DA32" s="641"/>
      <c r="DB32" s="641"/>
      <c r="DC32" s="642"/>
      <c r="DD32" s="634">
        <v>139</v>
      </c>
      <c r="DE32" s="629"/>
      <c r="DF32" s="629"/>
      <c r="DG32" s="629"/>
      <c r="DH32" s="629"/>
      <c r="DI32" s="629"/>
      <c r="DJ32" s="629"/>
      <c r="DK32" s="630"/>
      <c r="DL32" s="634">
        <v>139</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2">
      <c r="B33" s="691" t="s">
        <v>313</v>
      </c>
      <c r="C33" s="692"/>
      <c r="D33" s="692"/>
      <c r="E33" s="692"/>
      <c r="F33" s="692"/>
      <c r="G33" s="692"/>
      <c r="H33" s="692"/>
      <c r="I33" s="692"/>
      <c r="J33" s="692"/>
      <c r="K33" s="692"/>
      <c r="L33" s="692"/>
      <c r="M33" s="692"/>
      <c r="N33" s="692"/>
      <c r="O33" s="692"/>
      <c r="P33" s="692"/>
      <c r="Q33" s="693"/>
      <c r="R33" s="628">
        <v>24756</v>
      </c>
      <c r="S33" s="629"/>
      <c r="T33" s="629"/>
      <c r="U33" s="629"/>
      <c r="V33" s="629"/>
      <c r="W33" s="629"/>
      <c r="X33" s="629"/>
      <c r="Y33" s="630"/>
      <c r="Z33" s="655">
        <v>0</v>
      </c>
      <c r="AA33" s="655"/>
      <c r="AB33" s="655"/>
      <c r="AC33" s="655"/>
      <c r="AD33" s="656">
        <v>24756</v>
      </c>
      <c r="AE33" s="656"/>
      <c r="AF33" s="656"/>
      <c r="AG33" s="656"/>
      <c r="AH33" s="656"/>
      <c r="AI33" s="656"/>
      <c r="AJ33" s="656"/>
      <c r="AK33" s="656"/>
      <c r="AL33" s="631">
        <v>0</v>
      </c>
      <c r="AM33" s="632"/>
      <c r="AN33" s="632"/>
      <c r="AO33" s="657"/>
      <c r="AP33" s="705"/>
      <c r="AQ33" s="706"/>
      <c r="AR33" s="706"/>
      <c r="AS33" s="706"/>
      <c r="AT33" s="709"/>
      <c r="AU33" s="218"/>
      <c r="AV33" s="218"/>
      <c r="AW33" s="218"/>
      <c r="AX33" s="605" t="s">
        <v>314</v>
      </c>
      <c r="AY33" s="606"/>
      <c r="AZ33" s="606"/>
      <c r="BA33" s="606"/>
      <c r="BB33" s="606"/>
      <c r="BC33" s="606"/>
      <c r="BD33" s="606"/>
      <c r="BE33" s="606"/>
      <c r="BF33" s="607"/>
      <c r="BG33" s="690">
        <v>99.4</v>
      </c>
      <c r="BH33" s="609"/>
      <c r="BI33" s="609"/>
      <c r="BJ33" s="609"/>
      <c r="BK33" s="609"/>
      <c r="BL33" s="609"/>
      <c r="BM33" s="647">
        <v>98.5</v>
      </c>
      <c r="BN33" s="609"/>
      <c r="BO33" s="609"/>
      <c r="BP33" s="609"/>
      <c r="BQ33" s="658"/>
      <c r="BR33" s="690">
        <v>98.7</v>
      </c>
      <c r="BS33" s="609"/>
      <c r="BT33" s="609"/>
      <c r="BU33" s="609"/>
      <c r="BV33" s="609"/>
      <c r="BW33" s="609"/>
      <c r="BX33" s="647">
        <v>97.8</v>
      </c>
      <c r="BY33" s="609"/>
      <c r="BZ33" s="609"/>
      <c r="CA33" s="609"/>
      <c r="CB33" s="658"/>
      <c r="CD33" s="670" t="s">
        <v>315</v>
      </c>
      <c r="CE33" s="667"/>
      <c r="CF33" s="667"/>
      <c r="CG33" s="667"/>
      <c r="CH33" s="667"/>
      <c r="CI33" s="667"/>
      <c r="CJ33" s="667"/>
      <c r="CK33" s="667"/>
      <c r="CL33" s="667"/>
      <c r="CM33" s="667"/>
      <c r="CN33" s="667"/>
      <c r="CO33" s="667"/>
      <c r="CP33" s="667"/>
      <c r="CQ33" s="668"/>
      <c r="CR33" s="628">
        <v>171702187</v>
      </c>
      <c r="CS33" s="639"/>
      <c r="CT33" s="639"/>
      <c r="CU33" s="639"/>
      <c r="CV33" s="639"/>
      <c r="CW33" s="639"/>
      <c r="CX33" s="639"/>
      <c r="CY33" s="640"/>
      <c r="CZ33" s="631">
        <v>33.799999999999997</v>
      </c>
      <c r="DA33" s="641"/>
      <c r="DB33" s="641"/>
      <c r="DC33" s="642"/>
      <c r="DD33" s="634">
        <v>114467578</v>
      </c>
      <c r="DE33" s="639"/>
      <c r="DF33" s="639"/>
      <c r="DG33" s="639"/>
      <c r="DH33" s="639"/>
      <c r="DI33" s="639"/>
      <c r="DJ33" s="639"/>
      <c r="DK33" s="640"/>
      <c r="DL33" s="634">
        <v>86435779</v>
      </c>
      <c r="DM33" s="639"/>
      <c r="DN33" s="639"/>
      <c r="DO33" s="639"/>
      <c r="DP33" s="639"/>
      <c r="DQ33" s="639"/>
      <c r="DR33" s="639"/>
      <c r="DS33" s="639"/>
      <c r="DT33" s="639"/>
      <c r="DU33" s="639"/>
      <c r="DV33" s="640"/>
      <c r="DW33" s="631">
        <v>32</v>
      </c>
      <c r="DX33" s="641"/>
      <c r="DY33" s="641"/>
      <c r="DZ33" s="641"/>
      <c r="EA33" s="641"/>
      <c r="EB33" s="641"/>
      <c r="EC33" s="662"/>
    </row>
    <row r="34" spans="2:133" ht="11.25" customHeight="1" x14ac:dyDescent="0.2">
      <c r="B34" s="625" t="s">
        <v>316</v>
      </c>
      <c r="C34" s="626"/>
      <c r="D34" s="626"/>
      <c r="E34" s="626"/>
      <c r="F34" s="626"/>
      <c r="G34" s="626"/>
      <c r="H34" s="626"/>
      <c r="I34" s="626"/>
      <c r="J34" s="626"/>
      <c r="K34" s="626"/>
      <c r="L34" s="626"/>
      <c r="M34" s="626"/>
      <c r="N34" s="626"/>
      <c r="O34" s="626"/>
      <c r="P34" s="626"/>
      <c r="Q34" s="627"/>
      <c r="R34" s="628">
        <v>24009740</v>
      </c>
      <c r="S34" s="629"/>
      <c r="T34" s="629"/>
      <c r="U34" s="629"/>
      <c r="V34" s="629"/>
      <c r="W34" s="629"/>
      <c r="X34" s="629"/>
      <c r="Y34" s="630"/>
      <c r="Z34" s="655">
        <v>4.7</v>
      </c>
      <c r="AA34" s="655"/>
      <c r="AB34" s="655"/>
      <c r="AC34" s="655"/>
      <c r="AD34" s="656" t="s">
        <v>125</v>
      </c>
      <c r="AE34" s="656"/>
      <c r="AF34" s="656"/>
      <c r="AG34" s="656"/>
      <c r="AH34" s="656"/>
      <c r="AI34" s="656"/>
      <c r="AJ34" s="656"/>
      <c r="AK34" s="656"/>
      <c r="AL34" s="631" t="s">
        <v>250</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317</v>
      </c>
      <c r="CE34" s="667"/>
      <c r="CF34" s="667"/>
      <c r="CG34" s="667"/>
      <c r="CH34" s="667"/>
      <c r="CI34" s="667"/>
      <c r="CJ34" s="667"/>
      <c r="CK34" s="667"/>
      <c r="CL34" s="667"/>
      <c r="CM34" s="667"/>
      <c r="CN34" s="667"/>
      <c r="CO34" s="667"/>
      <c r="CP34" s="667"/>
      <c r="CQ34" s="668"/>
      <c r="CR34" s="628">
        <v>72892575</v>
      </c>
      <c r="CS34" s="629"/>
      <c r="CT34" s="629"/>
      <c r="CU34" s="629"/>
      <c r="CV34" s="629"/>
      <c r="CW34" s="629"/>
      <c r="CX34" s="629"/>
      <c r="CY34" s="630"/>
      <c r="CZ34" s="631">
        <v>14.4</v>
      </c>
      <c r="DA34" s="641"/>
      <c r="DB34" s="641"/>
      <c r="DC34" s="642"/>
      <c r="DD34" s="634">
        <v>43651856</v>
      </c>
      <c r="DE34" s="629"/>
      <c r="DF34" s="629"/>
      <c r="DG34" s="629"/>
      <c r="DH34" s="629"/>
      <c r="DI34" s="629"/>
      <c r="DJ34" s="629"/>
      <c r="DK34" s="630"/>
      <c r="DL34" s="634">
        <v>39513536</v>
      </c>
      <c r="DM34" s="629"/>
      <c r="DN34" s="629"/>
      <c r="DO34" s="629"/>
      <c r="DP34" s="629"/>
      <c r="DQ34" s="629"/>
      <c r="DR34" s="629"/>
      <c r="DS34" s="629"/>
      <c r="DT34" s="629"/>
      <c r="DU34" s="629"/>
      <c r="DV34" s="630"/>
      <c r="DW34" s="631">
        <v>14.6</v>
      </c>
      <c r="DX34" s="641"/>
      <c r="DY34" s="641"/>
      <c r="DZ34" s="641"/>
      <c r="EA34" s="641"/>
      <c r="EB34" s="641"/>
      <c r="EC34" s="662"/>
    </row>
    <row r="35" spans="2:133" ht="11.25" customHeight="1" x14ac:dyDescent="0.2">
      <c r="B35" s="625" t="s">
        <v>318</v>
      </c>
      <c r="C35" s="626"/>
      <c r="D35" s="626"/>
      <c r="E35" s="626"/>
      <c r="F35" s="626"/>
      <c r="G35" s="626"/>
      <c r="H35" s="626"/>
      <c r="I35" s="626"/>
      <c r="J35" s="626"/>
      <c r="K35" s="626"/>
      <c r="L35" s="626"/>
      <c r="M35" s="626"/>
      <c r="N35" s="626"/>
      <c r="O35" s="626"/>
      <c r="P35" s="626"/>
      <c r="Q35" s="627"/>
      <c r="R35" s="628">
        <v>1008494</v>
      </c>
      <c r="S35" s="629"/>
      <c r="T35" s="629"/>
      <c r="U35" s="629"/>
      <c r="V35" s="629"/>
      <c r="W35" s="629"/>
      <c r="X35" s="629"/>
      <c r="Y35" s="630"/>
      <c r="Z35" s="655">
        <v>0.2</v>
      </c>
      <c r="AA35" s="655"/>
      <c r="AB35" s="655"/>
      <c r="AC35" s="655"/>
      <c r="AD35" s="656">
        <v>465274</v>
      </c>
      <c r="AE35" s="656"/>
      <c r="AF35" s="656"/>
      <c r="AG35" s="656"/>
      <c r="AH35" s="656"/>
      <c r="AI35" s="656"/>
      <c r="AJ35" s="656"/>
      <c r="AK35" s="656"/>
      <c r="AL35" s="631">
        <v>0.2</v>
      </c>
      <c r="AM35" s="632"/>
      <c r="AN35" s="632"/>
      <c r="AO35" s="657"/>
      <c r="AP35" s="221"/>
      <c r="AQ35" s="687" t="s">
        <v>319</v>
      </c>
      <c r="AR35" s="688"/>
      <c r="AS35" s="688"/>
      <c r="AT35" s="688"/>
      <c r="AU35" s="688"/>
      <c r="AV35" s="688"/>
      <c r="AW35" s="688"/>
      <c r="AX35" s="688"/>
      <c r="AY35" s="688"/>
      <c r="AZ35" s="688"/>
      <c r="BA35" s="688"/>
      <c r="BB35" s="688"/>
      <c r="BC35" s="688"/>
      <c r="BD35" s="688"/>
      <c r="BE35" s="688"/>
      <c r="BF35" s="689"/>
      <c r="BG35" s="687" t="s">
        <v>320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321</v>
      </c>
      <c r="CE35" s="667"/>
      <c r="CF35" s="667"/>
      <c r="CG35" s="667"/>
      <c r="CH35" s="667"/>
      <c r="CI35" s="667"/>
      <c r="CJ35" s="667"/>
      <c r="CK35" s="667"/>
      <c r="CL35" s="667"/>
      <c r="CM35" s="667"/>
      <c r="CN35" s="667"/>
      <c r="CO35" s="667"/>
      <c r="CP35" s="667"/>
      <c r="CQ35" s="668"/>
      <c r="CR35" s="628">
        <v>8668760</v>
      </c>
      <c r="CS35" s="639"/>
      <c r="CT35" s="639"/>
      <c r="CU35" s="639"/>
      <c r="CV35" s="639"/>
      <c r="CW35" s="639"/>
      <c r="CX35" s="639"/>
      <c r="CY35" s="640"/>
      <c r="CZ35" s="631">
        <v>1.7</v>
      </c>
      <c r="DA35" s="641"/>
      <c r="DB35" s="641"/>
      <c r="DC35" s="642"/>
      <c r="DD35" s="634">
        <v>7721686</v>
      </c>
      <c r="DE35" s="639"/>
      <c r="DF35" s="639"/>
      <c r="DG35" s="639"/>
      <c r="DH35" s="639"/>
      <c r="DI35" s="639"/>
      <c r="DJ35" s="639"/>
      <c r="DK35" s="640"/>
      <c r="DL35" s="634">
        <v>7721686</v>
      </c>
      <c r="DM35" s="639"/>
      <c r="DN35" s="639"/>
      <c r="DO35" s="639"/>
      <c r="DP35" s="639"/>
      <c r="DQ35" s="639"/>
      <c r="DR35" s="639"/>
      <c r="DS35" s="639"/>
      <c r="DT35" s="639"/>
      <c r="DU35" s="639"/>
      <c r="DV35" s="640"/>
      <c r="DW35" s="631">
        <v>2.9</v>
      </c>
      <c r="DX35" s="641"/>
      <c r="DY35" s="641"/>
      <c r="DZ35" s="641"/>
      <c r="EA35" s="641"/>
      <c r="EB35" s="641"/>
      <c r="EC35" s="662"/>
    </row>
    <row r="36" spans="2:133" ht="11.25" customHeight="1" x14ac:dyDescent="0.2">
      <c r="B36" s="625" t="s">
        <v>322</v>
      </c>
      <c r="C36" s="626"/>
      <c r="D36" s="626"/>
      <c r="E36" s="626"/>
      <c r="F36" s="626"/>
      <c r="G36" s="626"/>
      <c r="H36" s="626"/>
      <c r="I36" s="626"/>
      <c r="J36" s="626"/>
      <c r="K36" s="626"/>
      <c r="L36" s="626"/>
      <c r="M36" s="626"/>
      <c r="N36" s="626"/>
      <c r="O36" s="626"/>
      <c r="P36" s="626"/>
      <c r="Q36" s="627"/>
      <c r="R36" s="628">
        <v>173028</v>
      </c>
      <c r="S36" s="629"/>
      <c r="T36" s="629"/>
      <c r="U36" s="629"/>
      <c r="V36" s="629"/>
      <c r="W36" s="629"/>
      <c r="X36" s="629"/>
      <c r="Y36" s="630"/>
      <c r="Z36" s="655">
        <v>0</v>
      </c>
      <c r="AA36" s="655"/>
      <c r="AB36" s="655"/>
      <c r="AC36" s="655"/>
      <c r="AD36" s="656" t="s">
        <v>125</v>
      </c>
      <c r="AE36" s="656"/>
      <c r="AF36" s="656"/>
      <c r="AG36" s="656"/>
      <c r="AH36" s="656"/>
      <c r="AI36" s="656"/>
      <c r="AJ36" s="656"/>
      <c r="AK36" s="656"/>
      <c r="AL36" s="631" t="s">
        <v>125</v>
      </c>
      <c r="AM36" s="632"/>
      <c r="AN36" s="632"/>
      <c r="AO36" s="657"/>
      <c r="AP36" s="221"/>
      <c r="AQ36" s="678" t="s">
        <v>323</v>
      </c>
      <c r="AR36" s="679"/>
      <c r="AS36" s="679"/>
      <c r="AT36" s="679"/>
      <c r="AU36" s="679"/>
      <c r="AV36" s="679"/>
      <c r="AW36" s="679"/>
      <c r="AX36" s="679"/>
      <c r="AY36" s="680"/>
      <c r="AZ36" s="681">
        <v>45606630</v>
      </c>
      <c r="BA36" s="682"/>
      <c r="BB36" s="682"/>
      <c r="BC36" s="682"/>
      <c r="BD36" s="682"/>
      <c r="BE36" s="682"/>
      <c r="BF36" s="683"/>
      <c r="BG36" s="684" t="s">
        <v>324</v>
      </c>
      <c r="BH36" s="685"/>
      <c r="BI36" s="685"/>
      <c r="BJ36" s="685"/>
      <c r="BK36" s="685"/>
      <c r="BL36" s="685"/>
      <c r="BM36" s="685"/>
      <c r="BN36" s="685"/>
      <c r="BO36" s="685"/>
      <c r="BP36" s="685"/>
      <c r="BQ36" s="685"/>
      <c r="BR36" s="685"/>
      <c r="BS36" s="685"/>
      <c r="BT36" s="685"/>
      <c r="BU36" s="686"/>
      <c r="BV36" s="681">
        <v>421570</v>
      </c>
      <c r="BW36" s="682"/>
      <c r="BX36" s="682"/>
      <c r="BY36" s="682"/>
      <c r="BZ36" s="682"/>
      <c r="CA36" s="682"/>
      <c r="CB36" s="683"/>
      <c r="CD36" s="670" t="s">
        <v>325</v>
      </c>
      <c r="CE36" s="667"/>
      <c r="CF36" s="667"/>
      <c r="CG36" s="667"/>
      <c r="CH36" s="667"/>
      <c r="CI36" s="667"/>
      <c r="CJ36" s="667"/>
      <c r="CK36" s="667"/>
      <c r="CL36" s="667"/>
      <c r="CM36" s="667"/>
      <c r="CN36" s="667"/>
      <c r="CO36" s="667"/>
      <c r="CP36" s="667"/>
      <c r="CQ36" s="668"/>
      <c r="CR36" s="628">
        <v>32789409</v>
      </c>
      <c r="CS36" s="629"/>
      <c r="CT36" s="629"/>
      <c r="CU36" s="629"/>
      <c r="CV36" s="629"/>
      <c r="CW36" s="629"/>
      <c r="CX36" s="629"/>
      <c r="CY36" s="630"/>
      <c r="CZ36" s="631">
        <v>6.5</v>
      </c>
      <c r="DA36" s="641"/>
      <c r="DB36" s="641"/>
      <c r="DC36" s="642"/>
      <c r="DD36" s="634">
        <v>30171256</v>
      </c>
      <c r="DE36" s="629"/>
      <c r="DF36" s="629"/>
      <c r="DG36" s="629"/>
      <c r="DH36" s="629"/>
      <c r="DI36" s="629"/>
      <c r="DJ36" s="629"/>
      <c r="DK36" s="630"/>
      <c r="DL36" s="634">
        <v>18346075</v>
      </c>
      <c r="DM36" s="629"/>
      <c r="DN36" s="629"/>
      <c r="DO36" s="629"/>
      <c r="DP36" s="629"/>
      <c r="DQ36" s="629"/>
      <c r="DR36" s="629"/>
      <c r="DS36" s="629"/>
      <c r="DT36" s="629"/>
      <c r="DU36" s="629"/>
      <c r="DV36" s="630"/>
      <c r="DW36" s="631">
        <v>6.8</v>
      </c>
      <c r="DX36" s="641"/>
      <c r="DY36" s="641"/>
      <c r="DZ36" s="641"/>
      <c r="EA36" s="641"/>
      <c r="EB36" s="641"/>
      <c r="EC36" s="662"/>
    </row>
    <row r="37" spans="2:133" ht="11.25" customHeight="1" x14ac:dyDescent="0.2">
      <c r="B37" s="625" t="s">
        <v>326</v>
      </c>
      <c r="C37" s="626"/>
      <c r="D37" s="626"/>
      <c r="E37" s="626"/>
      <c r="F37" s="626"/>
      <c r="G37" s="626"/>
      <c r="H37" s="626"/>
      <c r="I37" s="626"/>
      <c r="J37" s="626"/>
      <c r="K37" s="626"/>
      <c r="L37" s="626"/>
      <c r="M37" s="626"/>
      <c r="N37" s="626"/>
      <c r="O37" s="626"/>
      <c r="P37" s="626"/>
      <c r="Q37" s="627"/>
      <c r="R37" s="628">
        <v>2788971</v>
      </c>
      <c r="S37" s="629"/>
      <c r="T37" s="629"/>
      <c r="U37" s="629"/>
      <c r="V37" s="629"/>
      <c r="W37" s="629"/>
      <c r="X37" s="629"/>
      <c r="Y37" s="630"/>
      <c r="Z37" s="655">
        <v>0.5</v>
      </c>
      <c r="AA37" s="655"/>
      <c r="AB37" s="655"/>
      <c r="AC37" s="655"/>
      <c r="AD37" s="656" t="s">
        <v>125</v>
      </c>
      <c r="AE37" s="656"/>
      <c r="AF37" s="656"/>
      <c r="AG37" s="656"/>
      <c r="AH37" s="656"/>
      <c r="AI37" s="656"/>
      <c r="AJ37" s="656"/>
      <c r="AK37" s="656"/>
      <c r="AL37" s="631" t="s">
        <v>125</v>
      </c>
      <c r="AM37" s="632"/>
      <c r="AN37" s="632"/>
      <c r="AO37" s="657"/>
      <c r="AQ37" s="663" t="s">
        <v>327</v>
      </c>
      <c r="AR37" s="664"/>
      <c r="AS37" s="664"/>
      <c r="AT37" s="664"/>
      <c r="AU37" s="664"/>
      <c r="AV37" s="664"/>
      <c r="AW37" s="664"/>
      <c r="AX37" s="664"/>
      <c r="AY37" s="665"/>
      <c r="AZ37" s="628">
        <v>10533975</v>
      </c>
      <c r="BA37" s="629"/>
      <c r="BB37" s="629"/>
      <c r="BC37" s="629"/>
      <c r="BD37" s="639"/>
      <c r="BE37" s="639"/>
      <c r="BF37" s="666"/>
      <c r="BG37" s="670" t="s">
        <v>328</v>
      </c>
      <c r="BH37" s="667"/>
      <c r="BI37" s="667"/>
      <c r="BJ37" s="667"/>
      <c r="BK37" s="667"/>
      <c r="BL37" s="667"/>
      <c r="BM37" s="667"/>
      <c r="BN37" s="667"/>
      <c r="BO37" s="667"/>
      <c r="BP37" s="667"/>
      <c r="BQ37" s="667"/>
      <c r="BR37" s="667"/>
      <c r="BS37" s="667"/>
      <c r="BT37" s="667"/>
      <c r="BU37" s="668"/>
      <c r="BV37" s="628">
        <v>194618</v>
      </c>
      <c r="BW37" s="629"/>
      <c r="BX37" s="629"/>
      <c r="BY37" s="629"/>
      <c r="BZ37" s="629"/>
      <c r="CA37" s="629"/>
      <c r="CB37" s="669"/>
      <c r="CD37" s="670" t="s">
        <v>329</v>
      </c>
      <c r="CE37" s="667"/>
      <c r="CF37" s="667"/>
      <c r="CG37" s="667"/>
      <c r="CH37" s="667"/>
      <c r="CI37" s="667"/>
      <c r="CJ37" s="667"/>
      <c r="CK37" s="667"/>
      <c r="CL37" s="667"/>
      <c r="CM37" s="667"/>
      <c r="CN37" s="667"/>
      <c r="CO37" s="667"/>
      <c r="CP37" s="667"/>
      <c r="CQ37" s="668"/>
      <c r="CR37" s="628">
        <v>45526</v>
      </c>
      <c r="CS37" s="639"/>
      <c r="CT37" s="639"/>
      <c r="CU37" s="639"/>
      <c r="CV37" s="639"/>
      <c r="CW37" s="639"/>
      <c r="CX37" s="639"/>
      <c r="CY37" s="640"/>
      <c r="CZ37" s="631">
        <v>0</v>
      </c>
      <c r="DA37" s="641"/>
      <c r="DB37" s="641"/>
      <c r="DC37" s="642"/>
      <c r="DD37" s="634">
        <v>45526</v>
      </c>
      <c r="DE37" s="639"/>
      <c r="DF37" s="639"/>
      <c r="DG37" s="639"/>
      <c r="DH37" s="639"/>
      <c r="DI37" s="639"/>
      <c r="DJ37" s="639"/>
      <c r="DK37" s="640"/>
      <c r="DL37" s="634">
        <v>45526</v>
      </c>
      <c r="DM37" s="639"/>
      <c r="DN37" s="639"/>
      <c r="DO37" s="639"/>
      <c r="DP37" s="639"/>
      <c r="DQ37" s="639"/>
      <c r="DR37" s="639"/>
      <c r="DS37" s="639"/>
      <c r="DT37" s="639"/>
      <c r="DU37" s="639"/>
      <c r="DV37" s="640"/>
      <c r="DW37" s="631">
        <v>0</v>
      </c>
      <c r="DX37" s="641"/>
      <c r="DY37" s="641"/>
      <c r="DZ37" s="641"/>
      <c r="EA37" s="641"/>
      <c r="EB37" s="641"/>
      <c r="EC37" s="662"/>
    </row>
    <row r="38" spans="2:133" ht="11.25" customHeight="1" x14ac:dyDescent="0.2">
      <c r="B38" s="625" t="s">
        <v>330</v>
      </c>
      <c r="C38" s="626"/>
      <c r="D38" s="626"/>
      <c r="E38" s="626"/>
      <c r="F38" s="626"/>
      <c r="G38" s="626"/>
      <c r="H38" s="626"/>
      <c r="I38" s="626"/>
      <c r="J38" s="626"/>
      <c r="K38" s="626"/>
      <c r="L38" s="626"/>
      <c r="M38" s="626"/>
      <c r="N38" s="626"/>
      <c r="O38" s="626"/>
      <c r="P38" s="626"/>
      <c r="Q38" s="627"/>
      <c r="R38" s="628">
        <v>6854317</v>
      </c>
      <c r="S38" s="629"/>
      <c r="T38" s="629"/>
      <c r="U38" s="629"/>
      <c r="V38" s="629"/>
      <c r="W38" s="629"/>
      <c r="X38" s="629"/>
      <c r="Y38" s="630"/>
      <c r="Z38" s="655">
        <v>1.3</v>
      </c>
      <c r="AA38" s="655"/>
      <c r="AB38" s="655"/>
      <c r="AC38" s="655"/>
      <c r="AD38" s="656" t="s">
        <v>125</v>
      </c>
      <c r="AE38" s="656"/>
      <c r="AF38" s="656"/>
      <c r="AG38" s="656"/>
      <c r="AH38" s="656"/>
      <c r="AI38" s="656"/>
      <c r="AJ38" s="656"/>
      <c r="AK38" s="656"/>
      <c r="AL38" s="631" t="s">
        <v>125</v>
      </c>
      <c r="AM38" s="632"/>
      <c r="AN38" s="632"/>
      <c r="AO38" s="657"/>
      <c r="AQ38" s="663" t="s">
        <v>331</v>
      </c>
      <c r="AR38" s="664"/>
      <c r="AS38" s="664"/>
      <c r="AT38" s="664"/>
      <c r="AU38" s="664"/>
      <c r="AV38" s="664"/>
      <c r="AW38" s="664"/>
      <c r="AX38" s="664"/>
      <c r="AY38" s="665"/>
      <c r="AZ38" s="628">
        <v>5181339</v>
      </c>
      <c r="BA38" s="629"/>
      <c r="BB38" s="629"/>
      <c r="BC38" s="629"/>
      <c r="BD38" s="639"/>
      <c r="BE38" s="639"/>
      <c r="BF38" s="666"/>
      <c r="BG38" s="670" t="s">
        <v>332</v>
      </c>
      <c r="BH38" s="667"/>
      <c r="BI38" s="667"/>
      <c r="BJ38" s="667"/>
      <c r="BK38" s="667"/>
      <c r="BL38" s="667"/>
      <c r="BM38" s="667"/>
      <c r="BN38" s="667"/>
      <c r="BO38" s="667"/>
      <c r="BP38" s="667"/>
      <c r="BQ38" s="667"/>
      <c r="BR38" s="667"/>
      <c r="BS38" s="667"/>
      <c r="BT38" s="667"/>
      <c r="BU38" s="668"/>
      <c r="BV38" s="628">
        <v>123765</v>
      </c>
      <c r="BW38" s="629"/>
      <c r="BX38" s="629"/>
      <c r="BY38" s="629"/>
      <c r="BZ38" s="629"/>
      <c r="CA38" s="629"/>
      <c r="CB38" s="669"/>
      <c r="CD38" s="670" t="s">
        <v>333</v>
      </c>
      <c r="CE38" s="667"/>
      <c r="CF38" s="667"/>
      <c r="CG38" s="667"/>
      <c r="CH38" s="667"/>
      <c r="CI38" s="667"/>
      <c r="CJ38" s="667"/>
      <c r="CK38" s="667"/>
      <c r="CL38" s="667"/>
      <c r="CM38" s="667"/>
      <c r="CN38" s="667"/>
      <c r="CO38" s="667"/>
      <c r="CP38" s="667"/>
      <c r="CQ38" s="668"/>
      <c r="CR38" s="628">
        <v>28682810</v>
      </c>
      <c r="CS38" s="629"/>
      <c r="CT38" s="629"/>
      <c r="CU38" s="629"/>
      <c r="CV38" s="629"/>
      <c r="CW38" s="629"/>
      <c r="CX38" s="629"/>
      <c r="CY38" s="630"/>
      <c r="CZ38" s="631">
        <v>5.7</v>
      </c>
      <c r="DA38" s="641"/>
      <c r="DB38" s="641"/>
      <c r="DC38" s="642"/>
      <c r="DD38" s="634">
        <v>23583547</v>
      </c>
      <c r="DE38" s="629"/>
      <c r="DF38" s="629"/>
      <c r="DG38" s="629"/>
      <c r="DH38" s="629"/>
      <c r="DI38" s="629"/>
      <c r="DJ38" s="629"/>
      <c r="DK38" s="630"/>
      <c r="DL38" s="634">
        <v>20852109</v>
      </c>
      <c r="DM38" s="629"/>
      <c r="DN38" s="629"/>
      <c r="DO38" s="629"/>
      <c r="DP38" s="629"/>
      <c r="DQ38" s="629"/>
      <c r="DR38" s="629"/>
      <c r="DS38" s="629"/>
      <c r="DT38" s="629"/>
      <c r="DU38" s="629"/>
      <c r="DV38" s="630"/>
      <c r="DW38" s="631">
        <v>7.7</v>
      </c>
      <c r="DX38" s="641"/>
      <c r="DY38" s="641"/>
      <c r="DZ38" s="641"/>
      <c r="EA38" s="641"/>
      <c r="EB38" s="641"/>
      <c r="EC38" s="662"/>
    </row>
    <row r="39" spans="2:133" ht="11.25" customHeight="1" x14ac:dyDescent="0.2">
      <c r="B39" s="625" t="s">
        <v>334</v>
      </c>
      <c r="C39" s="626"/>
      <c r="D39" s="626"/>
      <c r="E39" s="626"/>
      <c r="F39" s="626"/>
      <c r="G39" s="626"/>
      <c r="H39" s="626"/>
      <c r="I39" s="626"/>
      <c r="J39" s="626"/>
      <c r="K39" s="626"/>
      <c r="L39" s="626"/>
      <c r="M39" s="626"/>
      <c r="N39" s="626"/>
      <c r="O39" s="626"/>
      <c r="P39" s="626"/>
      <c r="Q39" s="627"/>
      <c r="R39" s="628">
        <v>30450832</v>
      </c>
      <c r="S39" s="629"/>
      <c r="T39" s="629"/>
      <c r="U39" s="629"/>
      <c r="V39" s="629"/>
      <c r="W39" s="629"/>
      <c r="X39" s="629"/>
      <c r="Y39" s="630"/>
      <c r="Z39" s="655">
        <v>5.9</v>
      </c>
      <c r="AA39" s="655"/>
      <c r="AB39" s="655"/>
      <c r="AC39" s="655"/>
      <c r="AD39" s="656">
        <v>591287</v>
      </c>
      <c r="AE39" s="656"/>
      <c r="AF39" s="656"/>
      <c r="AG39" s="656"/>
      <c r="AH39" s="656"/>
      <c r="AI39" s="656"/>
      <c r="AJ39" s="656"/>
      <c r="AK39" s="656"/>
      <c r="AL39" s="631">
        <v>0.2</v>
      </c>
      <c r="AM39" s="632"/>
      <c r="AN39" s="632"/>
      <c r="AO39" s="657"/>
      <c r="AQ39" s="663" t="s">
        <v>335</v>
      </c>
      <c r="AR39" s="664"/>
      <c r="AS39" s="664"/>
      <c r="AT39" s="664"/>
      <c r="AU39" s="664"/>
      <c r="AV39" s="664"/>
      <c r="AW39" s="664"/>
      <c r="AX39" s="664"/>
      <c r="AY39" s="665"/>
      <c r="AZ39" s="628">
        <v>1630098</v>
      </c>
      <c r="BA39" s="629"/>
      <c r="BB39" s="629"/>
      <c r="BC39" s="629"/>
      <c r="BD39" s="639"/>
      <c r="BE39" s="639"/>
      <c r="BF39" s="666"/>
      <c r="BG39" s="670" t="s">
        <v>336</v>
      </c>
      <c r="BH39" s="667"/>
      <c r="BI39" s="667"/>
      <c r="BJ39" s="667"/>
      <c r="BK39" s="667"/>
      <c r="BL39" s="667"/>
      <c r="BM39" s="667"/>
      <c r="BN39" s="667"/>
      <c r="BO39" s="667"/>
      <c r="BP39" s="667"/>
      <c r="BQ39" s="667"/>
      <c r="BR39" s="667"/>
      <c r="BS39" s="667"/>
      <c r="BT39" s="667"/>
      <c r="BU39" s="668"/>
      <c r="BV39" s="628">
        <v>180013</v>
      </c>
      <c r="BW39" s="629"/>
      <c r="BX39" s="629"/>
      <c r="BY39" s="629"/>
      <c r="BZ39" s="629"/>
      <c r="CA39" s="629"/>
      <c r="CB39" s="669"/>
      <c r="CD39" s="670" t="s">
        <v>337</v>
      </c>
      <c r="CE39" s="667"/>
      <c r="CF39" s="667"/>
      <c r="CG39" s="667"/>
      <c r="CH39" s="667"/>
      <c r="CI39" s="667"/>
      <c r="CJ39" s="667"/>
      <c r="CK39" s="667"/>
      <c r="CL39" s="667"/>
      <c r="CM39" s="667"/>
      <c r="CN39" s="667"/>
      <c r="CO39" s="667"/>
      <c r="CP39" s="667"/>
      <c r="CQ39" s="668"/>
      <c r="CR39" s="628">
        <v>8448453</v>
      </c>
      <c r="CS39" s="639"/>
      <c r="CT39" s="639"/>
      <c r="CU39" s="639"/>
      <c r="CV39" s="639"/>
      <c r="CW39" s="639"/>
      <c r="CX39" s="639"/>
      <c r="CY39" s="640"/>
      <c r="CZ39" s="631">
        <v>1.7</v>
      </c>
      <c r="DA39" s="641"/>
      <c r="DB39" s="641"/>
      <c r="DC39" s="642"/>
      <c r="DD39" s="634">
        <v>6272522</v>
      </c>
      <c r="DE39" s="639"/>
      <c r="DF39" s="639"/>
      <c r="DG39" s="639"/>
      <c r="DH39" s="639"/>
      <c r="DI39" s="639"/>
      <c r="DJ39" s="639"/>
      <c r="DK39" s="640"/>
      <c r="DL39" s="634" t="s">
        <v>125</v>
      </c>
      <c r="DM39" s="639"/>
      <c r="DN39" s="639"/>
      <c r="DO39" s="639"/>
      <c r="DP39" s="639"/>
      <c r="DQ39" s="639"/>
      <c r="DR39" s="639"/>
      <c r="DS39" s="639"/>
      <c r="DT39" s="639"/>
      <c r="DU39" s="639"/>
      <c r="DV39" s="640"/>
      <c r="DW39" s="631" t="s">
        <v>125</v>
      </c>
      <c r="DX39" s="641"/>
      <c r="DY39" s="641"/>
      <c r="DZ39" s="641"/>
      <c r="EA39" s="641"/>
      <c r="EB39" s="641"/>
      <c r="EC39" s="662"/>
    </row>
    <row r="40" spans="2:133" ht="11.25" customHeight="1" x14ac:dyDescent="0.2">
      <c r="B40" s="625" t="s">
        <v>338</v>
      </c>
      <c r="C40" s="626"/>
      <c r="D40" s="626"/>
      <c r="E40" s="626"/>
      <c r="F40" s="626"/>
      <c r="G40" s="626"/>
      <c r="H40" s="626"/>
      <c r="I40" s="626"/>
      <c r="J40" s="626"/>
      <c r="K40" s="626"/>
      <c r="L40" s="626"/>
      <c r="M40" s="626"/>
      <c r="N40" s="626"/>
      <c r="O40" s="626"/>
      <c r="P40" s="626"/>
      <c r="Q40" s="627"/>
      <c r="R40" s="628">
        <v>47541379</v>
      </c>
      <c r="S40" s="629"/>
      <c r="T40" s="629"/>
      <c r="U40" s="629"/>
      <c r="V40" s="629"/>
      <c r="W40" s="629"/>
      <c r="X40" s="629"/>
      <c r="Y40" s="630"/>
      <c r="Z40" s="655">
        <v>9.1999999999999993</v>
      </c>
      <c r="AA40" s="655"/>
      <c r="AB40" s="655"/>
      <c r="AC40" s="655"/>
      <c r="AD40" s="656" t="s">
        <v>125</v>
      </c>
      <c r="AE40" s="656"/>
      <c r="AF40" s="656"/>
      <c r="AG40" s="656"/>
      <c r="AH40" s="656"/>
      <c r="AI40" s="656"/>
      <c r="AJ40" s="656"/>
      <c r="AK40" s="656"/>
      <c r="AL40" s="631" t="s">
        <v>125</v>
      </c>
      <c r="AM40" s="632"/>
      <c r="AN40" s="632"/>
      <c r="AO40" s="657"/>
      <c r="AQ40" s="663" t="s">
        <v>339</v>
      </c>
      <c r="AR40" s="664"/>
      <c r="AS40" s="664"/>
      <c r="AT40" s="664"/>
      <c r="AU40" s="664"/>
      <c r="AV40" s="664"/>
      <c r="AW40" s="664"/>
      <c r="AX40" s="664"/>
      <c r="AY40" s="665"/>
      <c r="AZ40" s="628">
        <v>937460</v>
      </c>
      <c r="BA40" s="629"/>
      <c r="BB40" s="629"/>
      <c r="BC40" s="629"/>
      <c r="BD40" s="639"/>
      <c r="BE40" s="639"/>
      <c r="BF40" s="666"/>
      <c r="BG40" s="671" t="s">
        <v>340</v>
      </c>
      <c r="BH40" s="672"/>
      <c r="BI40" s="672"/>
      <c r="BJ40" s="672"/>
      <c r="BK40" s="672"/>
      <c r="BL40" s="222"/>
      <c r="BM40" s="667" t="s">
        <v>341</v>
      </c>
      <c r="BN40" s="667"/>
      <c r="BO40" s="667"/>
      <c r="BP40" s="667"/>
      <c r="BQ40" s="667"/>
      <c r="BR40" s="667"/>
      <c r="BS40" s="667"/>
      <c r="BT40" s="667"/>
      <c r="BU40" s="668"/>
      <c r="BV40" s="628">
        <v>103</v>
      </c>
      <c r="BW40" s="629"/>
      <c r="BX40" s="629"/>
      <c r="BY40" s="629"/>
      <c r="BZ40" s="629"/>
      <c r="CA40" s="629"/>
      <c r="CB40" s="669"/>
      <c r="CD40" s="670" t="s">
        <v>342</v>
      </c>
      <c r="CE40" s="667"/>
      <c r="CF40" s="667"/>
      <c r="CG40" s="667"/>
      <c r="CH40" s="667"/>
      <c r="CI40" s="667"/>
      <c r="CJ40" s="667"/>
      <c r="CK40" s="667"/>
      <c r="CL40" s="667"/>
      <c r="CM40" s="667"/>
      <c r="CN40" s="667"/>
      <c r="CO40" s="667"/>
      <c r="CP40" s="667"/>
      <c r="CQ40" s="668"/>
      <c r="CR40" s="628">
        <v>20220180</v>
      </c>
      <c r="CS40" s="629"/>
      <c r="CT40" s="629"/>
      <c r="CU40" s="629"/>
      <c r="CV40" s="629"/>
      <c r="CW40" s="629"/>
      <c r="CX40" s="629"/>
      <c r="CY40" s="630"/>
      <c r="CZ40" s="631">
        <v>4</v>
      </c>
      <c r="DA40" s="641"/>
      <c r="DB40" s="641"/>
      <c r="DC40" s="642"/>
      <c r="DD40" s="634">
        <v>3066711</v>
      </c>
      <c r="DE40" s="629"/>
      <c r="DF40" s="629"/>
      <c r="DG40" s="629"/>
      <c r="DH40" s="629"/>
      <c r="DI40" s="629"/>
      <c r="DJ40" s="629"/>
      <c r="DK40" s="630"/>
      <c r="DL40" s="634">
        <v>2373</v>
      </c>
      <c r="DM40" s="629"/>
      <c r="DN40" s="629"/>
      <c r="DO40" s="629"/>
      <c r="DP40" s="629"/>
      <c r="DQ40" s="629"/>
      <c r="DR40" s="629"/>
      <c r="DS40" s="629"/>
      <c r="DT40" s="629"/>
      <c r="DU40" s="629"/>
      <c r="DV40" s="630"/>
      <c r="DW40" s="631">
        <v>0</v>
      </c>
      <c r="DX40" s="641"/>
      <c r="DY40" s="641"/>
      <c r="DZ40" s="641"/>
      <c r="EA40" s="641"/>
      <c r="EB40" s="641"/>
      <c r="EC40" s="662"/>
    </row>
    <row r="41" spans="2:133" ht="11.25" customHeight="1" x14ac:dyDescent="0.2">
      <c r="B41" s="625" t="s">
        <v>343</v>
      </c>
      <c r="C41" s="626"/>
      <c r="D41" s="626"/>
      <c r="E41" s="626"/>
      <c r="F41" s="626"/>
      <c r="G41" s="626"/>
      <c r="H41" s="626"/>
      <c r="I41" s="626"/>
      <c r="J41" s="626"/>
      <c r="K41" s="626"/>
      <c r="L41" s="626"/>
      <c r="M41" s="626"/>
      <c r="N41" s="626"/>
      <c r="O41" s="626"/>
      <c r="P41" s="626"/>
      <c r="Q41" s="627"/>
      <c r="R41" s="628" t="s">
        <v>125</v>
      </c>
      <c r="S41" s="629"/>
      <c r="T41" s="629"/>
      <c r="U41" s="629"/>
      <c r="V41" s="629"/>
      <c r="W41" s="629"/>
      <c r="X41" s="629"/>
      <c r="Y41" s="630"/>
      <c r="Z41" s="655" t="s">
        <v>125</v>
      </c>
      <c r="AA41" s="655"/>
      <c r="AB41" s="655"/>
      <c r="AC41" s="655"/>
      <c r="AD41" s="656" t="s">
        <v>125</v>
      </c>
      <c r="AE41" s="656"/>
      <c r="AF41" s="656"/>
      <c r="AG41" s="656"/>
      <c r="AH41" s="656"/>
      <c r="AI41" s="656"/>
      <c r="AJ41" s="656"/>
      <c r="AK41" s="656"/>
      <c r="AL41" s="631" t="s">
        <v>125</v>
      </c>
      <c r="AM41" s="632"/>
      <c r="AN41" s="632"/>
      <c r="AO41" s="657"/>
      <c r="AQ41" s="663" t="s">
        <v>344</v>
      </c>
      <c r="AR41" s="664"/>
      <c r="AS41" s="664"/>
      <c r="AT41" s="664"/>
      <c r="AU41" s="664"/>
      <c r="AV41" s="664"/>
      <c r="AW41" s="664"/>
      <c r="AX41" s="664"/>
      <c r="AY41" s="665"/>
      <c r="AZ41" s="628">
        <v>6035465</v>
      </c>
      <c r="BA41" s="629"/>
      <c r="BB41" s="629"/>
      <c r="BC41" s="629"/>
      <c r="BD41" s="639"/>
      <c r="BE41" s="639"/>
      <c r="BF41" s="666"/>
      <c r="BG41" s="671"/>
      <c r="BH41" s="672"/>
      <c r="BI41" s="672"/>
      <c r="BJ41" s="672"/>
      <c r="BK41" s="672"/>
      <c r="BL41" s="222"/>
      <c r="BM41" s="667" t="s">
        <v>345</v>
      </c>
      <c r="BN41" s="667"/>
      <c r="BO41" s="667"/>
      <c r="BP41" s="667"/>
      <c r="BQ41" s="667"/>
      <c r="BR41" s="667"/>
      <c r="BS41" s="667"/>
      <c r="BT41" s="667"/>
      <c r="BU41" s="668"/>
      <c r="BV41" s="628" t="s">
        <v>125</v>
      </c>
      <c r="BW41" s="629"/>
      <c r="BX41" s="629"/>
      <c r="BY41" s="629"/>
      <c r="BZ41" s="629"/>
      <c r="CA41" s="629"/>
      <c r="CB41" s="669"/>
      <c r="CD41" s="670" t="s">
        <v>346</v>
      </c>
      <c r="CE41" s="667"/>
      <c r="CF41" s="667"/>
      <c r="CG41" s="667"/>
      <c r="CH41" s="667"/>
      <c r="CI41" s="667"/>
      <c r="CJ41" s="667"/>
      <c r="CK41" s="667"/>
      <c r="CL41" s="667"/>
      <c r="CM41" s="667"/>
      <c r="CN41" s="667"/>
      <c r="CO41" s="667"/>
      <c r="CP41" s="667"/>
      <c r="CQ41" s="668"/>
      <c r="CR41" s="628" t="s">
        <v>125</v>
      </c>
      <c r="CS41" s="639"/>
      <c r="CT41" s="639"/>
      <c r="CU41" s="639"/>
      <c r="CV41" s="639"/>
      <c r="CW41" s="639"/>
      <c r="CX41" s="639"/>
      <c r="CY41" s="640"/>
      <c r="CZ41" s="631" t="s">
        <v>125</v>
      </c>
      <c r="DA41" s="641"/>
      <c r="DB41" s="641"/>
      <c r="DC41" s="642"/>
      <c r="DD41" s="634" t="s">
        <v>250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347</v>
      </c>
      <c r="C42" s="626"/>
      <c r="D42" s="626"/>
      <c r="E42" s="626"/>
      <c r="F42" s="626"/>
      <c r="G42" s="626"/>
      <c r="H42" s="626"/>
      <c r="I42" s="626"/>
      <c r="J42" s="626"/>
      <c r="K42" s="626"/>
      <c r="L42" s="626"/>
      <c r="M42" s="626"/>
      <c r="N42" s="626"/>
      <c r="O42" s="626"/>
      <c r="P42" s="626"/>
      <c r="Q42" s="627"/>
      <c r="R42" s="628" t="s">
        <v>125</v>
      </c>
      <c r="S42" s="629"/>
      <c r="T42" s="629"/>
      <c r="U42" s="629"/>
      <c r="V42" s="629"/>
      <c r="W42" s="629"/>
      <c r="X42" s="629"/>
      <c r="Y42" s="630"/>
      <c r="Z42" s="655" t="s">
        <v>125</v>
      </c>
      <c r="AA42" s="655"/>
      <c r="AB42" s="655"/>
      <c r="AC42" s="655"/>
      <c r="AD42" s="656" t="s">
        <v>125</v>
      </c>
      <c r="AE42" s="656"/>
      <c r="AF42" s="656"/>
      <c r="AG42" s="656"/>
      <c r="AH42" s="656"/>
      <c r="AI42" s="656"/>
      <c r="AJ42" s="656"/>
      <c r="AK42" s="656"/>
      <c r="AL42" s="631" t="s">
        <v>125</v>
      </c>
      <c r="AM42" s="632"/>
      <c r="AN42" s="632"/>
      <c r="AO42" s="657"/>
      <c r="AQ42" s="675" t="s">
        <v>348</v>
      </c>
      <c r="AR42" s="676"/>
      <c r="AS42" s="676"/>
      <c r="AT42" s="676"/>
      <c r="AU42" s="676"/>
      <c r="AV42" s="676"/>
      <c r="AW42" s="676"/>
      <c r="AX42" s="676"/>
      <c r="AY42" s="677"/>
      <c r="AZ42" s="608">
        <v>21288293</v>
      </c>
      <c r="BA42" s="643"/>
      <c r="BB42" s="643"/>
      <c r="BC42" s="643"/>
      <c r="BD42" s="609"/>
      <c r="BE42" s="609"/>
      <c r="BF42" s="658"/>
      <c r="BG42" s="673"/>
      <c r="BH42" s="674"/>
      <c r="BI42" s="674"/>
      <c r="BJ42" s="674"/>
      <c r="BK42" s="674"/>
      <c r="BL42" s="223"/>
      <c r="BM42" s="659" t="s">
        <v>349</v>
      </c>
      <c r="BN42" s="659"/>
      <c r="BO42" s="659"/>
      <c r="BP42" s="659"/>
      <c r="BQ42" s="659"/>
      <c r="BR42" s="659"/>
      <c r="BS42" s="659"/>
      <c r="BT42" s="659"/>
      <c r="BU42" s="660"/>
      <c r="BV42" s="608">
        <v>316</v>
      </c>
      <c r="BW42" s="643"/>
      <c r="BX42" s="643"/>
      <c r="BY42" s="643"/>
      <c r="BZ42" s="643"/>
      <c r="CA42" s="643"/>
      <c r="CB42" s="661"/>
      <c r="CD42" s="625" t="s">
        <v>350</v>
      </c>
      <c r="CE42" s="626"/>
      <c r="CF42" s="626"/>
      <c r="CG42" s="626"/>
      <c r="CH42" s="626"/>
      <c r="CI42" s="626"/>
      <c r="CJ42" s="626"/>
      <c r="CK42" s="626"/>
      <c r="CL42" s="626"/>
      <c r="CM42" s="626"/>
      <c r="CN42" s="626"/>
      <c r="CO42" s="626"/>
      <c r="CP42" s="626"/>
      <c r="CQ42" s="627"/>
      <c r="CR42" s="628">
        <v>44937226</v>
      </c>
      <c r="CS42" s="639"/>
      <c r="CT42" s="639"/>
      <c r="CU42" s="639"/>
      <c r="CV42" s="639"/>
      <c r="CW42" s="639"/>
      <c r="CX42" s="639"/>
      <c r="CY42" s="640"/>
      <c r="CZ42" s="631">
        <v>8.9</v>
      </c>
      <c r="DA42" s="641"/>
      <c r="DB42" s="641"/>
      <c r="DC42" s="642"/>
      <c r="DD42" s="634">
        <v>6907615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351</v>
      </c>
      <c r="C43" s="626"/>
      <c r="D43" s="626"/>
      <c r="E43" s="626"/>
      <c r="F43" s="626"/>
      <c r="G43" s="626"/>
      <c r="H43" s="626"/>
      <c r="I43" s="626"/>
      <c r="J43" s="626"/>
      <c r="K43" s="626"/>
      <c r="L43" s="626"/>
      <c r="M43" s="626"/>
      <c r="N43" s="626"/>
      <c r="O43" s="626"/>
      <c r="P43" s="626"/>
      <c r="Q43" s="627"/>
      <c r="R43" s="628">
        <v>18117379</v>
      </c>
      <c r="S43" s="629"/>
      <c r="T43" s="629"/>
      <c r="U43" s="629"/>
      <c r="V43" s="629"/>
      <c r="W43" s="629"/>
      <c r="X43" s="629"/>
      <c r="Y43" s="630"/>
      <c r="Z43" s="655">
        <v>3.5</v>
      </c>
      <c r="AA43" s="655"/>
      <c r="AB43" s="655"/>
      <c r="AC43" s="655"/>
      <c r="AD43" s="656" t="s">
        <v>125</v>
      </c>
      <c r="AE43" s="656"/>
      <c r="AF43" s="656"/>
      <c r="AG43" s="656"/>
      <c r="AH43" s="656"/>
      <c r="AI43" s="656"/>
      <c r="AJ43" s="656"/>
      <c r="AK43" s="656"/>
      <c r="AL43" s="631" t="s">
        <v>125</v>
      </c>
      <c r="AM43" s="632"/>
      <c r="AN43" s="632"/>
      <c r="AO43" s="657"/>
      <c r="BV43" s="224"/>
      <c r="BW43" s="224"/>
      <c r="BX43" s="224"/>
      <c r="BY43" s="224"/>
      <c r="BZ43" s="224"/>
      <c r="CA43" s="224"/>
      <c r="CB43" s="224"/>
      <c r="CD43" s="625" t="s">
        <v>352</v>
      </c>
      <c r="CE43" s="626"/>
      <c r="CF43" s="626"/>
      <c r="CG43" s="626"/>
      <c r="CH43" s="626"/>
      <c r="CI43" s="626"/>
      <c r="CJ43" s="626"/>
      <c r="CK43" s="626"/>
      <c r="CL43" s="626"/>
      <c r="CM43" s="626"/>
      <c r="CN43" s="626"/>
      <c r="CO43" s="626"/>
      <c r="CP43" s="626"/>
      <c r="CQ43" s="627"/>
      <c r="CR43" s="628">
        <v>1082701</v>
      </c>
      <c r="CS43" s="639"/>
      <c r="CT43" s="639"/>
      <c r="CU43" s="639"/>
      <c r="CV43" s="639"/>
      <c r="CW43" s="639"/>
      <c r="CX43" s="639"/>
      <c r="CY43" s="640"/>
      <c r="CZ43" s="631">
        <v>0.2</v>
      </c>
      <c r="DA43" s="641"/>
      <c r="DB43" s="641"/>
      <c r="DC43" s="642"/>
      <c r="DD43" s="634">
        <v>1082701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353</v>
      </c>
      <c r="C44" s="606"/>
      <c r="D44" s="606"/>
      <c r="E44" s="606"/>
      <c r="F44" s="606"/>
      <c r="G44" s="606"/>
      <c r="H44" s="606"/>
      <c r="I44" s="606"/>
      <c r="J44" s="606"/>
      <c r="K44" s="606"/>
      <c r="L44" s="606"/>
      <c r="M44" s="606"/>
      <c r="N44" s="606"/>
      <c r="O44" s="606"/>
      <c r="P44" s="606"/>
      <c r="Q44" s="607"/>
      <c r="R44" s="608">
        <v>514381284</v>
      </c>
      <c r="S44" s="643"/>
      <c r="T44" s="643"/>
      <c r="U44" s="643"/>
      <c r="V44" s="643"/>
      <c r="W44" s="643"/>
      <c r="X44" s="643"/>
      <c r="Y44" s="644"/>
      <c r="Z44" s="645">
        <v>100</v>
      </c>
      <c r="AA44" s="645"/>
      <c r="AB44" s="645"/>
      <c r="AC44" s="645"/>
      <c r="AD44" s="646">
        <v>252342873</v>
      </c>
      <c r="AE44" s="646"/>
      <c r="AF44" s="646"/>
      <c r="AG44" s="646"/>
      <c r="AH44" s="646"/>
      <c r="AI44" s="646"/>
      <c r="AJ44" s="646"/>
      <c r="AK44" s="646"/>
      <c r="AL44" s="611">
        <v>100</v>
      </c>
      <c r="AM44" s="647"/>
      <c r="AN44" s="647"/>
      <c r="AO44" s="648"/>
      <c r="CD44" s="649" t="s">
        <v>300</v>
      </c>
      <c r="CE44" s="650"/>
      <c r="CF44" s="625" t="s">
        <v>354</v>
      </c>
      <c r="CG44" s="626"/>
      <c r="CH44" s="626"/>
      <c r="CI44" s="626"/>
      <c r="CJ44" s="626"/>
      <c r="CK44" s="626"/>
      <c r="CL44" s="626"/>
      <c r="CM44" s="626"/>
      <c r="CN44" s="626"/>
      <c r="CO44" s="626"/>
      <c r="CP44" s="626"/>
      <c r="CQ44" s="627"/>
      <c r="CR44" s="628">
        <v>44647349</v>
      </c>
      <c r="CS44" s="629"/>
      <c r="CT44" s="629"/>
      <c r="CU44" s="629"/>
      <c r="CV44" s="629"/>
      <c r="CW44" s="629"/>
      <c r="CX44" s="629"/>
      <c r="CY44" s="630"/>
      <c r="CZ44" s="631">
        <v>8.8000000000000007</v>
      </c>
      <c r="DA44" s="632"/>
      <c r="DB44" s="632"/>
      <c r="DC44" s="633"/>
      <c r="DD44" s="634">
        <v>6876899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355</v>
      </c>
      <c r="CG45" s="626"/>
      <c r="CH45" s="626"/>
      <c r="CI45" s="626"/>
      <c r="CJ45" s="626"/>
      <c r="CK45" s="626"/>
      <c r="CL45" s="626"/>
      <c r="CM45" s="626"/>
      <c r="CN45" s="626"/>
      <c r="CO45" s="626"/>
      <c r="CP45" s="626"/>
      <c r="CQ45" s="627"/>
      <c r="CR45" s="628">
        <v>14792343</v>
      </c>
      <c r="CS45" s="639"/>
      <c r="CT45" s="639"/>
      <c r="CU45" s="639"/>
      <c r="CV45" s="639"/>
      <c r="CW45" s="639"/>
      <c r="CX45" s="639"/>
      <c r="CY45" s="640"/>
      <c r="CZ45" s="631">
        <v>2.9</v>
      </c>
      <c r="DA45" s="641"/>
      <c r="DB45" s="641"/>
      <c r="DC45" s="642"/>
      <c r="DD45" s="634">
        <v>1040897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356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357</v>
      </c>
      <c r="CG46" s="626"/>
      <c r="CH46" s="626"/>
      <c r="CI46" s="626"/>
      <c r="CJ46" s="626"/>
      <c r="CK46" s="626"/>
      <c r="CL46" s="626"/>
      <c r="CM46" s="626"/>
      <c r="CN46" s="626"/>
      <c r="CO46" s="626"/>
      <c r="CP46" s="626"/>
      <c r="CQ46" s="627"/>
      <c r="CR46" s="628">
        <v>29287796</v>
      </c>
      <c r="CS46" s="629"/>
      <c r="CT46" s="629"/>
      <c r="CU46" s="629"/>
      <c r="CV46" s="629"/>
      <c r="CW46" s="629"/>
      <c r="CX46" s="629"/>
      <c r="CY46" s="630"/>
      <c r="CZ46" s="631">
        <v>5.8</v>
      </c>
      <c r="DA46" s="632"/>
      <c r="DB46" s="632"/>
      <c r="DC46" s="633"/>
      <c r="DD46" s="634">
        <v>5733454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358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359</v>
      </c>
      <c r="CG47" s="626"/>
      <c r="CH47" s="626"/>
      <c r="CI47" s="626"/>
      <c r="CJ47" s="626"/>
      <c r="CK47" s="626"/>
      <c r="CL47" s="626"/>
      <c r="CM47" s="626"/>
      <c r="CN47" s="626"/>
      <c r="CO47" s="626"/>
      <c r="CP47" s="626"/>
      <c r="CQ47" s="627"/>
      <c r="CR47" s="628">
        <v>289877</v>
      </c>
      <c r="CS47" s="639"/>
      <c r="CT47" s="639"/>
      <c r="CU47" s="639"/>
      <c r="CV47" s="639"/>
      <c r="CW47" s="639"/>
      <c r="CX47" s="639"/>
      <c r="CY47" s="640"/>
      <c r="CZ47" s="631">
        <v>0.1</v>
      </c>
      <c r="DA47" s="641"/>
      <c r="DB47" s="641"/>
      <c r="DC47" s="642"/>
      <c r="DD47" s="634">
        <v>30716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360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361</v>
      </c>
      <c r="CG48" s="626"/>
      <c r="CH48" s="626"/>
      <c r="CI48" s="626"/>
      <c r="CJ48" s="626"/>
      <c r="CK48" s="626"/>
      <c r="CL48" s="626"/>
      <c r="CM48" s="626"/>
      <c r="CN48" s="626"/>
      <c r="CO48" s="626"/>
      <c r="CP48" s="626"/>
      <c r="CQ48" s="627"/>
      <c r="CR48" s="628" t="s">
        <v>250</v>
      </c>
      <c r="CS48" s="629"/>
      <c r="CT48" s="629"/>
      <c r="CU48" s="629"/>
      <c r="CV48" s="629"/>
      <c r="CW48" s="629"/>
      <c r="CX48" s="629"/>
      <c r="CY48" s="630"/>
      <c r="CZ48" s="631" t="s">
        <v>250</v>
      </c>
      <c r="DA48" s="632"/>
      <c r="DB48" s="632"/>
      <c r="DC48" s="633"/>
      <c r="DD48" s="634" t="s">
        <v>250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362</v>
      </c>
      <c r="CE49" s="606"/>
      <c r="CF49" s="606"/>
      <c r="CG49" s="606"/>
      <c r="CH49" s="606"/>
      <c r="CI49" s="606"/>
      <c r="CJ49" s="606"/>
      <c r="CK49" s="606"/>
      <c r="CL49" s="606"/>
      <c r="CM49" s="606"/>
      <c r="CN49" s="606"/>
      <c r="CO49" s="606"/>
      <c r="CP49" s="606"/>
      <c r="CQ49" s="607"/>
      <c r="CR49" s="608">
        <v>507597663</v>
      </c>
      <c r="CS49" s="609"/>
      <c r="CT49" s="609"/>
      <c r="CU49" s="609"/>
      <c r="CV49" s="609"/>
      <c r="CW49" s="609"/>
      <c r="CX49" s="609"/>
      <c r="CY49" s="610"/>
      <c r="CZ49" s="611">
        <v>100</v>
      </c>
      <c r="DA49" s="612"/>
      <c r="DB49" s="612"/>
      <c r="DC49" s="613"/>
      <c r="DD49" s="614">
        <v>295212112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68" sqref="B68:BD73"/>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20" t="s">
        <v>363</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1" t="s">
        <v>364</v>
      </c>
      <c r="DK2" s="1122"/>
      <c r="DL2" s="1122"/>
      <c r="DM2" s="1122"/>
      <c r="DN2" s="1122"/>
      <c r="DO2" s="1123"/>
      <c r="DP2" s="231"/>
      <c r="DQ2" s="1121" t="s">
        <v>365</v>
      </c>
      <c r="DR2" s="1122"/>
      <c r="DS2" s="1122"/>
      <c r="DT2" s="1122"/>
      <c r="DU2" s="1122"/>
      <c r="DV2" s="1122"/>
      <c r="DW2" s="1122"/>
      <c r="DX2" s="1122"/>
      <c r="DY2" s="1122"/>
      <c r="DZ2" s="112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9" t="s">
        <v>366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35"/>
      <c r="BA4" s="235"/>
      <c r="BB4" s="235"/>
      <c r="BC4" s="235"/>
      <c r="BD4" s="235"/>
      <c r="BE4" s="236"/>
      <c r="BF4" s="236"/>
      <c r="BG4" s="236"/>
      <c r="BH4" s="236"/>
      <c r="BI4" s="236"/>
      <c r="BJ4" s="236"/>
      <c r="BK4" s="236"/>
      <c r="BL4" s="236"/>
      <c r="BM4" s="236"/>
      <c r="BN4" s="236"/>
      <c r="BO4" s="236"/>
      <c r="BP4" s="236"/>
      <c r="BQ4" s="758" t="s">
        <v>367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368</v>
      </c>
      <c r="B5" s="1024"/>
      <c r="C5" s="1024"/>
      <c r="D5" s="1024"/>
      <c r="E5" s="1024"/>
      <c r="F5" s="1024"/>
      <c r="G5" s="1024"/>
      <c r="H5" s="1024"/>
      <c r="I5" s="1024"/>
      <c r="J5" s="1024"/>
      <c r="K5" s="1024"/>
      <c r="L5" s="1024"/>
      <c r="M5" s="1024"/>
      <c r="N5" s="1024"/>
      <c r="O5" s="1024"/>
      <c r="P5" s="1025"/>
      <c r="Q5" s="1029" t="s">
        <v>369</v>
      </c>
      <c r="R5" s="1030"/>
      <c r="S5" s="1030"/>
      <c r="T5" s="1030"/>
      <c r="U5" s="1031"/>
      <c r="V5" s="1029" t="s">
        <v>370</v>
      </c>
      <c r="W5" s="1030"/>
      <c r="X5" s="1030"/>
      <c r="Y5" s="1030"/>
      <c r="Z5" s="1031"/>
      <c r="AA5" s="1029" t="s">
        <v>371</v>
      </c>
      <c r="AB5" s="1030"/>
      <c r="AC5" s="1030"/>
      <c r="AD5" s="1030"/>
      <c r="AE5" s="1030"/>
      <c r="AF5" s="1124" t="s">
        <v>372</v>
      </c>
      <c r="AG5" s="1030"/>
      <c r="AH5" s="1030"/>
      <c r="AI5" s="1030"/>
      <c r="AJ5" s="1043"/>
      <c r="AK5" s="1030" t="s">
        <v>373</v>
      </c>
      <c r="AL5" s="1030"/>
      <c r="AM5" s="1030"/>
      <c r="AN5" s="1030"/>
      <c r="AO5" s="1031"/>
      <c r="AP5" s="1029" t="s">
        <v>374</v>
      </c>
      <c r="AQ5" s="1030"/>
      <c r="AR5" s="1030"/>
      <c r="AS5" s="1030"/>
      <c r="AT5" s="1031"/>
      <c r="AU5" s="1029" t="s">
        <v>375</v>
      </c>
      <c r="AV5" s="1030"/>
      <c r="AW5" s="1030"/>
      <c r="AX5" s="1030"/>
      <c r="AY5" s="1043"/>
      <c r="AZ5" s="235"/>
      <c r="BA5" s="235"/>
      <c r="BB5" s="235"/>
      <c r="BC5" s="235"/>
      <c r="BD5" s="235"/>
      <c r="BE5" s="236"/>
      <c r="BF5" s="236"/>
      <c r="BG5" s="236"/>
      <c r="BH5" s="236"/>
      <c r="BI5" s="236"/>
      <c r="BJ5" s="236"/>
      <c r="BK5" s="236"/>
      <c r="BL5" s="236"/>
      <c r="BM5" s="236"/>
      <c r="BN5" s="236"/>
      <c r="BO5" s="236"/>
      <c r="BP5" s="236"/>
      <c r="BQ5" s="1023" t="s">
        <v>376</v>
      </c>
      <c r="BR5" s="1024"/>
      <c r="BS5" s="1024"/>
      <c r="BT5" s="1024"/>
      <c r="BU5" s="1024"/>
      <c r="BV5" s="1024"/>
      <c r="BW5" s="1024"/>
      <c r="BX5" s="1024"/>
      <c r="BY5" s="1024"/>
      <c r="BZ5" s="1024"/>
      <c r="CA5" s="1024"/>
      <c r="CB5" s="1024"/>
      <c r="CC5" s="1024"/>
      <c r="CD5" s="1024"/>
      <c r="CE5" s="1024"/>
      <c r="CF5" s="1024"/>
      <c r="CG5" s="1025"/>
      <c r="CH5" s="1029" t="s">
        <v>377</v>
      </c>
      <c r="CI5" s="1030"/>
      <c r="CJ5" s="1030"/>
      <c r="CK5" s="1030"/>
      <c r="CL5" s="1031"/>
      <c r="CM5" s="1029" t="s">
        <v>378</v>
      </c>
      <c r="CN5" s="1030"/>
      <c r="CO5" s="1030"/>
      <c r="CP5" s="1030"/>
      <c r="CQ5" s="1031"/>
      <c r="CR5" s="1029" t="s">
        <v>379</v>
      </c>
      <c r="CS5" s="1030"/>
      <c r="CT5" s="1030"/>
      <c r="CU5" s="1030"/>
      <c r="CV5" s="1031"/>
      <c r="CW5" s="1029" t="s">
        <v>380</v>
      </c>
      <c r="CX5" s="1030"/>
      <c r="CY5" s="1030"/>
      <c r="CZ5" s="1030"/>
      <c r="DA5" s="1031"/>
      <c r="DB5" s="1029" t="s">
        <v>381</v>
      </c>
      <c r="DC5" s="1030"/>
      <c r="DD5" s="1030"/>
      <c r="DE5" s="1030"/>
      <c r="DF5" s="1031"/>
      <c r="DG5" s="1114" t="s">
        <v>382</v>
      </c>
      <c r="DH5" s="1115"/>
      <c r="DI5" s="1115"/>
      <c r="DJ5" s="1115"/>
      <c r="DK5" s="1116"/>
      <c r="DL5" s="1114" t="s">
        <v>383</v>
      </c>
      <c r="DM5" s="1115"/>
      <c r="DN5" s="1115"/>
      <c r="DO5" s="1115"/>
      <c r="DP5" s="1116"/>
      <c r="DQ5" s="1029" t="s">
        <v>384</v>
      </c>
      <c r="DR5" s="1030"/>
      <c r="DS5" s="1030"/>
      <c r="DT5" s="1030"/>
      <c r="DU5" s="1031"/>
      <c r="DV5" s="1029" t="s">
        <v>375</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5"/>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7"/>
      <c r="DH6" s="1118"/>
      <c r="DI6" s="1118"/>
      <c r="DJ6" s="1118"/>
      <c r="DK6" s="1119"/>
      <c r="DL6" s="1117"/>
      <c r="DM6" s="1118"/>
      <c r="DN6" s="1118"/>
      <c r="DO6" s="1118"/>
      <c r="DP6" s="1119"/>
      <c r="DQ6" s="1032"/>
      <c r="DR6" s="1033"/>
      <c r="DS6" s="1033"/>
      <c r="DT6" s="1033"/>
      <c r="DU6" s="1034"/>
      <c r="DV6" s="1032"/>
      <c r="DW6" s="1033"/>
      <c r="DX6" s="1033"/>
      <c r="DY6" s="1033"/>
      <c r="DZ6" s="1044"/>
      <c r="EA6" s="237"/>
    </row>
    <row r="7" spans="1:131" s="238" customFormat="1" ht="26.25" customHeight="1" thickTop="1" x14ac:dyDescent="0.2">
      <c r="A7" s="239">
        <v>1</v>
      </c>
      <c r="B7" s="1077" t="s">
        <v>385</v>
      </c>
      <c r="C7" s="1078"/>
      <c r="D7" s="1078"/>
      <c r="E7" s="1078"/>
      <c r="F7" s="1078"/>
      <c r="G7" s="1078"/>
      <c r="H7" s="1078"/>
      <c r="I7" s="1078"/>
      <c r="J7" s="1078"/>
      <c r="K7" s="1078"/>
      <c r="L7" s="1078"/>
      <c r="M7" s="1078"/>
      <c r="N7" s="1078"/>
      <c r="O7" s="1078"/>
      <c r="P7" s="1079"/>
      <c r="Q7" s="1132">
        <v>509112</v>
      </c>
      <c r="R7" s="1133"/>
      <c r="S7" s="1133"/>
      <c r="T7" s="1133"/>
      <c r="U7" s="1133"/>
      <c r="V7" s="1133">
        <v>502671</v>
      </c>
      <c r="W7" s="1133"/>
      <c r="X7" s="1133"/>
      <c r="Y7" s="1133"/>
      <c r="Z7" s="1133"/>
      <c r="AA7" s="1133">
        <f>Q7-V7</f>
        <v>6441</v>
      </c>
      <c r="AB7" s="1133"/>
      <c r="AC7" s="1133"/>
      <c r="AD7" s="1133"/>
      <c r="AE7" s="1134"/>
      <c r="AF7" s="1135">
        <v>2978</v>
      </c>
      <c r="AG7" s="1136"/>
      <c r="AH7" s="1136"/>
      <c r="AI7" s="1136"/>
      <c r="AJ7" s="1137"/>
      <c r="AK7" s="1138"/>
      <c r="AL7" s="1139"/>
      <c r="AM7" s="1139"/>
      <c r="AN7" s="1139"/>
      <c r="AO7" s="1139"/>
      <c r="AP7" s="1139">
        <v>808631</v>
      </c>
      <c r="AQ7" s="1139"/>
      <c r="AR7" s="1139"/>
      <c r="AS7" s="1139"/>
      <c r="AT7" s="1139"/>
      <c r="AU7" s="1140"/>
      <c r="AV7" s="1140"/>
      <c r="AW7" s="1140"/>
      <c r="AX7" s="1140"/>
      <c r="AY7" s="1141"/>
      <c r="AZ7" s="235"/>
      <c r="BA7" s="235"/>
      <c r="BB7" s="235"/>
      <c r="BC7" s="235"/>
      <c r="BD7" s="235"/>
      <c r="BE7" s="236"/>
      <c r="BF7" s="236"/>
      <c r="BG7" s="236"/>
      <c r="BH7" s="236"/>
      <c r="BI7" s="236"/>
      <c r="BJ7" s="236"/>
      <c r="BK7" s="236"/>
      <c r="BL7" s="236"/>
      <c r="BM7" s="236"/>
      <c r="BN7" s="236"/>
      <c r="BO7" s="236"/>
      <c r="BP7" s="236"/>
      <c r="BQ7" s="239">
        <v>1</v>
      </c>
      <c r="BR7" s="240"/>
      <c r="BS7" s="1129" t="s">
        <v>585</v>
      </c>
      <c r="BT7" s="1130"/>
      <c r="BU7" s="1130"/>
      <c r="BV7" s="1130"/>
      <c r="BW7" s="1130"/>
      <c r="BX7" s="1130"/>
      <c r="BY7" s="1130"/>
      <c r="BZ7" s="1130"/>
      <c r="CA7" s="1130"/>
      <c r="CB7" s="1130"/>
      <c r="CC7" s="1130"/>
      <c r="CD7" s="1130"/>
      <c r="CE7" s="1130"/>
      <c r="CF7" s="1130"/>
      <c r="CG7" s="1142"/>
      <c r="CH7" s="1126">
        <v>-2</v>
      </c>
      <c r="CI7" s="1127"/>
      <c r="CJ7" s="1127"/>
      <c r="CK7" s="1127"/>
      <c r="CL7" s="1128"/>
      <c r="CM7" s="1126">
        <v>312</v>
      </c>
      <c r="CN7" s="1127"/>
      <c r="CO7" s="1127"/>
      <c r="CP7" s="1127"/>
      <c r="CQ7" s="1128"/>
      <c r="CR7" s="1126">
        <v>300</v>
      </c>
      <c r="CS7" s="1127"/>
      <c r="CT7" s="1127"/>
      <c r="CU7" s="1127"/>
      <c r="CV7" s="1128"/>
      <c r="CW7" s="1126">
        <v>71</v>
      </c>
      <c r="CX7" s="1127"/>
      <c r="CY7" s="1127"/>
      <c r="CZ7" s="1127"/>
      <c r="DA7" s="1128"/>
      <c r="DB7" s="1126" t="s">
        <v>519</v>
      </c>
      <c r="DC7" s="1127"/>
      <c r="DD7" s="1127"/>
      <c r="DE7" s="1127"/>
      <c r="DF7" s="1128"/>
      <c r="DG7" s="1126" t="s">
        <v>519</v>
      </c>
      <c r="DH7" s="1127"/>
      <c r="DI7" s="1127"/>
      <c r="DJ7" s="1127"/>
      <c r="DK7" s="1128"/>
      <c r="DL7" s="1126" t="s">
        <v>519</v>
      </c>
      <c r="DM7" s="1127"/>
      <c r="DN7" s="1127"/>
      <c r="DO7" s="1127"/>
      <c r="DP7" s="1128"/>
      <c r="DQ7" s="1126" t="s">
        <v>519</v>
      </c>
      <c r="DR7" s="1127"/>
      <c r="DS7" s="1127"/>
      <c r="DT7" s="1127"/>
      <c r="DU7" s="1128"/>
      <c r="DV7" s="1129"/>
      <c r="DW7" s="1130"/>
      <c r="DX7" s="1130"/>
      <c r="DY7" s="1130"/>
      <c r="DZ7" s="1131"/>
      <c r="EA7" s="237"/>
    </row>
    <row r="8" spans="1:131" s="238" customFormat="1" ht="26.25" customHeight="1" x14ac:dyDescent="0.2">
      <c r="A8" s="241">
        <v>2</v>
      </c>
      <c r="B8" s="1058" t="s">
        <v>386</v>
      </c>
      <c r="C8" s="1059"/>
      <c r="D8" s="1059"/>
      <c r="E8" s="1059"/>
      <c r="F8" s="1059"/>
      <c r="G8" s="1059"/>
      <c r="H8" s="1059"/>
      <c r="I8" s="1059"/>
      <c r="J8" s="1059"/>
      <c r="K8" s="1059"/>
      <c r="L8" s="1059"/>
      <c r="M8" s="1059"/>
      <c r="N8" s="1059"/>
      <c r="O8" s="1059"/>
      <c r="P8" s="1060"/>
      <c r="Q8" s="1066">
        <v>467</v>
      </c>
      <c r="R8" s="1067"/>
      <c r="S8" s="1067"/>
      <c r="T8" s="1067"/>
      <c r="U8" s="1067"/>
      <c r="V8" s="1067">
        <v>149</v>
      </c>
      <c r="W8" s="1067"/>
      <c r="X8" s="1067"/>
      <c r="Y8" s="1067"/>
      <c r="Z8" s="1067"/>
      <c r="AA8" s="1067">
        <f t="shared" ref="AA8:AA14" si="0">Q8-V8</f>
        <v>318</v>
      </c>
      <c r="AB8" s="1067"/>
      <c r="AC8" s="1067"/>
      <c r="AD8" s="1067"/>
      <c r="AE8" s="1068"/>
      <c r="AF8" s="1063" t="s">
        <v>125</v>
      </c>
      <c r="AG8" s="1064"/>
      <c r="AH8" s="1064"/>
      <c r="AI8" s="1064"/>
      <c r="AJ8" s="1065"/>
      <c r="AK8" s="1110"/>
      <c r="AL8" s="1111"/>
      <c r="AM8" s="1111"/>
      <c r="AN8" s="1111"/>
      <c r="AO8" s="1111"/>
      <c r="AP8" s="1111">
        <v>1940</v>
      </c>
      <c r="AQ8" s="1111"/>
      <c r="AR8" s="1111"/>
      <c r="AS8" s="1111"/>
      <c r="AT8" s="1111"/>
      <c r="AU8" s="1112"/>
      <c r="AV8" s="1112"/>
      <c r="AW8" s="1112"/>
      <c r="AX8" s="1112"/>
      <c r="AY8" s="1113"/>
      <c r="AZ8" s="235"/>
      <c r="BA8" s="235"/>
      <c r="BB8" s="235"/>
      <c r="BC8" s="235"/>
      <c r="BD8" s="235"/>
      <c r="BE8" s="236"/>
      <c r="BF8" s="236"/>
      <c r="BG8" s="236"/>
      <c r="BH8" s="236"/>
      <c r="BI8" s="236"/>
      <c r="BJ8" s="236"/>
      <c r="BK8" s="236"/>
      <c r="BL8" s="236"/>
      <c r="BM8" s="236"/>
      <c r="BN8" s="236"/>
      <c r="BO8" s="236"/>
      <c r="BP8" s="236"/>
      <c r="BQ8" s="241">
        <v>2</v>
      </c>
      <c r="BR8" s="242"/>
      <c r="BS8" s="1020" t="s">
        <v>586</v>
      </c>
      <c r="BT8" s="1021"/>
      <c r="BU8" s="1021"/>
      <c r="BV8" s="1021"/>
      <c r="BW8" s="1021"/>
      <c r="BX8" s="1021"/>
      <c r="BY8" s="1021"/>
      <c r="BZ8" s="1021"/>
      <c r="CA8" s="1021"/>
      <c r="CB8" s="1021"/>
      <c r="CC8" s="1021"/>
      <c r="CD8" s="1021"/>
      <c r="CE8" s="1021"/>
      <c r="CF8" s="1021"/>
      <c r="CG8" s="1042"/>
      <c r="CH8" s="1017">
        <v>3</v>
      </c>
      <c r="CI8" s="1018"/>
      <c r="CJ8" s="1018"/>
      <c r="CK8" s="1018"/>
      <c r="CL8" s="1019"/>
      <c r="CM8" s="1017">
        <v>147</v>
      </c>
      <c r="CN8" s="1018"/>
      <c r="CO8" s="1018"/>
      <c r="CP8" s="1018"/>
      <c r="CQ8" s="1019"/>
      <c r="CR8" s="1017">
        <v>20</v>
      </c>
      <c r="CS8" s="1018"/>
      <c r="CT8" s="1018"/>
      <c r="CU8" s="1018"/>
      <c r="CV8" s="1019"/>
      <c r="CW8" s="1017">
        <v>32</v>
      </c>
      <c r="CX8" s="1018"/>
      <c r="CY8" s="1018"/>
      <c r="CZ8" s="1018"/>
      <c r="DA8" s="1019"/>
      <c r="DB8" s="1017" t="s">
        <v>519</v>
      </c>
      <c r="DC8" s="1018"/>
      <c r="DD8" s="1018"/>
      <c r="DE8" s="1018"/>
      <c r="DF8" s="1019"/>
      <c r="DG8" s="1017" t="s">
        <v>519</v>
      </c>
      <c r="DH8" s="1018"/>
      <c r="DI8" s="1018"/>
      <c r="DJ8" s="1018"/>
      <c r="DK8" s="1019"/>
      <c r="DL8" s="1017" t="s">
        <v>519</v>
      </c>
      <c r="DM8" s="1018"/>
      <c r="DN8" s="1018"/>
      <c r="DO8" s="1018"/>
      <c r="DP8" s="1019"/>
      <c r="DQ8" s="1017" t="s">
        <v>519</v>
      </c>
      <c r="DR8" s="1018"/>
      <c r="DS8" s="1018"/>
      <c r="DT8" s="1018"/>
      <c r="DU8" s="1019"/>
      <c r="DV8" s="1020"/>
      <c r="DW8" s="1021"/>
      <c r="DX8" s="1021"/>
      <c r="DY8" s="1021"/>
      <c r="DZ8" s="1022"/>
      <c r="EA8" s="237"/>
    </row>
    <row r="9" spans="1:131" s="238" customFormat="1" ht="26.25" customHeight="1" x14ac:dyDescent="0.2">
      <c r="A9" s="241">
        <v>3</v>
      </c>
      <c r="B9" s="1058" t="s">
        <v>388</v>
      </c>
      <c r="C9" s="1059"/>
      <c r="D9" s="1059"/>
      <c r="E9" s="1059"/>
      <c r="F9" s="1059"/>
      <c r="G9" s="1059"/>
      <c r="H9" s="1059"/>
      <c r="I9" s="1059"/>
      <c r="J9" s="1059"/>
      <c r="K9" s="1059"/>
      <c r="L9" s="1059"/>
      <c r="M9" s="1059"/>
      <c r="N9" s="1059"/>
      <c r="O9" s="1059"/>
      <c r="P9" s="1060"/>
      <c r="Q9" s="1066">
        <v>763</v>
      </c>
      <c r="R9" s="1067"/>
      <c r="S9" s="1067"/>
      <c r="T9" s="1067"/>
      <c r="U9" s="1067"/>
      <c r="V9" s="1067">
        <v>763</v>
      </c>
      <c r="W9" s="1067"/>
      <c r="X9" s="1067"/>
      <c r="Y9" s="1067"/>
      <c r="Z9" s="1067"/>
      <c r="AA9" s="1067">
        <f t="shared" si="0"/>
        <v>0</v>
      </c>
      <c r="AB9" s="1067"/>
      <c r="AC9" s="1067"/>
      <c r="AD9" s="1067"/>
      <c r="AE9" s="1068"/>
      <c r="AF9" s="1063" t="s">
        <v>125</v>
      </c>
      <c r="AG9" s="1064"/>
      <c r="AH9" s="1064"/>
      <c r="AI9" s="1064"/>
      <c r="AJ9" s="1065"/>
      <c r="AK9" s="1110"/>
      <c r="AL9" s="1111"/>
      <c r="AM9" s="1111"/>
      <c r="AN9" s="1111"/>
      <c r="AO9" s="1111"/>
      <c r="AP9" s="1111">
        <v>242</v>
      </c>
      <c r="AQ9" s="1111"/>
      <c r="AR9" s="1111"/>
      <c r="AS9" s="1111"/>
      <c r="AT9" s="1111"/>
      <c r="AU9" s="1112"/>
      <c r="AV9" s="1112"/>
      <c r="AW9" s="1112"/>
      <c r="AX9" s="1112"/>
      <c r="AY9" s="1113"/>
      <c r="AZ9" s="235"/>
      <c r="BA9" s="235"/>
      <c r="BB9" s="235"/>
      <c r="BC9" s="235"/>
      <c r="BD9" s="235"/>
      <c r="BE9" s="236"/>
      <c r="BF9" s="236"/>
      <c r="BG9" s="236"/>
      <c r="BH9" s="236"/>
      <c r="BI9" s="236"/>
      <c r="BJ9" s="236"/>
      <c r="BK9" s="236"/>
      <c r="BL9" s="236"/>
      <c r="BM9" s="236"/>
      <c r="BN9" s="236"/>
      <c r="BO9" s="236"/>
      <c r="BP9" s="236"/>
      <c r="BQ9" s="241">
        <v>3</v>
      </c>
      <c r="BR9" s="242"/>
      <c r="BS9" s="1020" t="s">
        <v>587</v>
      </c>
      <c r="BT9" s="1021"/>
      <c r="BU9" s="1021"/>
      <c r="BV9" s="1021"/>
      <c r="BW9" s="1021"/>
      <c r="BX9" s="1021"/>
      <c r="BY9" s="1021"/>
      <c r="BZ9" s="1021"/>
      <c r="CA9" s="1021"/>
      <c r="CB9" s="1021"/>
      <c r="CC9" s="1021"/>
      <c r="CD9" s="1021"/>
      <c r="CE9" s="1021"/>
      <c r="CF9" s="1021"/>
      <c r="CG9" s="1042"/>
      <c r="CH9" s="1017">
        <v>6</v>
      </c>
      <c r="CI9" s="1018"/>
      <c r="CJ9" s="1018"/>
      <c r="CK9" s="1018"/>
      <c r="CL9" s="1019"/>
      <c r="CM9" s="1017">
        <v>613</v>
      </c>
      <c r="CN9" s="1018"/>
      <c r="CO9" s="1018"/>
      <c r="CP9" s="1018"/>
      <c r="CQ9" s="1019"/>
      <c r="CR9" s="1017">
        <v>200</v>
      </c>
      <c r="CS9" s="1018"/>
      <c r="CT9" s="1018"/>
      <c r="CU9" s="1018"/>
      <c r="CV9" s="1019"/>
      <c r="CW9" s="1017">
        <v>168</v>
      </c>
      <c r="CX9" s="1018"/>
      <c r="CY9" s="1018"/>
      <c r="CZ9" s="1018"/>
      <c r="DA9" s="1019"/>
      <c r="DB9" s="1017" t="s">
        <v>519</v>
      </c>
      <c r="DC9" s="1018"/>
      <c r="DD9" s="1018"/>
      <c r="DE9" s="1018"/>
      <c r="DF9" s="1019"/>
      <c r="DG9" s="1017" t="s">
        <v>519</v>
      </c>
      <c r="DH9" s="1018"/>
      <c r="DI9" s="1018"/>
      <c r="DJ9" s="1018"/>
      <c r="DK9" s="1019"/>
      <c r="DL9" s="1017" t="s">
        <v>519</v>
      </c>
      <c r="DM9" s="1018"/>
      <c r="DN9" s="1018"/>
      <c r="DO9" s="1018"/>
      <c r="DP9" s="1019"/>
      <c r="DQ9" s="1017" t="s">
        <v>519</v>
      </c>
      <c r="DR9" s="1018"/>
      <c r="DS9" s="1018"/>
      <c r="DT9" s="1018"/>
      <c r="DU9" s="1019"/>
      <c r="DV9" s="1020"/>
      <c r="DW9" s="1021"/>
      <c r="DX9" s="1021"/>
      <c r="DY9" s="1021"/>
      <c r="DZ9" s="1022"/>
      <c r="EA9" s="237"/>
    </row>
    <row r="10" spans="1:131" s="238" customFormat="1" ht="26.25" customHeight="1" x14ac:dyDescent="0.2">
      <c r="A10" s="241">
        <v>4</v>
      </c>
      <c r="B10" s="1058" t="s">
        <v>389</v>
      </c>
      <c r="C10" s="1059"/>
      <c r="D10" s="1059"/>
      <c r="E10" s="1059"/>
      <c r="F10" s="1059"/>
      <c r="G10" s="1059"/>
      <c r="H10" s="1059"/>
      <c r="I10" s="1059"/>
      <c r="J10" s="1059"/>
      <c r="K10" s="1059"/>
      <c r="L10" s="1059"/>
      <c r="M10" s="1059"/>
      <c r="N10" s="1059"/>
      <c r="O10" s="1059"/>
      <c r="P10" s="1060"/>
      <c r="Q10" s="1066">
        <v>647</v>
      </c>
      <c r="R10" s="1067"/>
      <c r="S10" s="1067"/>
      <c r="T10" s="1067"/>
      <c r="U10" s="1067"/>
      <c r="V10" s="1067">
        <v>623</v>
      </c>
      <c r="W10" s="1067"/>
      <c r="X10" s="1067"/>
      <c r="Y10" s="1067"/>
      <c r="Z10" s="1067"/>
      <c r="AA10" s="1067">
        <f t="shared" si="0"/>
        <v>24</v>
      </c>
      <c r="AB10" s="1067"/>
      <c r="AC10" s="1067"/>
      <c r="AD10" s="1067"/>
      <c r="AE10" s="1068"/>
      <c r="AF10" s="1063" t="s">
        <v>125</v>
      </c>
      <c r="AG10" s="1064"/>
      <c r="AH10" s="1064"/>
      <c r="AI10" s="1064"/>
      <c r="AJ10" s="1065"/>
      <c r="AK10" s="1110"/>
      <c r="AL10" s="1111"/>
      <c r="AM10" s="1111"/>
      <c r="AN10" s="1111"/>
      <c r="AO10" s="1111"/>
      <c r="AP10" s="1111">
        <v>1718</v>
      </c>
      <c r="AQ10" s="1111"/>
      <c r="AR10" s="1111"/>
      <c r="AS10" s="1111"/>
      <c r="AT10" s="1111"/>
      <c r="AU10" s="1112"/>
      <c r="AV10" s="1112"/>
      <c r="AW10" s="1112"/>
      <c r="AX10" s="1112"/>
      <c r="AY10" s="1113"/>
      <c r="AZ10" s="235"/>
      <c r="BA10" s="235"/>
      <c r="BB10" s="235"/>
      <c r="BC10" s="235"/>
      <c r="BD10" s="235"/>
      <c r="BE10" s="236"/>
      <c r="BF10" s="236"/>
      <c r="BG10" s="236"/>
      <c r="BH10" s="236"/>
      <c r="BI10" s="236"/>
      <c r="BJ10" s="236"/>
      <c r="BK10" s="236"/>
      <c r="BL10" s="236"/>
      <c r="BM10" s="236"/>
      <c r="BN10" s="236"/>
      <c r="BO10" s="236"/>
      <c r="BP10" s="236"/>
      <c r="BQ10" s="241">
        <v>4</v>
      </c>
      <c r="BR10" s="242"/>
      <c r="BS10" s="1020" t="s">
        <v>588</v>
      </c>
      <c r="BT10" s="1021"/>
      <c r="BU10" s="1021"/>
      <c r="BV10" s="1021"/>
      <c r="BW10" s="1021"/>
      <c r="BX10" s="1021"/>
      <c r="BY10" s="1021"/>
      <c r="BZ10" s="1021"/>
      <c r="CA10" s="1021"/>
      <c r="CB10" s="1021"/>
      <c r="CC10" s="1021"/>
      <c r="CD10" s="1021"/>
      <c r="CE10" s="1021"/>
      <c r="CF10" s="1021"/>
      <c r="CG10" s="1042"/>
      <c r="CH10" s="1017">
        <v>2</v>
      </c>
      <c r="CI10" s="1018"/>
      <c r="CJ10" s="1018"/>
      <c r="CK10" s="1018"/>
      <c r="CL10" s="1019"/>
      <c r="CM10" s="1017">
        <v>209</v>
      </c>
      <c r="CN10" s="1018"/>
      <c r="CO10" s="1018"/>
      <c r="CP10" s="1018"/>
      <c r="CQ10" s="1019"/>
      <c r="CR10" s="1017">
        <v>120</v>
      </c>
      <c r="CS10" s="1018"/>
      <c r="CT10" s="1018"/>
      <c r="CU10" s="1018"/>
      <c r="CV10" s="1019"/>
      <c r="CW10" s="1017">
        <v>207</v>
      </c>
      <c r="CX10" s="1018"/>
      <c r="CY10" s="1018"/>
      <c r="CZ10" s="1018"/>
      <c r="DA10" s="1019"/>
      <c r="DB10" s="1017" t="s">
        <v>519</v>
      </c>
      <c r="DC10" s="1018"/>
      <c r="DD10" s="1018"/>
      <c r="DE10" s="1018"/>
      <c r="DF10" s="1019"/>
      <c r="DG10" s="1017" t="s">
        <v>519</v>
      </c>
      <c r="DH10" s="1018"/>
      <c r="DI10" s="1018"/>
      <c r="DJ10" s="1018"/>
      <c r="DK10" s="1019"/>
      <c r="DL10" s="1017" t="s">
        <v>519</v>
      </c>
      <c r="DM10" s="1018"/>
      <c r="DN10" s="1018"/>
      <c r="DO10" s="1018"/>
      <c r="DP10" s="1019"/>
      <c r="DQ10" s="1017" t="s">
        <v>519</v>
      </c>
      <c r="DR10" s="1018"/>
      <c r="DS10" s="1018"/>
      <c r="DT10" s="1018"/>
      <c r="DU10" s="1019"/>
      <c r="DV10" s="1020"/>
      <c r="DW10" s="1021"/>
      <c r="DX10" s="1021"/>
      <c r="DY10" s="1021"/>
      <c r="DZ10" s="1022"/>
      <c r="EA10" s="237"/>
    </row>
    <row r="11" spans="1:131" s="238" customFormat="1" ht="26.25" customHeight="1" x14ac:dyDescent="0.2">
      <c r="A11" s="241">
        <v>5</v>
      </c>
      <c r="B11" s="1058" t="s">
        <v>390</v>
      </c>
      <c r="C11" s="1059"/>
      <c r="D11" s="1059"/>
      <c r="E11" s="1059"/>
      <c r="F11" s="1059"/>
      <c r="G11" s="1059"/>
      <c r="H11" s="1059"/>
      <c r="I11" s="1059"/>
      <c r="J11" s="1059"/>
      <c r="K11" s="1059"/>
      <c r="L11" s="1059"/>
      <c r="M11" s="1059"/>
      <c r="N11" s="1059"/>
      <c r="O11" s="1059"/>
      <c r="P11" s="1060"/>
      <c r="Q11" s="1066">
        <v>1004</v>
      </c>
      <c r="R11" s="1067"/>
      <c r="S11" s="1067"/>
      <c r="T11" s="1067"/>
      <c r="U11" s="1067"/>
      <c r="V11" s="1067">
        <v>1004</v>
      </c>
      <c r="W11" s="1067"/>
      <c r="X11" s="1067"/>
      <c r="Y11" s="1067"/>
      <c r="Z11" s="1067"/>
      <c r="AA11" s="1067">
        <f t="shared" si="0"/>
        <v>0</v>
      </c>
      <c r="AB11" s="1067"/>
      <c r="AC11" s="1067"/>
      <c r="AD11" s="1067"/>
      <c r="AE11" s="1068"/>
      <c r="AF11" s="1063" t="s">
        <v>125</v>
      </c>
      <c r="AG11" s="1064"/>
      <c r="AH11" s="1064"/>
      <c r="AI11" s="1064"/>
      <c r="AJ11" s="1065"/>
      <c r="AK11" s="1110"/>
      <c r="AL11" s="1111"/>
      <c r="AM11" s="1111"/>
      <c r="AN11" s="1111"/>
      <c r="AO11" s="1111"/>
      <c r="AP11" s="1111">
        <v>6487</v>
      </c>
      <c r="AQ11" s="1111"/>
      <c r="AR11" s="1111"/>
      <c r="AS11" s="1111"/>
      <c r="AT11" s="1111"/>
      <c r="AU11" s="1112"/>
      <c r="AV11" s="1112"/>
      <c r="AW11" s="1112"/>
      <c r="AX11" s="1112"/>
      <c r="AY11" s="1113"/>
      <c r="AZ11" s="235"/>
      <c r="BA11" s="235"/>
      <c r="BB11" s="235"/>
      <c r="BC11" s="235"/>
      <c r="BD11" s="235"/>
      <c r="BE11" s="236"/>
      <c r="BF11" s="236"/>
      <c r="BG11" s="236"/>
      <c r="BH11" s="236"/>
      <c r="BI11" s="236"/>
      <c r="BJ11" s="236"/>
      <c r="BK11" s="236"/>
      <c r="BL11" s="236"/>
      <c r="BM11" s="236"/>
      <c r="BN11" s="236"/>
      <c r="BO11" s="236"/>
      <c r="BP11" s="236"/>
      <c r="BQ11" s="241">
        <v>5</v>
      </c>
      <c r="BR11" s="242"/>
      <c r="BS11" s="1020" t="s">
        <v>589</v>
      </c>
      <c r="BT11" s="1021"/>
      <c r="BU11" s="1021"/>
      <c r="BV11" s="1021"/>
      <c r="BW11" s="1021"/>
      <c r="BX11" s="1021"/>
      <c r="BY11" s="1021"/>
      <c r="BZ11" s="1021"/>
      <c r="CA11" s="1021"/>
      <c r="CB11" s="1021"/>
      <c r="CC11" s="1021"/>
      <c r="CD11" s="1021"/>
      <c r="CE11" s="1021"/>
      <c r="CF11" s="1021"/>
      <c r="CG11" s="1042"/>
      <c r="CH11" s="1017">
        <v>-22</v>
      </c>
      <c r="CI11" s="1018"/>
      <c r="CJ11" s="1018"/>
      <c r="CK11" s="1018"/>
      <c r="CL11" s="1019"/>
      <c r="CM11" s="1017">
        <v>289</v>
      </c>
      <c r="CN11" s="1018"/>
      <c r="CO11" s="1018"/>
      <c r="CP11" s="1018"/>
      <c r="CQ11" s="1019"/>
      <c r="CR11" s="1017">
        <v>183</v>
      </c>
      <c r="CS11" s="1018"/>
      <c r="CT11" s="1018"/>
      <c r="CU11" s="1018"/>
      <c r="CV11" s="1019"/>
      <c r="CW11" s="1017">
        <v>236</v>
      </c>
      <c r="CX11" s="1018"/>
      <c r="CY11" s="1018"/>
      <c r="CZ11" s="1018"/>
      <c r="DA11" s="1019"/>
      <c r="DB11" s="1017" t="s">
        <v>519</v>
      </c>
      <c r="DC11" s="1018"/>
      <c r="DD11" s="1018"/>
      <c r="DE11" s="1018"/>
      <c r="DF11" s="1019"/>
      <c r="DG11" s="1017" t="s">
        <v>519</v>
      </c>
      <c r="DH11" s="1018"/>
      <c r="DI11" s="1018"/>
      <c r="DJ11" s="1018"/>
      <c r="DK11" s="1019"/>
      <c r="DL11" s="1017" t="s">
        <v>519</v>
      </c>
      <c r="DM11" s="1018"/>
      <c r="DN11" s="1018"/>
      <c r="DO11" s="1018"/>
      <c r="DP11" s="1019"/>
      <c r="DQ11" s="1017" t="s">
        <v>519</v>
      </c>
      <c r="DR11" s="1018"/>
      <c r="DS11" s="1018"/>
      <c r="DT11" s="1018"/>
      <c r="DU11" s="1019"/>
      <c r="DV11" s="1020"/>
      <c r="DW11" s="1021"/>
      <c r="DX11" s="1021"/>
      <c r="DY11" s="1021"/>
      <c r="DZ11" s="1022"/>
      <c r="EA11" s="237"/>
    </row>
    <row r="12" spans="1:131" s="238" customFormat="1" ht="26.25" customHeight="1" x14ac:dyDescent="0.2">
      <c r="A12" s="241">
        <v>6</v>
      </c>
      <c r="B12" s="1058" t="s">
        <v>391</v>
      </c>
      <c r="C12" s="1059"/>
      <c r="D12" s="1059"/>
      <c r="E12" s="1059"/>
      <c r="F12" s="1059"/>
      <c r="G12" s="1059"/>
      <c r="H12" s="1059"/>
      <c r="I12" s="1059"/>
      <c r="J12" s="1059"/>
      <c r="K12" s="1059"/>
      <c r="L12" s="1059"/>
      <c r="M12" s="1059"/>
      <c r="N12" s="1059"/>
      <c r="O12" s="1059"/>
      <c r="P12" s="1060"/>
      <c r="Q12" s="1066">
        <v>1300</v>
      </c>
      <c r="R12" s="1067"/>
      <c r="S12" s="1067"/>
      <c r="T12" s="1067"/>
      <c r="U12" s="1067"/>
      <c r="V12" s="1067">
        <v>1300</v>
      </c>
      <c r="W12" s="1067"/>
      <c r="X12" s="1067"/>
      <c r="Y12" s="1067"/>
      <c r="Z12" s="1067"/>
      <c r="AA12" s="1067">
        <f t="shared" si="0"/>
        <v>0</v>
      </c>
      <c r="AB12" s="1067"/>
      <c r="AC12" s="1067"/>
      <c r="AD12" s="1067"/>
      <c r="AE12" s="1068"/>
      <c r="AF12" s="1063" t="s">
        <v>125</v>
      </c>
      <c r="AG12" s="1064"/>
      <c r="AH12" s="1064"/>
      <c r="AI12" s="1064"/>
      <c r="AJ12" s="1065"/>
      <c r="AK12" s="1110"/>
      <c r="AL12" s="1111"/>
      <c r="AM12" s="1111"/>
      <c r="AN12" s="1111"/>
      <c r="AO12" s="1111"/>
      <c r="AP12" s="1111">
        <v>2503</v>
      </c>
      <c r="AQ12" s="1111"/>
      <c r="AR12" s="1111"/>
      <c r="AS12" s="1111"/>
      <c r="AT12" s="1111"/>
      <c r="AU12" s="1112"/>
      <c r="AV12" s="1112"/>
      <c r="AW12" s="1112"/>
      <c r="AX12" s="1112"/>
      <c r="AY12" s="1113"/>
      <c r="AZ12" s="235"/>
      <c r="BA12" s="235"/>
      <c r="BB12" s="235"/>
      <c r="BC12" s="235"/>
      <c r="BD12" s="235"/>
      <c r="BE12" s="236"/>
      <c r="BF12" s="236"/>
      <c r="BG12" s="236"/>
      <c r="BH12" s="236"/>
      <c r="BI12" s="236"/>
      <c r="BJ12" s="236"/>
      <c r="BK12" s="236"/>
      <c r="BL12" s="236"/>
      <c r="BM12" s="236"/>
      <c r="BN12" s="236"/>
      <c r="BO12" s="236"/>
      <c r="BP12" s="236"/>
      <c r="BQ12" s="241">
        <v>6</v>
      </c>
      <c r="BR12" s="242"/>
      <c r="BS12" s="1020" t="s">
        <v>590</v>
      </c>
      <c r="BT12" s="1021"/>
      <c r="BU12" s="1021"/>
      <c r="BV12" s="1021"/>
      <c r="BW12" s="1021"/>
      <c r="BX12" s="1021"/>
      <c r="BY12" s="1021"/>
      <c r="BZ12" s="1021"/>
      <c r="CA12" s="1021"/>
      <c r="CB12" s="1021"/>
      <c r="CC12" s="1021"/>
      <c r="CD12" s="1021"/>
      <c r="CE12" s="1021"/>
      <c r="CF12" s="1021"/>
      <c r="CG12" s="1042"/>
      <c r="CH12" s="1017">
        <v>2</v>
      </c>
      <c r="CI12" s="1018"/>
      <c r="CJ12" s="1018"/>
      <c r="CK12" s="1018"/>
      <c r="CL12" s="1019"/>
      <c r="CM12" s="1017">
        <v>218</v>
      </c>
      <c r="CN12" s="1018"/>
      <c r="CO12" s="1018"/>
      <c r="CP12" s="1018"/>
      <c r="CQ12" s="1019"/>
      <c r="CR12" s="1017">
        <v>200</v>
      </c>
      <c r="CS12" s="1018"/>
      <c r="CT12" s="1018"/>
      <c r="CU12" s="1018"/>
      <c r="CV12" s="1019"/>
      <c r="CW12" s="1017">
        <v>22</v>
      </c>
      <c r="CX12" s="1018"/>
      <c r="CY12" s="1018"/>
      <c r="CZ12" s="1018"/>
      <c r="DA12" s="1019"/>
      <c r="DB12" s="1017" t="s">
        <v>519</v>
      </c>
      <c r="DC12" s="1018"/>
      <c r="DD12" s="1018"/>
      <c r="DE12" s="1018"/>
      <c r="DF12" s="1019"/>
      <c r="DG12" s="1017" t="s">
        <v>519</v>
      </c>
      <c r="DH12" s="1018"/>
      <c r="DI12" s="1018"/>
      <c r="DJ12" s="1018"/>
      <c r="DK12" s="1019"/>
      <c r="DL12" s="1017" t="s">
        <v>519</v>
      </c>
      <c r="DM12" s="1018"/>
      <c r="DN12" s="1018"/>
      <c r="DO12" s="1018"/>
      <c r="DP12" s="1019"/>
      <c r="DQ12" s="1017" t="s">
        <v>519</v>
      </c>
      <c r="DR12" s="1018"/>
      <c r="DS12" s="1018"/>
      <c r="DT12" s="1018"/>
      <c r="DU12" s="1019"/>
      <c r="DV12" s="1020"/>
      <c r="DW12" s="1021"/>
      <c r="DX12" s="1021"/>
      <c r="DY12" s="1021"/>
      <c r="DZ12" s="1022"/>
      <c r="EA12" s="237"/>
    </row>
    <row r="13" spans="1:131" s="238" customFormat="1" ht="26.25" customHeight="1" x14ac:dyDescent="0.2">
      <c r="A13" s="241">
        <v>7</v>
      </c>
      <c r="B13" s="1058" t="s">
        <v>392</v>
      </c>
      <c r="C13" s="1059"/>
      <c r="D13" s="1059"/>
      <c r="E13" s="1059"/>
      <c r="F13" s="1059"/>
      <c r="G13" s="1059"/>
      <c r="H13" s="1059"/>
      <c r="I13" s="1059"/>
      <c r="J13" s="1059"/>
      <c r="K13" s="1059"/>
      <c r="L13" s="1059"/>
      <c r="M13" s="1059"/>
      <c r="N13" s="1059"/>
      <c r="O13" s="1059"/>
      <c r="P13" s="1060"/>
      <c r="Q13" s="1066">
        <v>8704</v>
      </c>
      <c r="R13" s="1067"/>
      <c r="S13" s="1067"/>
      <c r="T13" s="1067"/>
      <c r="U13" s="1067"/>
      <c r="V13" s="1067">
        <v>8704</v>
      </c>
      <c r="W13" s="1067"/>
      <c r="X13" s="1067"/>
      <c r="Y13" s="1067"/>
      <c r="Z13" s="1067"/>
      <c r="AA13" s="1067">
        <f t="shared" si="0"/>
        <v>0</v>
      </c>
      <c r="AB13" s="1067"/>
      <c r="AC13" s="1067"/>
      <c r="AD13" s="1067"/>
      <c r="AE13" s="1068"/>
      <c r="AF13" s="1063" t="s">
        <v>125</v>
      </c>
      <c r="AG13" s="1064"/>
      <c r="AH13" s="1064"/>
      <c r="AI13" s="1064"/>
      <c r="AJ13" s="1065"/>
      <c r="AK13" s="1110"/>
      <c r="AL13" s="1111"/>
      <c r="AM13" s="1111"/>
      <c r="AN13" s="1111"/>
      <c r="AO13" s="1111"/>
      <c r="AP13" s="1111">
        <v>159</v>
      </c>
      <c r="AQ13" s="1111"/>
      <c r="AR13" s="1111"/>
      <c r="AS13" s="1111"/>
      <c r="AT13" s="1111"/>
      <c r="AU13" s="1112"/>
      <c r="AV13" s="1112"/>
      <c r="AW13" s="1112"/>
      <c r="AX13" s="1112"/>
      <c r="AY13" s="1113"/>
      <c r="AZ13" s="235"/>
      <c r="BA13" s="235"/>
      <c r="BB13" s="235"/>
      <c r="BC13" s="235"/>
      <c r="BD13" s="235"/>
      <c r="BE13" s="236"/>
      <c r="BF13" s="236"/>
      <c r="BG13" s="236"/>
      <c r="BH13" s="236"/>
      <c r="BI13" s="236"/>
      <c r="BJ13" s="236"/>
      <c r="BK13" s="236"/>
      <c r="BL13" s="236"/>
      <c r="BM13" s="236"/>
      <c r="BN13" s="236"/>
      <c r="BO13" s="236"/>
      <c r="BP13" s="236"/>
      <c r="BQ13" s="241">
        <v>7</v>
      </c>
      <c r="BR13" s="242"/>
      <c r="BS13" s="1020" t="s">
        <v>591</v>
      </c>
      <c r="BT13" s="1021"/>
      <c r="BU13" s="1021"/>
      <c r="BV13" s="1021"/>
      <c r="BW13" s="1021"/>
      <c r="BX13" s="1021"/>
      <c r="BY13" s="1021"/>
      <c r="BZ13" s="1021"/>
      <c r="CA13" s="1021"/>
      <c r="CB13" s="1021"/>
      <c r="CC13" s="1021"/>
      <c r="CD13" s="1021"/>
      <c r="CE13" s="1021"/>
      <c r="CF13" s="1021"/>
      <c r="CG13" s="1042"/>
      <c r="CH13" s="1017">
        <v>-39</v>
      </c>
      <c r="CI13" s="1018"/>
      <c r="CJ13" s="1018"/>
      <c r="CK13" s="1018"/>
      <c r="CL13" s="1019"/>
      <c r="CM13" s="1017">
        <v>425</v>
      </c>
      <c r="CN13" s="1018"/>
      <c r="CO13" s="1018"/>
      <c r="CP13" s="1018"/>
      <c r="CQ13" s="1019"/>
      <c r="CR13" s="1017">
        <v>200</v>
      </c>
      <c r="CS13" s="1018"/>
      <c r="CT13" s="1018"/>
      <c r="CU13" s="1018"/>
      <c r="CV13" s="1019"/>
      <c r="CW13" s="1017" t="s">
        <v>519</v>
      </c>
      <c r="CX13" s="1018"/>
      <c r="CY13" s="1018"/>
      <c r="CZ13" s="1018"/>
      <c r="DA13" s="1019"/>
      <c r="DB13" s="1017" t="s">
        <v>519</v>
      </c>
      <c r="DC13" s="1018"/>
      <c r="DD13" s="1018"/>
      <c r="DE13" s="1018"/>
      <c r="DF13" s="1019"/>
      <c r="DG13" s="1017" t="s">
        <v>519</v>
      </c>
      <c r="DH13" s="1018"/>
      <c r="DI13" s="1018"/>
      <c r="DJ13" s="1018"/>
      <c r="DK13" s="1019"/>
      <c r="DL13" s="1017" t="s">
        <v>519</v>
      </c>
      <c r="DM13" s="1018"/>
      <c r="DN13" s="1018"/>
      <c r="DO13" s="1018"/>
      <c r="DP13" s="1019"/>
      <c r="DQ13" s="1017" t="s">
        <v>519</v>
      </c>
      <c r="DR13" s="1018"/>
      <c r="DS13" s="1018"/>
      <c r="DT13" s="1018"/>
      <c r="DU13" s="1019"/>
      <c r="DV13" s="1020"/>
      <c r="DW13" s="1021"/>
      <c r="DX13" s="1021"/>
      <c r="DY13" s="1021"/>
      <c r="DZ13" s="1022"/>
      <c r="EA13" s="237"/>
    </row>
    <row r="14" spans="1:131" s="238" customFormat="1" ht="26.25" customHeight="1" x14ac:dyDescent="0.2">
      <c r="A14" s="241">
        <v>8</v>
      </c>
      <c r="B14" s="1058" t="s">
        <v>393</v>
      </c>
      <c r="C14" s="1059"/>
      <c r="D14" s="1059"/>
      <c r="E14" s="1059"/>
      <c r="F14" s="1059"/>
      <c r="G14" s="1059"/>
      <c r="H14" s="1059"/>
      <c r="I14" s="1059"/>
      <c r="J14" s="1059"/>
      <c r="K14" s="1059"/>
      <c r="L14" s="1059"/>
      <c r="M14" s="1059"/>
      <c r="N14" s="1059"/>
      <c r="O14" s="1059"/>
      <c r="P14" s="1060"/>
      <c r="Q14" s="1066">
        <v>134423</v>
      </c>
      <c r="R14" s="1067"/>
      <c r="S14" s="1067"/>
      <c r="T14" s="1067"/>
      <c r="U14" s="1067"/>
      <c r="V14" s="1067">
        <v>134423</v>
      </c>
      <c r="W14" s="1067"/>
      <c r="X14" s="1067"/>
      <c r="Y14" s="1067"/>
      <c r="Z14" s="1067"/>
      <c r="AA14" s="1067">
        <f t="shared" si="0"/>
        <v>0</v>
      </c>
      <c r="AB14" s="1067"/>
      <c r="AC14" s="1067"/>
      <c r="AD14" s="1067"/>
      <c r="AE14" s="1068"/>
      <c r="AF14" s="1063" t="s">
        <v>125</v>
      </c>
      <c r="AG14" s="1064"/>
      <c r="AH14" s="1064"/>
      <c r="AI14" s="1064"/>
      <c r="AJ14" s="1065"/>
      <c r="AK14" s="1110"/>
      <c r="AL14" s="1111"/>
      <c r="AM14" s="1111"/>
      <c r="AN14" s="1111"/>
      <c r="AO14" s="1111"/>
      <c r="AP14" s="1111"/>
      <c r="AQ14" s="1111"/>
      <c r="AR14" s="1111"/>
      <c r="AS14" s="1111"/>
      <c r="AT14" s="1111"/>
      <c r="AU14" s="1112"/>
      <c r="AV14" s="1112"/>
      <c r="AW14" s="1112"/>
      <c r="AX14" s="1112"/>
      <c r="AY14" s="1113"/>
      <c r="AZ14" s="235"/>
      <c r="BA14" s="235"/>
      <c r="BB14" s="235"/>
      <c r="BC14" s="235"/>
      <c r="BD14" s="235"/>
      <c r="BE14" s="236"/>
      <c r="BF14" s="236"/>
      <c r="BG14" s="236"/>
      <c r="BH14" s="236"/>
      <c r="BI14" s="236"/>
      <c r="BJ14" s="236"/>
      <c r="BK14" s="236"/>
      <c r="BL14" s="236"/>
      <c r="BM14" s="236"/>
      <c r="BN14" s="236"/>
      <c r="BO14" s="236"/>
      <c r="BP14" s="236"/>
      <c r="BQ14" s="241">
        <v>8</v>
      </c>
      <c r="BR14" s="242"/>
      <c r="BS14" s="1020" t="s">
        <v>592</v>
      </c>
      <c r="BT14" s="1021"/>
      <c r="BU14" s="1021"/>
      <c r="BV14" s="1021"/>
      <c r="BW14" s="1021"/>
      <c r="BX14" s="1021"/>
      <c r="BY14" s="1021"/>
      <c r="BZ14" s="1021"/>
      <c r="CA14" s="1021"/>
      <c r="CB14" s="1021"/>
      <c r="CC14" s="1021"/>
      <c r="CD14" s="1021"/>
      <c r="CE14" s="1021"/>
      <c r="CF14" s="1021"/>
      <c r="CG14" s="1042"/>
      <c r="CH14" s="1017">
        <v>1</v>
      </c>
      <c r="CI14" s="1018"/>
      <c r="CJ14" s="1018"/>
      <c r="CK14" s="1018"/>
      <c r="CL14" s="1019"/>
      <c r="CM14" s="1017">
        <v>6</v>
      </c>
      <c r="CN14" s="1018"/>
      <c r="CO14" s="1018"/>
      <c r="CP14" s="1018"/>
      <c r="CQ14" s="1019"/>
      <c r="CR14" s="1017" t="s">
        <v>519</v>
      </c>
      <c r="CS14" s="1018"/>
      <c r="CT14" s="1018"/>
      <c r="CU14" s="1018"/>
      <c r="CV14" s="1019"/>
      <c r="CW14" s="1017">
        <v>88</v>
      </c>
      <c r="CX14" s="1018"/>
      <c r="CY14" s="1018"/>
      <c r="CZ14" s="1018"/>
      <c r="DA14" s="1019"/>
      <c r="DB14" s="1017" t="s">
        <v>519</v>
      </c>
      <c r="DC14" s="1018"/>
      <c r="DD14" s="1018"/>
      <c r="DE14" s="1018"/>
      <c r="DF14" s="1019"/>
      <c r="DG14" s="1017" t="s">
        <v>519</v>
      </c>
      <c r="DH14" s="1018"/>
      <c r="DI14" s="1018"/>
      <c r="DJ14" s="1018"/>
      <c r="DK14" s="1019"/>
      <c r="DL14" s="1017" t="s">
        <v>519</v>
      </c>
      <c r="DM14" s="1018"/>
      <c r="DN14" s="1018"/>
      <c r="DO14" s="1018"/>
      <c r="DP14" s="1019"/>
      <c r="DQ14" s="1017" t="s">
        <v>519</v>
      </c>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10"/>
      <c r="AL15" s="1111"/>
      <c r="AM15" s="1111"/>
      <c r="AN15" s="1111"/>
      <c r="AO15" s="1111"/>
      <c r="AP15" s="1111"/>
      <c r="AQ15" s="1111"/>
      <c r="AR15" s="1111"/>
      <c r="AS15" s="1111"/>
      <c r="AT15" s="1111"/>
      <c r="AU15" s="1112"/>
      <c r="AV15" s="1112"/>
      <c r="AW15" s="1112"/>
      <c r="AX15" s="1112"/>
      <c r="AY15" s="1113"/>
      <c r="AZ15" s="235"/>
      <c r="BA15" s="235"/>
      <c r="BB15" s="235"/>
      <c r="BC15" s="235"/>
      <c r="BD15" s="235"/>
      <c r="BE15" s="236"/>
      <c r="BF15" s="236"/>
      <c r="BG15" s="236"/>
      <c r="BH15" s="236"/>
      <c r="BI15" s="236"/>
      <c r="BJ15" s="236"/>
      <c r="BK15" s="236"/>
      <c r="BL15" s="236"/>
      <c r="BM15" s="236"/>
      <c r="BN15" s="236"/>
      <c r="BO15" s="236"/>
      <c r="BP15" s="236"/>
      <c r="BQ15" s="241">
        <v>9</v>
      </c>
      <c r="BR15" s="242"/>
      <c r="BS15" s="1020" t="s">
        <v>593</v>
      </c>
      <c r="BT15" s="1021"/>
      <c r="BU15" s="1021"/>
      <c r="BV15" s="1021"/>
      <c r="BW15" s="1021"/>
      <c r="BX15" s="1021"/>
      <c r="BY15" s="1021"/>
      <c r="BZ15" s="1021"/>
      <c r="CA15" s="1021"/>
      <c r="CB15" s="1021"/>
      <c r="CC15" s="1021"/>
      <c r="CD15" s="1021"/>
      <c r="CE15" s="1021"/>
      <c r="CF15" s="1021"/>
      <c r="CG15" s="1042"/>
      <c r="CH15" s="1017">
        <v>23</v>
      </c>
      <c r="CI15" s="1018"/>
      <c r="CJ15" s="1018"/>
      <c r="CK15" s="1018"/>
      <c r="CL15" s="1019"/>
      <c r="CM15" s="1017">
        <v>33</v>
      </c>
      <c r="CN15" s="1018"/>
      <c r="CO15" s="1018"/>
      <c r="CP15" s="1018"/>
      <c r="CQ15" s="1019"/>
      <c r="CR15" s="1017" t="s">
        <v>519</v>
      </c>
      <c r="CS15" s="1018"/>
      <c r="CT15" s="1018"/>
      <c r="CU15" s="1018"/>
      <c r="CV15" s="1019"/>
      <c r="CW15" s="1017">
        <v>74</v>
      </c>
      <c r="CX15" s="1018"/>
      <c r="CY15" s="1018"/>
      <c r="CZ15" s="1018"/>
      <c r="DA15" s="1019"/>
      <c r="DB15" s="1017" t="s">
        <v>519</v>
      </c>
      <c r="DC15" s="1018"/>
      <c r="DD15" s="1018"/>
      <c r="DE15" s="1018"/>
      <c r="DF15" s="1019"/>
      <c r="DG15" s="1017" t="s">
        <v>519</v>
      </c>
      <c r="DH15" s="1018"/>
      <c r="DI15" s="1018"/>
      <c r="DJ15" s="1018"/>
      <c r="DK15" s="1019"/>
      <c r="DL15" s="1017" t="s">
        <v>519</v>
      </c>
      <c r="DM15" s="1018"/>
      <c r="DN15" s="1018"/>
      <c r="DO15" s="1018"/>
      <c r="DP15" s="1019"/>
      <c r="DQ15" s="1017" t="s">
        <v>519</v>
      </c>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10"/>
      <c r="AL16" s="1111"/>
      <c r="AM16" s="1111"/>
      <c r="AN16" s="1111"/>
      <c r="AO16" s="1111"/>
      <c r="AP16" s="1111"/>
      <c r="AQ16" s="1111"/>
      <c r="AR16" s="1111"/>
      <c r="AS16" s="1111"/>
      <c r="AT16" s="1111"/>
      <c r="AU16" s="1112"/>
      <c r="AV16" s="1112"/>
      <c r="AW16" s="1112"/>
      <c r="AX16" s="1112"/>
      <c r="AY16" s="1113"/>
      <c r="AZ16" s="235"/>
      <c r="BA16" s="235"/>
      <c r="BB16" s="235"/>
      <c r="BC16" s="235"/>
      <c r="BD16" s="235"/>
      <c r="BE16" s="236"/>
      <c r="BF16" s="236"/>
      <c r="BG16" s="236"/>
      <c r="BH16" s="236"/>
      <c r="BI16" s="236"/>
      <c r="BJ16" s="236"/>
      <c r="BK16" s="236"/>
      <c r="BL16" s="236"/>
      <c r="BM16" s="236"/>
      <c r="BN16" s="236"/>
      <c r="BO16" s="236"/>
      <c r="BP16" s="236"/>
      <c r="BQ16" s="241">
        <v>10</v>
      </c>
      <c r="BR16" s="242"/>
      <c r="BS16" s="1020" t="s">
        <v>594</v>
      </c>
      <c r="BT16" s="1021"/>
      <c r="BU16" s="1021"/>
      <c r="BV16" s="1021"/>
      <c r="BW16" s="1021"/>
      <c r="BX16" s="1021"/>
      <c r="BY16" s="1021"/>
      <c r="BZ16" s="1021"/>
      <c r="CA16" s="1021"/>
      <c r="CB16" s="1021"/>
      <c r="CC16" s="1021"/>
      <c r="CD16" s="1021"/>
      <c r="CE16" s="1021"/>
      <c r="CF16" s="1021"/>
      <c r="CG16" s="1042"/>
      <c r="CH16" s="1017">
        <v>9</v>
      </c>
      <c r="CI16" s="1018"/>
      <c r="CJ16" s="1018"/>
      <c r="CK16" s="1018"/>
      <c r="CL16" s="1019"/>
      <c r="CM16" s="1017">
        <v>228</v>
      </c>
      <c r="CN16" s="1018"/>
      <c r="CO16" s="1018"/>
      <c r="CP16" s="1018"/>
      <c r="CQ16" s="1019"/>
      <c r="CR16" s="1017">
        <v>100</v>
      </c>
      <c r="CS16" s="1018"/>
      <c r="CT16" s="1018"/>
      <c r="CU16" s="1018"/>
      <c r="CV16" s="1019"/>
      <c r="CW16" s="1017" t="s">
        <v>519</v>
      </c>
      <c r="CX16" s="1018"/>
      <c r="CY16" s="1018"/>
      <c r="CZ16" s="1018"/>
      <c r="DA16" s="1019"/>
      <c r="DB16" s="1017" t="s">
        <v>519</v>
      </c>
      <c r="DC16" s="1018"/>
      <c r="DD16" s="1018"/>
      <c r="DE16" s="1018"/>
      <c r="DF16" s="1019"/>
      <c r="DG16" s="1017" t="s">
        <v>519</v>
      </c>
      <c r="DH16" s="1018"/>
      <c r="DI16" s="1018"/>
      <c r="DJ16" s="1018"/>
      <c r="DK16" s="1019"/>
      <c r="DL16" s="1017" t="s">
        <v>519</v>
      </c>
      <c r="DM16" s="1018"/>
      <c r="DN16" s="1018"/>
      <c r="DO16" s="1018"/>
      <c r="DP16" s="1019"/>
      <c r="DQ16" s="1017" t="s">
        <v>519</v>
      </c>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10"/>
      <c r="AL17" s="1111"/>
      <c r="AM17" s="1111"/>
      <c r="AN17" s="1111"/>
      <c r="AO17" s="1111"/>
      <c r="AP17" s="1111"/>
      <c r="AQ17" s="1111"/>
      <c r="AR17" s="1111"/>
      <c r="AS17" s="1111"/>
      <c r="AT17" s="1111"/>
      <c r="AU17" s="1112"/>
      <c r="AV17" s="1112"/>
      <c r="AW17" s="1112"/>
      <c r="AX17" s="1112"/>
      <c r="AY17" s="1113"/>
      <c r="AZ17" s="235"/>
      <c r="BA17" s="235"/>
      <c r="BB17" s="235"/>
      <c r="BC17" s="235"/>
      <c r="BD17" s="235"/>
      <c r="BE17" s="236"/>
      <c r="BF17" s="236"/>
      <c r="BG17" s="236"/>
      <c r="BH17" s="236"/>
      <c r="BI17" s="236"/>
      <c r="BJ17" s="236"/>
      <c r="BK17" s="236"/>
      <c r="BL17" s="236"/>
      <c r="BM17" s="236"/>
      <c r="BN17" s="236"/>
      <c r="BO17" s="236"/>
      <c r="BP17" s="236"/>
      <c r="BQ17" s="241">
        <v>11</v>
      </c>
      <c r="BR17" s="242"/>
      <c r="BS17" s="1020" t="s">
        <v>595</v>
      </c>
      <c r="BT17" s="1021"/>
      <c r="BU17" s="1021"/>
      <c r="BV17" s="1021"/>
      <c r="BW17" s="1021"/>
      <c r="BX17" s="1021"/>
      <c r="BY17" s="1021"/>
      <c r="BZ17" s="1021"/>
      <c r="CA17" s="1021"/>
      <c r="CB17" s="1021"/>
      <c r="CC17" s="1021"/>
      <c r="CD17" s="1021"/>
      <c r="CE17" s="1021"/>
      <c r="CF17" s="1021"/>
      <c r="CG17" s="1042"/>
      <c r="CH17" s="1017">
        <v>213</v>
      </c>
      <c r="CI17" s="1018"/>
      <c r="CJ17" s="1018"/>
      <c r="CK17" s="1018"/>
      <c r="CL17" s="1019"/>
      <c r="CM17" s="1017">
        <v>2794</v>
      </c>
      <c r="CN17" s="1018"/>
      <c r="CO17" s="1018"/>
      <c r="CP17" s="1018"/>
      <c r="CQ17" s="1019"/>
      <c r="CR17" s="1017">
        <v>20</v>
      </c>
      <c r="CS17" s="1018"/>
      <c r="CT17" s="1018"/>
      <c r="CU17" s="1018"/>
      <c r="CV17" s="1019"/>
      <c r="CW17" s="1017" t="s">
        <v>519</v>
      </c>
      <c r="CX17" s="1018"/>
      <c r="CY17" s="1018"/>
      <c r="CZ17" s="1018"/>
      <c r="DA17" s="1019"/>
      <c r="DB17" s="1017" t="s">
        <v>519</v>
      </c>
      <c r="DC17" s="1018"/>
      <c r="DD17" s="1018"/>
      <c r="DE17" s="1018"/>
      <c r="DF17" s="1019"/>
      <c r="DG17" s="1017" t="s">
        <v>519</v>
      </c>
      <c r="DH17" s="1018"/>
      <c r="DI17" s="1018"/>
      <c r="DJ17" s="1018"/>
      <c r="DK17" s="1019"/>
      <c r="DL17" s="1017" t="s">
        <v>519</v>
      </c>
      <c r="DM17" s="1018"/>
      <c r="DN17" s="1018"/>
      <c r="DO17" s="1018"/>
      <c r="DP17" s="1019"/>
      <c r="DQ17" s="1017" t="s">
        <v>519</v>
      </c>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10"/>
      <c r="AL18" s="1111"/>
      <c r="AM18" s="1111"/>
      <c r="AN18" s="1111"/>
      <c r="AO18" s="1111"/>
      <c r="AP18" s="1111"/>
      <c r="AQ18" s="1111"/>
      <c r="AR18" s="1111"/>
      <c r="AS18" s="1111"/>
      <c r="AT18" s="1111"/>
      <c r="AU18" s="1112"/>
      <c r="AV18" s="1112"/>
      <c r="AW18" s="1112"/>
      <c r="AX18" s="1112"/>
      <c r="AY18" s="1113"/>
      <c r="AZ18" s="235"/>
      <c r="BA18" s="235"/>
      <c r="BB18" s="235"/>
      <c r="BC18" s="235"/>
      <c r="BD18" s="235"/>
      <c r="BE18" s="236"/>
      <c r="BF18" s="236"/>
      <c r="BG18" s="236"/>
      <c r="BH18" s="236"/>
      <c r="BI18" s="236"/>
      <c r="BJ18" s="236"/>
      <c r="BK18" s="236"/>
      <c r="BL18" s="236"/>
      <c r="BM18" s="236"/>
      <c r="BN18" s="236"/>
      <c r="BO18" s="236"/>
      <c r="BP18" s="236"/>
      <c r="BQ18" s="241">
        <v>12</v>
      </c>
      <c r="BR18" s="242"/>
      <c r="BS18" s="1020" t="s">
        <v>596</v>
      </c>
      <c r="BT18" s="1021"/>
      <c r="BU18" s="1021"/>
      <c r="BV18" s="1021"/>
      <c r="BW18" s="1021"/>
      <c r="BX18" s="1021"/>
      <c r="BY18" s="1021"/>
      <c r="BZ18" s="1021"/>
      <c r="CA18" s="1021"/>
      <c r="CB18" s="1021"/>
      <c r="CC18" s="1021"/>
      <c r="CD18" s="1021"/>
      <c r="CE18" s="1021"/>
      <c r="CF18" s="1021"/>
      <c r="CG18" s="1042"/>
      <c r="CH18" s="1017">
        <v>53</v>
      </c>
      <c r="CI18" s="1018"/>
      <c r="CJ18" s="1018"/>
      <c r="CK18" s="1018"/>
      <c r="CL18" s="1019"/>
      <c r="CM18" s="1017">
        <v>1290</v>
      </c>
      <c r="CN18" s="1018"/>
      <c r="CO18" s="1018"/>
      <c r="CP18" s="1018"/>
      <c r="CQ18" s="1019"/>
      <c r="CR18" s="1017">
        <v>40</v>
      </c>
      <c r="CS18" s="1018"/>
      <c r="CT18" s="1018"/>
      <c r="CU18" s="1018"/>
      <c r="CV18" s="1019"/>
      <c r="CW18" s="1017" t="s">
        <v>519</v>
      </c>
      <c r="CX18" s="1018"/>
      <c r="CY18" s="1018"/>
      <c r="CZ18" s="1018"/>
      <c r="DA18" s="1019"/>
      <c r="DB18" s="1017" t="s">
        <v>519</v>
      </c>
      <c r="DC18" s="1018"/>
      <c r="DD18" s="1018"/>
      <c r="DE18" s="1018"/>
      <c r="DF18" s="1019"/>
      <c r="DG18" s="1017" t="s">
        <v>519</v>
      </c>
      <c r="DH18" s="1018"/>
      <c r="DI18" s="1018"/>
      <c r="DJ18" s="1018"/>
      <c r="DK18" s="1019"/>
      <c r="DL18" s="1017" t="s">
        <v>519</v>
      </c>
      <c r="DM18" s="1018"/>
      <c r="DN18" s="1018"/>
      <c r="DO18" s="1018"/>
      <c r="DP18" s="1019"/>
      <c r="DQ18" s="1017" t="s">
        <v>519</v>
      </c>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10"/>
      <c r="AL19" s="1111"/>
      <c r="AM19" s="1111"/>
      <c r="AN19" s="1111"/>
      <c r="AO19" s="1111"/>
      <c r="AP19" s="1111"/>
      <c r="AQ19" s="1111"/>
      <c r="AR19" s="1111"/>
      <c r="AS19" s="1111"/>
      <c r="AT19" s="1111"/>
      <c r="AU19" s="1112"/>
      <c r="AV19" s="1112"/>
      <c r="AW19" s="1112"/>
      <c r="AX19" s="1112"/>
      <c r="AY19" s="1113"/>
      <c r="AZ19" s="235"/>
      <c r="BA19" s="235"/>
      <c r="BB19" s="235"/>
      <c r="BC19" s="235"/>
      <c r="BD19" s="235"/>
      <c r="BE19" s="236"/>
      <c r="BF19" s="236"/>
      <c r="BG19" s="236"/>
      <c r="BH19" s="236"/>
      <c r="BI19" s="236"/>
      <c r="BJ19" s="236"/>
      <c r="BK19" s="236"/>
      <c r="BL19" s="236"/>
      <c r="BM19" s="236"/>
      <c r="BN19" s="236"/>
      <c r="BO19" s="236"/>
      <c r="BP19" s="236"/>
      <c r="BQ19" s="241">
        <v>13</v>
      </c>
      <c r="BR19" s="242"/>
      <c r="BS19" s="1020" t="s">
        <v>597</v>
      </c>
      <c r="BT19" s="1021"/>
      <c r="BU19" s="1021"/>
      <c r="BV19" s="1021"/>
      <c r="BW19" s="1021"/>
      <c r="BX19" s="1021"/>
      <c r="BY19" s="1021"/>
      <c r="BZ19" s="1021"/>
      <c r="CA19" s="1021"/>
      <c r="CB19" s="1021"/>
      <c r="CC19" s="1021"/>
      <c r="CD19" s="1021"/>
      <c r="CE19" s="1021"/>
      <c r="CF19" s="1021"/>
      <c r="CG19" s="1042"/>
      <c r="CH19" s="1017">
        <v>300</v>
      </c>
      <c r="CI19" s="1018"/>
      <c r="CJ19" s="1018"/>
      <c r="CK19" s="1018"/>
      <c r="CL19" s="1019"/>
      <c r="CM19" s="1017">
        <v>7161</v>
      </c>
      <c r="CN19" s="1018"/>
      <c r="CO19" s="1018"/>
      <c r="CP19" s="1018"/>
      <c r="CQ19" s="1019"/>
      <c r="CR19" s="1017">
        <v>93</v>
      </c>
      <c r="CS19" s="1018"/>
      <c r="CT19" s="1018"/>
      <c r="CU19" s="1018"/>
      <c r="CV19" s="1019"/>
      <c r="CW19" s="1017">
        <v>25</v>
      </c>
      <c r="CX19" s="1018"/>
      <c r="CY19" s="1018"/>
      <c r="CZ19" s="1018"/>
      <c r="DA19" s="1019"/>
      <c r="DB19" s="1017">
        <v>369</v>
      </c>
      <c r="DC19" s="1018"/>
      <c r="DD19" s="1018"/>
      <c r="DE19" s="1018"/>
      <c r="DF19" s="1019"/>
      <c r="DG19" s="1017" t="s">
        <v>519</v>
      </c>
      <c r="DH19" s="1018"/>
      <c r="DI19" s="1018"/>
      <c r="DJ19" s="1018"/>
      <c r="DK19" s="1019"/>
      <c r="DL19" s="1017" t="s">
        <v>519</v>
      </c>
      <c r="DM19" s="1018"/>
      <c r="DN19" s="1018"/>
      <c r="DO19" s="1018"/>
      <c r="DP19" s="1019"/>
      <c r="DQ19" s="1017" t="s">
        <v>519</v>
      </c>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10"/>
      <c r="AL20" s="1111"/>
      <c r="AM20" s="1111"/>
      <c r="AN20" s="1111"/>
      <c r="AO20" s="1111"/>
      <c r="AP20" s="1111"/>
      <c r="AQ20" s="1111"/>
      <c r="AR20" s="1111"/>
      <c r="AS20" s="1111"/>
      <c r="AT20" s="1111"/>
      <c r="AU20" s="1112"/>
      <c r="AV20" s="1112"/>
      <c r="AW20" s="1112"/>
      <c r="AX20" s="1112"/>
      <c r="AY20" s="1113"/>
      <c r="AZ20" s="235"/>
      <c r="BA20" s="235"/>
      <c r="BB20" s="235"/>
      <c r="BC20" s="235"/>
      <c r="BD20" s="235"/>
      <c r="BE20" s="236"/>
      <c r="BF20" s="236"/>
      <c r="BG20" s="236"/>
      <c r="BH20" s="236"/>
      <c r="BI20" s="236"/>
      <c r="BJ20" s="236"/>
      <c r="BK20" s="236"/>
      <c r="BL20" s="236"/>
      <c r="BM20" s="236"/>
      <c r="BN20" s="236"/>
      <c r="BO20" s="236"/>
      <c r="BP20" s="236"/>
      <c r="BQ20" s="241">
        <v>14</v>
      </c>
      <c r="BR20" s="242"/>
      <c r="BS20" s="1020" t="s">
        <v>598</v>
      </c>
      <c r="BT20" s="1021"/>
      <c r="BU20" s="1021"/>
      <c r="BV20" s="1021"/>
      <c r="BW20" s="1021"/>
      <c r="BX20" s="1021"/>
      <c r="BY20" s="1021"/>
      <c r="BZ20" s="1021"/>
      <c r="CA20" s="1021"/>
      <c r="CB20" s="1021"/>
      <c r="CC20" s="1021"/>
      <c r="CD20" s="1021"/>
      <c r="CE20" s="1021"/>
      <c r="CF20" s="1021"/>
      <c r="CG20" s="1042"/>
      <c r="CH20" s="1017">
        <v>26</v>
      </c>
      <c r="CI20" s="1018"/>
      <c r="CJ20" s="1018"/>
      <c r="CK20" s="1018"/>
      <c r="CL20" s="1019"/>
      <c r="CM20" s="1017">
        <v>383</v>
      </c>
      <c r="CN20" s="1018"/>
      <c r="CO20" s="1018"/>
      <c r="CP20" s="1018"/>
      <c r="CQ20" s="1019"/>
      <c r="CR20" s="1017">
        <v>92</v>
      </c>
      <c r="CS20" s="1018"/>
      <c r="CT20" s="1018"/>
      <c r="CU20" s="1018"/>
      <c r="CV20" s="1019"/>
      <c r="CW20" s="1017" t="s">
        <v>519</v>
      </c>
      <c r="CX20" s="1018"/>
      <c r="CY20" s="1018"/>
      <c r="CZ20" s="1018"/>
      <c r="DA20" s="1019"/>
      <c r="DB20" s="1017" t="s">
        <v>519</v>
      </c>
      <c r="DC20" s="1018"/>
      <c r="DD20" s="1018"/>
      <c r="DE20" s="1018"/>
      <c r="DF20" s="1019"/>
      <c r="DG20" s="1017" t="s">
        <v>519</v>
      </c>
      <c r="DH20" s="1018"/>
      <c r="DI20" s="1018"/>
      <c r="DJ20" s="1018"/>
      <c r="DK20" s="1019"/>
      <c r="DL20" s="1017" t="s">
        <v>519</v>
      </c>
      <c r="DM20" s="1018"/>
      <c r="DN20" s="1018"/>
      <c r="DO20" s="1018"/>
      <c r="DP20" s="1019"/>
      <c r="DQ20" s="1017" t="s">
        <v>519</v>
      </c>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10"/>
      <c r="AL21" s="1111"/>
      <c r="AM21" s="1111"/>
      <c r="AN21" s="1111"/>
      <c r="AO21" s="1111"/>
      <c r="AP21" s="1111"/>
      <c r="AQ21" s="1111"/>
      <c r="AR21" s="1111"/>
      <c r="AS21" s="1111"/>
      <c r="AT21" s="1111"/>
      <c r="AU21" s="1112"/>
      <c r="AV21" s="1112"/>
      <c r="AW21" s="1112"/>
      <c r="AX21" s="1112"/>
      <c r="AY21" s="1113"/>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3"/>
      <c r="R22" s="1104"/>
      <c r="S22" s="1104"/>
      <c r="T22" s="1104"/>
      <c r="U22" s="1104"/>
      <c r="V22" s="1104"/>
      <c r="W22" s="1104"/>
      <c r="X22" s="1104"/>
      <c r="Y22" s="1104"/>
      <c r="Z22" s="1104"/>
      <c r="AA22" s="1104"/>
      <c r="AB22" s="1104"/>
      <c r="AC22" s="1104"/>
      <c r="AD22" s="1104"/>
      <c r="AE22" s="1105"/>
      <c r="AF22" s="1063"/>
      <c r="AG22" s="1064"/>
      <c r="AH22" s="1064"/>
      <c r="AI22" s="1064"/>
      <c r="AJ22" s="1065"/>
      <c r="AK22" s="1106"/>
      <c r="AL22" s="1107"/>
      <c r="AM22" s="1107"/>
      <c r="AN22" s="1107"/>
      <c r="AO22" s="1107"/>
      <c r="AP22" s="1107"/>
      <c r="AQ22" s="1107"/>
      <c r="AR22" s="1107"/>
      <c r="AS22" s="1107"/>
      <c r="AT22" s="1107"/>
      <c r="AU22" s="1108"/>
      <c r="AV22" s="1108"/>
      <c r="AW22" s="1108"/>
      <c r="AX22" s="1108"/>
      <c r="AY22" s="1109"/>
      <c r="AZ22" s="1056" t="s">
        <v>394</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395</v>
      </c>
      <c r="B23" s="965" t="s">
        <v>396</v>
      </c>
      <c r="C23" s="966"/>
      <c r="D23" s="966"/>
      <c r="E23" s="966"/>
      <c r="F23" s="966"/>
      <c r="G23" s="966"/>
      <c r="H23" s="966"/>
      <c r="I23" s="966"/>
      <c r="J23" s="966"/>
      <c r="K23" s="966"/>
      <c r="L23" s="966"/>
      <c r="M23" s="966"/>
      <c r="N23" s="966"/>
      <c r="O23" s="966"/>
      <c r="P23" s="976"/>
      <c r="Q23" s="1097"/>
      <c r="R23" s="1091"/>
      <c r="S23" s="1091"/>
      <c r="T23" s="1091"/>
      <c r="U23" s="1091"/>
      <c r="V23" s="1091"/>
      <c r="W23" s="1091"/>
      <c r="X23" s="1091"/>
      <c r="Y23" s="1091"/>
      <c r="Z23" s="1091"/>
      <c r="AA23" s="1091"/>
      <c r="AB23" s="1091"/>
      <c r="AC23" s="1091"/>
      <c r="AD23" s="1091"/>
      <c r="AE23" s="1098"/>
      <c r="AF23" s="1099">
        <v>2978</v>
      </c>
      <c r="AG23" s="1091"/>
      <c r="AH23" s="1091"/>
      <c r="AI23" s="1091"/>
      <c r="AJ23" s="1100"/>
      <c r="AK23" s="1101"/>
      <c r="AL23" s="1102"/>
      <c r="AM23" s="1102"/>
      <c r="AN23" s="1102"/>
      <c r="AO23" s="1102"/>
      <c r="AP23" s="1091"/>
      <c r="AQ23" s="1091"/>
      <c r="AR23" s="1091"/>
      <c r="AS23" s="1091"/>
      <c r="AT23" s="1091"/>
      <c r="AU23" s="1092"/>
      <c r="AV23" s="1092"/>
      <c r="AW23" s="1092"/>
      <c r="AX23" s="1092"/>
      <c r="AY23" s="1093"/>
      <c r="AZ23" s="1094" t="s">
        <v>125</v>
      </c>
      <c r="BA23" s="1095"/>
      <c r="BB23" s="1095"/>
      <c r="BC23" s="1095"/>
      <c r="BD23" s="1096"/>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90" t="s">
        <v>397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9" t="s">
        <v>398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368</v>
      </c>
      <c r="B26" s="1024"/>
      <c r="C26" s="1024"/>
      <c r="D26" s="1024"/>
      <c r="E26" s="1024"/>
      <c r="F26" s="1024"/>
      <c r="G26" s="1024"/>
      <c r="H26" s="1024"/>
      <c r="I26" s="1024"/>
      <c r="J26" s="1024"/>
      <c r="K26" s="1024"/>
      <c r="L26" s="1024"/>
      <c r="M26" s="1024"/>
      <c r="N26" s="1024"/>
      <c r="O26" s="1024"/>
      <c r="P26" s="1025"/>
      <c r="Q26" s="1029" t="s">
        <v>399</v>
      </c>
      <c r="R26" s="1030"/>
      <c r="S26" s="1030"/>
      <c r="T26" s="1030"/>
      <c r="U26" s="1031"/>
      <c r="V26" s="1029" t="s">
        <v>400</v>
      </c>
      <c r="W26" s="1030"/>
      <c r="X26" s="1030"/>
      <c r="Y26" s="1030"/>
      <c r="Z26" s="1031"/>
      <c r="AA26" s="1029" t="s">
        <v>401</v>
      </c>
      <c r="AB26" s="1030"/>
      <c r="AC26" s="1030"/>
      <c r="AD26" s="1030"/>
      <c r="AE26" s="1030"/>
      <c r="AF26" s="1085" t="s">
        <v>402</v>
      </c>
      <c r="AG26" s="1036"/>
      <c r="AH26" s="1036"/>
      <c r="AI26" s="1036"/>
      <c r="AJ26" s="1086"/>
      <c r="AK26" s="1030" t="s">
        <v>403</v>
      </c>
      <c r="AL26" s="1030"/>
      <c r="AM26" s="1030"/>
      <c r="AN26" s="1030"/>
      <c r="AO26" s="1031"/>
      <c r="AP26" s="1029" t="s">
        <v>404</v>
      </c>
      <c r="AQ26" s="1030"/>
      <c r="AR26" s="1030"/>
      <c r="AS26" s="1030"/>
      <c r="AT26" s="1031"/>
      <c r="AU26" s="1029" t="s">
        <v>405</v>
      </c>
      <c r="AV26" s="1030"/>
      <c r="AW26" s="1030"/>
      <c r="AX26" s="1030"/>
      <c r="AY26" s="1031"/>
      <c r="AZ26" s="1029" t="s">
        <v>406</v>
      </c>
      <c r="BA26" s="1030"/>
      <c r="BB26" s="1030"/>
      <c r="BC26" s="1030"/>
      <c r="BD26" s="1031"/>
      <c r="BE26" s="1029" t="s">
        <v>375</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7"/>
      <c r="AG27" s="1039"/>
      <c r="AH27" s="1039"/>
      <c r="AI27" s="1039"/>
      <c r="AJ27" s="1088"/>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7" t="s">
        <v>407</v>
      </c>
      <c r="C28" s="1078"/>
      <c r="D28" s="1078"/>
      <c r="E28" s="1078"/>
      <c r="F28" s="1078"/>
      <c r="G28" s="1078"/>
      <c r="H28" s="1078"/>
      <c r="I28" s="1078"/>
      <c r="J28" s="1078"/>
      <c r="K28" s="1078"/>
      <c r="L28" s="1078"/>
      <c r="M28" s="1078"/>
      <c r="N28" s="1078"/>
      <c r="O28" s="1078"/>
      <c r="P28" s="1079"/>
      <c r="Q28" s="1080">
        <v>83337</v>
      </c>
      <c r="R28" s="1081"/>
      <c r="S28" s="1081"/>
      <c r="T28" s="1081"/>
      <c r="U28" s="1081"/>
      <c r="V28" s="1081">
        <v>82916</v>
      </c>
      <c r="W28" s="1081"/>
      <c r="X28" s="1081"/>
      <c r="Y28" s="1081"/>
      <c r="Z28" s="1081"/>
      <c r="AA28" s="1081">
        <f>Q28-V28</f>
        <v>421</v>
      </c>
      <c r="AB28" s="1081"/>
      <c r="AC28" s="1081"/>
      <c r="AD28" s="1081"/>
      <c r="AE28" s="1082"/>
      <c r="AF28" s="1083">
        <v>421</v>
      </c>
      <c r="AG28" s="1081"/>
      <c r="AH28" s="1081"/>
      <c r="AI28" s="1081"/>
      <c r="AJ28" s="1084"/>
      <c r="AK28" s="1072">
        <v>6035</v>
      </c>
      <c r="AL28" s="1073"/>
      <c r="AM28" s="1073"/>
      <c r="AN28" s="1073"/>
      <c r="AO28" s="1073"/>
      <c r="AP28" s="1073" t="s">
        <v>599</v>
      </c>
      <c r="AQ28" s="1073"/>
      <c r="AR28" s="1073"/>
      <c r="AS28" s="1073"/>
      <c r="AT28" s="1073"/>
      <c r="AU28" s="1073"/>
      <c r="AV28" s="1073"/>
      <c r="AW28" s="1073"/>
      <c r="AX28" s="1073"/>
      <c r="AY28" s="1073"/>
      <c r="AZ28" s="1074"/>
      <c r="BA28" s="1074"/>
      <c r="BB28" s="1074"/>
      <c r="BC28" s="1074"/>
      <c r="BD28" s="1074"/>
      <c r="BE28" s="1075"/>
      <c r="BF28" s="1075"/>
      <c r="BG28" s="1075"/>
      <c r="BH28" s="1075"/>
      <c r="BI28" s="1076"/>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408</v>
      </c>
      <c r="C29" s="1059"/>
      <c r="D29" s="1059"/>
      <c r="E29" s="1059"/>
      <c r="F29" s="1059"/>
      <c r="G29" s="1059"/>
      <c r="H29" s="1059"/>
      <c r="I29" s="1059"/>
      <c r="J29" s="1059"/>
      <c r="K29" s="1059"/>
      <c r="L29" s="1059"/>
      <c r="M29" s="1059"/>
      <c r="N29" s="1059"/>
      <c r="O29" s="1059"/>
      <c r="P29" s="1060"/>
      <c r="Q29" s="1066">
        <v>73061</v>
      </c>
      <c r="R29" s="1067"/>
      <c r="S29" s="1067"/>
      <c r="T29" s="1067"/>
      <c r="U29" s="1067"/>
      <c r="V29" s="1067">
        <v>73048</v>
      </c>
      <c r="W29" s="1067"/>
      <c r="X29" s="1067"/>
      <c r="Y29" s="1067"/>
      <c r="Z29" s="1067"/>
      <c r="AA29" s="1067">
        <f>Q29-V29</f>
        <v>13</v>
      </c>
      <c r="AB29" s="1067"/>
      <c r="AC29" s="1067"/>
      <c r="AD29" s="1067"/>
      <c r="AE29" s="1068"/>
      <c r="AF29" s="1070">
        <v>13</v>
      </c>
      <c r="AG29" s="1067"/>
      <c r="AH29" s="1067"/>
      <c r="AI29" s="1067"/>
      <c r="AJ29" s="1071"/>
      <c r="AK29" s="1008">
        <v>11209</v>
      </c>
      <c r="AL29" s="999"/>
      <c r="AM29" s="999"/>
      <c r="AN29" s="999"/>
      <c r="AO29" s="999"/>
      <c r="AP29" s="999" t="s">
        <v>599</v>
      </c>
      <c r="AQ29" s="999"/>
      <c r="AR29" s="999"/>
      <c r="AS29" s="999"/>
      <c r="AT29" s="999"/>
      <c r="AU29" s="999"/>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409</v>
      </c>
      <c r="C30" s="1059"/>
      <c r="D30" s="1059"/>
      <c r="E30" s="1059"/>
      <c r="F30" s="1059"/>
      <c r="G30" s="1059"/>
      <c r="H30" s="1059"/>
      <c r="I30" s="1059"/>
      <c r="J30" s="1059"/>
      <c r="K30" s="1059"/>
      <c r="L30" s="1059"/>
      <c r="M30" s="1059"/>
      <c r="N30" s="1059"/>
      <c r="O30" s="1059"/>
      <c r="P30" s="1060"/>
      <c r="Q30" s="1066">
        <v>12863</v>
      </c>
      <c r="R30" s="1067"/>
      <c r="S30" s="1067"/>
      <c r="T30" s="1067"/>
      <c r="U30" s="1067"/>
      <c r="V30" s="1067">
        <v>12836</v>
      </c>
      <c r="W30" s="1067"/>
      <c r="X30" s="1067"/>
      <c r="Y30" s="1067"/>
      <c r="Z30" s="1067"/>
      <c r="AA30" s="1067">
        <f>Q30-V30</f>
        <v>27</v>
      </c>
      <c r="AB30" s="1067"/>
      <c r="AC30" s="1067"/>
      <c r="AD30" s="1067"/>
      <c r="AE30" s="1068"/>
      <c r="AF30" s="1070">
        <v>27</v>
      </c>
      <c r="AG30" s="1067"/>
      <c r="AH30" s="1067"/>
      <c r="AI30" s="1067"/>
      <c r="AJ30" s="1071"/>
      <c r="AK30" s="1008">
        <v>1816</v>
      </c>
      <c r="AL30" s="999"/>
      <c r="AM30" s="999"/>
      <c r="AN30" s="999"/>
      <c r="AO30" s="999"/>
      <c r="AP30" s="999" t="s">
        <v>599</v>
      </c>
      <c r="AQ30" s="999"/>
      <c r="AR30" s="999"/>
      <c r="AS30" s="999"/>
      <c r="AT30" s="999"/>
      <c r="AU30" s="999"/>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410</v>
      </c>
      <c r="C31" s="1059"/>
      <c r="D31" s="1059"/>
      <c r="E31" s="1059"/>
      <c r="F31" s="1059"/>
      <c r="G31" s="1059"/>
      <c r="H31" s="1059"/>
      <c r="I31" s="1059"/>
      <c r="J31" s="1059"/>
      <c r="K31" s="1059"/>
      <c r="L31" s="1059"/>
      <c r="M31" s="1059"/>
      <c r="N31" s="1059"/>
      <c r="O31" s="1059"/>
      <c r="P31" s="1060"/>
      <c r="Q31" s="1066">
        <v>2316</v>
      </c>
      <c r="R31" s="1067"/>
      <c r="S31" s="1067"/>
      <c r="T31" s="1067"/>
      <c r="U31" s="1067"/>
      <c r="V31" s="1067">
        <v>2316</v>
      </c>
      <c r="W31" s="1067"/>
      <c r="X31" s="1067"/>
      <c r="Y31" s="1067"/>
      <c r="Z31" s="1067"/>
      <c r="AA31" s="1067">
        <f t="shared" ref="AA31:AA34" si="1">Q31-V31</f>
        <v>0</v>
      </c>
      <c r="AB31" s="1067"/>
      <c r="AC31" s="1067"/>
      <c r="AD31" s="1067"/>
      <c r="AE31" s="1068"/>
      <c r="AF31" s="1070" t="s">
        <v>599</v>
      </c>
      <c r="AG31" s="1067"/>
      <c r="AH31" s="1067"/>
      <c r="AI31" s="1067"/>
      <c r="AJ31" s="1071"/>
      <c r="AK31" s="1008">
        <v>-7</v>
      </c>
      <c r="AL31" s="999"/>
      <c r="AM31" s="999"/>
      <c r="AN31" s="999"/>
      <c r="AO31" s="999"/>
      <c r="AP31" s="999" t="s">
        <v>599</v>
      </c>
      <c r="AQ31" s="999"/>
      <c r="AR31" s="999"/>
      <c r="AS31" s="999"/>
      <c r="AT31" s="999"/>
      <c r="AU31" s="999"/>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411</v>
      </c>
      <c r="C32" s="1059"/>
      <c r="D32" s="1059"/>
      <c r="E32" s="1059"/>
      <c r="F32" s="1059"/>
      <c r="G32" s="1059"/>
      <c r="H32" s="1059"/>
      <c r="I32" s="1059"/>
      <c r="J32" s="1059"/>
      <c r="K32" s="1059"/>
      <c r="L32" s="1059"/>
      <c r="M32" s="1059"/>
      <c r="N32" s="1059"/>
      <c r="O32" s="1059"/>
      <c r="P32" s="1060"/>
      <c r="Q32" s="1066">
        <v>24823</v>
      </c>
      <c r="R32" s="1067"/>
      <c r="S32" s="1067"/>
      <c r="T32" s="1067"/>
      <c r="U32" s="1067"/>
      <c r="V32" s="1067">
        <v>22095</v>
      </c>
      <c r="W32" s="1067"/>
      <c r="X32" s="1067"/>
      <c r="Y32" s="1067"/>
      <c r="Z32" s="1067"/>
      <c r="AA32" s="1067">
        <f t="shared" si="1"/>
        <v>2728</v>
      </c>
      <c r="AB32" s="1067"/>
      <c r="AC32" s="1067"/>
      <c r="AD32" s="1067"/>
      <c r="AE32" s="1068"/>
      <c r="AF32" s="1070">
        <v>5361</v>
      </c>
      <c r="AG32" s="1067"/>
      <c r="AH32" s="1067"/>
      <c r="AI32" s="1067"/>
      <c r="AJ32" s="1071"/>
      <c r="AK32" s="1008">
        <v>5181</v>
      </c>
      <c r="AL32" s="999"/>
      <c r="AM32" s="999"/>
      <c r="AN32" s="999"/>
      <c r="AO32" s="999"/>
      <c r="AP32" s="999">
        <v>15486</v>
      </c>
      <c r="AQ32" s="999"/>
      <c r="AR32" s="999"/>
      <c r="AS32" s="999"/>
      <c r="AT32" s="999"/>
      <c r="AU32" s="999">
        <v>9864</v>
      </c>
      <c r="AV32" s="999"/>
      <c r="AW32" s="999"/>
      <c r="AX32" s="999"/>
      <c r="AY32" s="999"/>
      <c r="AZ32" s="1069" t="s">
        <v>599</v>
      </c>
      <c r="BA32" s="1069"/>
      <c r="BB32" s="1069"/>
      <c r="BC32" s="1069"/>
      <c r="BD32" s="1069"/>
      <c r="BE32" s="1000" t="s">
        <v>600</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t="s">
        <v>412</v>
      </c>
      <c r="C33" s="1059"/>
      <c r="D33" s="1059"/>
      <c r="E33" s="1059"/>
      <c r="F33" s="1059"/>
      <c r="G33" s="1059"/>
      <c r="H33" s="1059"/>
      <c r="I33" s="1059"/>
      <c r="J33" s="1059"/>
      <c r="K33" s="1059"/>
      <c r="L33" s="1059"/>
      <c r="M33" s="1059"/>
      <c r="N33" s="1059"/>
      <c r="O33" s="1059"/>
      <c r="P33" s="1060"/>
      <c r="Q33" s="1066">
        <v>28680</v>
      </c>
      <c r="R33" s="1067"/>
      <c r="S33" s="1067"/>
      <c r="T33" s="1067"/>
      <c r="U33" s="1067"/>
      <c r="V33" s="1067">
        <v>27786</v>
      </c>
      <c r="W33" s="1067"/>
      <c r="X33" s="1067"/>
      <c r="Y33" s="1067"/>
      <c r="Z33" s="1067"/>
      <c r="AA33" s="1067">
        <f t="shared" si="1"/>
        <v>894</v>
      </c>
      <c r="AB33" s="1067"/>
      <c r="AC33" s="1067"/>
      <c r="AD33" s="1067"/>
      <c r="AE33" s="1068"/>
      <c r="AF33" s="1070">
        <v>1382</v>
      </c>
      <c r="AG33" s="1067"/>
      <c r="AH33" s="1067"/>
      <c r="AI33" s="1067"/>
      <c r="AJ33" s="1071"/>
      <c r="AK33" s="1008">
        <v>10112</v>
      </c>
      <c r="AL33" s="999"/>
      <c r="AM33" s="999"/>
      <c r="AN33" s="999"/>
      <c r="AO33" s="999"/>
      <c r="AP33" s="999">
        <v>220971</v>
      </c>
      <c r="AQ33" s="999"/>
      <c r="AR33" s="999"/>
      <c r="AS33" s="999"/>
      <c r="AT33" s="999"/>
      <c r="AU33" s="999">
        <v>102089</v>
      </c>
      <c r="AV33" s="999"/>
      <c r="AW33" s="999"/>
      <c r="AX33" s="999"/>
      <c r="AY33" s="999"/>
      <c r="AZ33" s="1069" t="s">
        <v>599</v>
      </c>
      <c r="BA33" s="1069"/>
      <c r="BB33" s="1069"/>
      <c r="BC33" s="1069"/>
      <c r="BD33" s="1069"/>
      <c r="BE33" s="1000" t="s">
        <v>600</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t="s">
        <v>413</v>
      </c>
      <c r="C34" s="1059"/>
      <c r="D34" s="1059"/>
      <c r="E34" s="1059"/>
      <c r="F34" s="1059"/>
      <c r="G34" s="1059"/>
      <c r="H34" s="1059"/>
      <c r="I34" s="1059"/>
      <c r="J34" s="1059"/>
      <c r="K34" s="1059"/>
      <c r="L34" s="1059"/>
      <c r="M34" s="1059"/>
      <c r="N34" s="1059"/>
      <c r="O34" s="1059"/>
      <c r="P34" s="1060"/>
      <c r="Q34" s="1066">
        <v>1982</v>
      </c>
      <c r="R34" s="1067"/>
      <c r="S34" s="1067"/>
      <c r="T34" s="1067"/>
      <c r="U34" s="1067"/>
      <c r="V34" s="1067">
        <v>1982</v>
      </c>
      <c r="W34" s="1067"/>
      <c r="X34" s="1067"/>
      <c r="Y34" s="1067"/>
      <c r="Z34" s="1067"/>
      <c r="AA34" s="1067">
        <f t="shared" si="1"/>
        <v>0</v>
      </c>
      <c r="AB34" s="1067"/>
      <c r="AC34" s="1067"/>
      <c r="AD34" s="1067"/>
      <c r="AE34" s="1068"/>
      <c r="AF34" s="1070">
        <v>225</v>
      </c>
      <c r="AG34" s="1067"/>
      <c r="AH34" s="1067"/>
      <c r="AI34" s="1067"/>
      <c r="AJ34" s="1071"/>
      <c r="AK34" s="1008">
        <v>1630</v>
      </c>
      <c r="AL34" s="999"/>
      <c r="AM34" s="999"/>
      <c r="AN34" s="999"/>
      <c r="AO34" s="999"/>
      <c r="AP34" s="999">
        <v>15182</v>
      </c>
      <c r="AQ34" s="999"/>
      <c r="AR34" s="999"/>
      <c r="AS34" s="999"/>
      <c r="AT34" s="999"/>
      <c r="AU34" s="999">
        <v>6164</v>
      </c>
      <c r="AV34" s="999"/>
      <c r="AW34" s="999"/>
      <c r="AX34" s="999"/>
      <c r="AY34" s="999"/>
      <c r="AZ34" s="1069" t="s">
        <v>599</v>
      </c>
      <c r="BA34" s="1069"/>
      <c r="BB34" s="1069"/>
      <c r="BC34" s="1069"/>
      <c r="BD34" s="1069"/>
      <c r="BE34" s="1000" t="s">
        <v>600</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t="s">
        <v>414</v>
      </c>
      <c r="C35" s="1059"/>
      <c r="D35" s="1059"/>
      <c r="E35" s="1059"/>
      <c r="F35" s="1059"/>
      <c r="G35" s="1059"/>
      <c r="H35" s="1059"/>
      <c r="I35" s="1059"/>
      <c r="J35" s="1059"/>
      <c r="K35" s="1059"/>
      <c r="L35" s="1059"/>
      <c r="M35" s="1059"/>
      <c r="N35" s="1059"/>
      <c r="O35" s="1059"/>
      <c r="P35" s="1060"/>
      <c r="Q35" s="1066">
        <v>517</v>
      </c>
      <c r="R35" s="1067"/>
      <c r="S35" s="1067"/>
      <c r="T35" s="1067"/>
      <c r="U35" s="1067"/>
      <c r="V35" s="1067">
        <v>517</v>
      </c>
      <c r="W35" s="1067"/>
      <c r="X35" s="1067"/>
      <c r="Y35" s="1067"/>
      <c r="Z35" s="1067"/>
      <c r="AA35" s="1067">
        <f>Q35-V35</f>
        <v>0</v>
      </c>
      <c r="AB35" s="1067"/>
      <c r="AC35" s="1067"/>
      <c r="AD35" s="1067"/>
      <c r="AE35" s="1068"/>
      <c r="AF35" s="1070" t="s">
        <v>599</v>
      </c>
      <c r="AG35" s="1067"/>
      <c r="AH35" s="1067"/>
      <c r="AI35" s="1067"/>
      <c r="AJ35" s="1071"/>
      <c r="AK35" s="1008">
        <v>95</v>
      </c>
      <c r="AL35" s="999"/>
      <c r="AM35" s="999"/>
      <c r="AN35" s="999"/>
      <c r="AO35" s="999"/>
      <c r="AP35" s="999">
        <v>2667</v>
      </c>
      <c r="AQ35" s="999"/>
      <c r="AR35" s="999"/>
      <c r="AS35" s="999"/>
      <c r="AT35" s="999"/>
      <c r="AU35" s="999">
        <v>2480</v>
      </c>
      <c r="AV35" s="999"/>
      <c r="AW35" s="999"/>
      <c r="AX35" s="999"/>
      <c r="AY35" s="999"/>
      <c r="AZ35" s="1069" t="s">
        <v>599</v>
      </c>
      <c r="BA35" s="1069"/>
      <c r="BB35" s="1069"/>
      <c r="BC35" s="1069"/>
      <c r="BD35" s="1069"/>
      <c r="BE35" s="1000" t="s">
        <v>601</v>
      </c>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t="s">
        <v>415</v>
      </c>
      <c r="C36" s="1059"/>
      <c r="D36" s="1059"/>
      <c r="E36" s="1059"/>
      <c r="F36" s="1059"/>
      <c r="G36" s="1059"/>
      <c r="H36" s="1059"/>
      <c r="I36" s="1059"/>
      <c r="J36" s="1059"/>
      <c r="K36" s="1059"/>
      <c r="L36" s="1059"/>
      <c r="M36" s="1059"/>
      <c r="N36" s="1059"/>
      <c r="O36" s="1059"/>
      <c r="P36" s="1060"/>
      <c r="Q36" s="1066">
        <v>1259</v>
      </c>
      <c r="R36" s="1067"/>
      <c r="S36" s="1067"/>
      <c r="T36" s="1067"/>
      <c r="U36" s="1067"/>
      <c r="V36" s="1067">
        <v>1235</v>
      </c>
      <c r="W36" s="1067"/>
      <c r="X36" s="1067"/>
      <c r="Y36" s="1067"/>
      <c r="Z36" s="1067"/>
      <c r="AA36" s="1067">
        <f t="shared" ref="AA36:AA37" si="2">Q36-V36</f>
        <v>24</v>
      </c>
      <c r="AB36" s="1067"/>
      <c r="AC36" s="1067"/>
      <c r="AD36" s="1067"/>
      <c r="AE36" s="1068"/>
      <c r="AF36" s="1070" t="s">
        <v>599</v>
      </c>
      <c r="AG36" s="1067"/>
      <c r="AH36" s="1067"/>
      <c r="AI36" s="1067"/>
      <c r="AJ36" s="1071"/>
      <c r="AK36" s="1008">
        <v>422</v>
      </c>
      <c r="AL36" s="999"/>
      <c r="AM36" s="999"/>
      <c r="AN36" s="999"/>
      <c r="AO36" s="999"/>
      <c r="AP36" s="999">
        <v>1818</v>
      </c>
      <c r="AQ36" s="999"/>
      <c r="AR36" s="999"/>
      <c r="AS36" s="999"/>
      <c r="AT36" s="999"/>
      <c r="AU36" s="999">
        <v>933</v>
      </c>
      <c r="AV36" s="999"/>
      <c r="AW36" s="999"/>
      <c r="AX36" s="999"/>
      <c r="AY36" s="999"/>
      <c r="AZ36" s="1069" t="s">
        <v>599</v>
      </c>
      <c r="BA36" s="1069"/>
      <c r="BB36" s="1069"/>
      <c r="BC36" s="1069"/>
      <c r="BD36" s="1069"/>
      <c r="BE36" s="1000" t="s">
        <v>601</v>
      </c>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t="s">
        <v>416</v>
      </c>
      <c r="C37" s="1059"/>
      <c r="D37" s="1059"/>
      <c r="E37" s="1059"/>
      <c r="F37" s="1059"/>
      <c r="G37" s="1059"/>
      <c r="H37" s="1059"/>
      <c r="I37" s="1059"/>
      <c r="J37" s="1059"/>
      <c r="K37" s="1059"/>
      <c r="L37" s="1059"/>
      <c r="M37" s="1059"/>
      <c r="N37" s="1059"/>
      <c r="O37" s="1059"/>
      <c r="P37" s="1060"/>
      <c r="Q37" s="1066">
        <v>1096</v>
      </c>
      <c r="R37" s="1067"/>
      <c r="S37" s="1067"/>
      <c r="T37" s="1067"/>
      <c r="U37" s="1067"/>
      <c r="V37" s="1067">
        <v>1095</v>
      </c>
      <c r="W37" s="1067"/>
      <c r="X37" s="1067"/>
      <c r="Y37" s="1067"/>
      <c r="Z37" s="1067"/>
      <c r="AA37" s="1067">
        <f t="shared" si="2"/>
        <v>1</v>
      </c>
      <c r="AB37" s="1067"/>
      <c r="AC37" s="1067"/>
      <c r="AD37" s="1067"/>
      <c r="AE37" s="1068"/>
      <c r="AF37" s="1070" t="s">
        <v>599</v>
      </c>
      <c r="AG37" s="1067"/>
      <c r="AH37" s="1067"/>
      <c r="AI37" s="1067"/>
      <c r="AJ37" s="1071"/>
      <c r="AK37" s="1008">
        <v>432</v>
      </c>
      <c r="AL37" s="999"/>
      <c r="AM37" s="999"/>
      <c r="AN37" s="999"/>
      <c r="AO37" s="999"/>
      <c r="AP37" s="999">
        <v>2700</v>
      </c>
      <c r="AQ37" s="999"/>
      <c r="AR37" s="999"/>
      <c r="AS37" s="999"/>
      <c r="AT37" s="999"/>
      <c r="AU37" s="999">
        <v>1636</v>
      </c>
      <c r="AV37" s="999"/>
      <c r="AW37" s="999"/>
      <c r="AX37" s="999"/>
      <c r="AY37" s="999"/>
      <c r="AZ37" s="1069" t="s">
        <v>599</v>
      </c>
      <c r="BA37" s="1069"/>
      <c r="BB37" s="1069"/>
      <c r="BC37" s="1069"/>
      <c r="BD37" s="1069"/>
      <c r="BE37" s="1000" t="s">
        <v>601</v>
      </c>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395</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7429</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421</v>
      </c>
      <c r="B66" s="1024"/>
      <c r="C66" s="1024"/>
      <c r="D66" s="1024"/>
      <c r="E66" s="1024"/>
      <c r="F66" s="1024"/>
      <c r="G66" s="1024"/>
      <c r="H66" s="1024"/>
      <c r="I66" s="1024"/>
      <c r="J66" s="1024"/>
      <c r="K66" s="1024"/>
      <c r="L66" s="1024"/>
      <c r="M66" s="1024"/>
      <c r="N66" s="1024"/>
      <c r="O66" s="1024"/>
      <c r="P66" s="1025"/>
      <c r="Q66" s="1029" t="s">
        <v>422</v>
      </c>
      <c r="R66" s="1030"/>
      <c r="S66" s="1030"/>
      <c r="T66" s="1030"/>
      <c r="U66" s="1031"/>
      <c r="V66" s="1029" t="s">
        <v>423</v>
      </c>
      <c r="W66" s="1030"/>
      <c r="X66" s="1030"/>
      <c r="Y66" s="1030"/>
      <c r="Z66" s="1031"/>
      <c r="AA66" s="1029" t="s">
        <v>424</v>
      </c>
      <c r="AB66" s="1030"/>
      <c r="AC66" s="1030"/>
      <c r="AD66" s="1030"/>
      <c r="AE66" s="1031"/>
      <c r="AF66" s="1035" t="s">
        <v>402</v>
      </c>
      <c r="AG66" s="1036"/>
      <c r="AH66" s="1036"/>
      <c r="AI66" s="1036"/>
      <c r="AJ66" s="1037"/>
      <c r="AK66" s="1029" t="s">
        <v>425</v>
      </c>
      <c r="AL66" s="1024"/>
      <c r="AM66" s="1024"/>
      <c r="AN66" s="1024"/>
      <c r="AO66" s="1025"/>
      <c r="AP66" s="1029" t="s">
        <v>426</v>
      </c>
      <c r="AQ66" s="1030"/>
      <c r="AR66" s="1030"/>
      <c r="AS66" s="1030"/>
      <c r="AT66" s="1031"/>
      <c r="AU66" s="1029" t="s">
        <v>427</v>
      </c>
      <c r="AV66" s="1030"/>
      <c r="AW66" s="1030"/>
      <c r="AX66" s="1030"/>
      <c r="AY66" s="1031"/>
      <c r="AZ66" s="1029" t="s">
        <v>375</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602</v>
      </c>
      <c r="C68" s="1014"/>
      <c r="D68" s="1014"/>
      <c r="E68" s="1014"/>
      <c r="F68" s="1014"/>
      <c r="G68" s="1014"/>
      <c r="H68" s="1014"/>
      <c r="I68" s="1014"/>
      <c r="J68" s="1014"/>
      <c r="K68" s="1014"/>
      <c r="L68" s="1014"/>
      <c r="M68" s="1014"/>
      <c r="N68" s="1014"/>
      <c r="O68" s="1014"/>
      <c r="P68" s="1015"/>
      <c r="Q68" s="1016">
        <v>21139</v>
      </c>
      <c r="R68" s="1010"/>
      <c r="S68" s="1010"/>
      <c r="T68" s="1010"/>
      <c r="U68" s="1010"/>
      <c r="V68" s="1010">
        <v>20676</v>
      </c>
      <c r="W68" s="1010"/>
      <c r="X68" s="1010"/>
      <c r="Y68" s="1010"/>
      <c r="Z68" s="1010"/>
      <c r="AA68" s="1010">
        <f>Q68-V68</f>
        <v>463</v>
      </c>
      <c r="AB68" s="1010"/>
      <c r="AC68" s="1010"/>
      <c r="AD68" s="1010"/>
      <c r="AE68" s="1010"/>
      <c r="AF68" s="1010">
        <f>AA68</f>
        <v>463</v>
      </c>
      <c r="AG68" s="1010"/>
      <c r="AH68" s="1010"/>
      <c r="AI68" s="1010"/>
      <c r="AJ68" s="1010"/>
      <c r="AK68" s="1010" t="s">
        <v>519</v>
      </c>
      <c r="AL68" s="1010"/>
      <c r="AM68" s="1010"/>
      <c r="AN68" s="1010"/>
      <c r="AO68" s="1010"/>
      <c r="AP68" s="1010" t="s">
        <v>519</v>
      </c>
      <c r="AQ68" s="1010"/>
      <c r="AR68" s="1010"/>
      <c r="AS68" s="1010"/>
      <c r="AT68" s="1010"/>
      <c r="AU68" s="1010" t="s">
        <v>519</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603</v>
      </c>
      <c r="C69" s="1003"/>
      <c r="D69" s="1003"/>
      <c r="E69" s="1003"/>
      <c r="F69" s="1003"/>
      <c r="G69" s="1003"/>
      <c r="H69" s="1003"/>
      <c r="I69" s="1003"/>
      <c r="J69" s="1003"/>
      <c r="K69" s="1003"/>
      <c r="L69" s="1003"/>
      <c r="M69" s="1003"/>
      <c r="N69" s="1003"/>
      <c r="O69" s="1003"/>
      <c r="P69" s="1004"/>
      <c r="Q69" s="1005">
        <v>193</v>
      </c>
      <c r="R69" s="999"/>
      <c r="S69" s="999"/>
      <c r="T69" s="999"/>
      <c r="U69" s="999"/>
      <c r="V69" s="999">
        <v>153</v>
      </c>
      <c r="W69" s="999"/>
      <c r="X69" s="999"/>
      <c r="Y69" s="999"/>
      <c r="Z69" s="999"/>
      <c r="AA69" s="999">
        <f>Q69-V69</f>
        <v>40</v>
      </c>
      <c r="AB69" s="999"/>
      <c r="AC69" s="999"/>
      <c r="AD69" s="999"/>
      <c r="AE69" s="999"/>
      <c r="AF69" s="999">
        <f>AA69</f>
        <v>40</v>
      </c>
      <c r="AG69" s="999"/>
      <c r="AH69" s="999"/>
      <c r="AI69" s="999"/>
      <c r="AJ69" s="999"/>
      <c r="AK69" s="999" t="s">
        <v>519</v>
      </c>
      <c r="AL69" s="999"/>
      <c r="AM69" s="999"/>
      <c r="AN69" s="999"/>
      <c r="AO69" s="999"/>
      <c r="AP69" s="999" t="s">
        <v>519</v>
      </c>
      <c r="AQ69" s="999"/>
      <c r="AR69" s="999"/>
      <c r="AS69" s="999"/>
      <c r="AT69" s="999"/>
      <c r="AU69" s="999" t="s">
        <v>519</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604</v>
      </c>
      <c r="C70" s="1003"/>
      <c r="D70" s="1003"/>
      <c r="E70" s="1003"/>
      <c r="F70" s="1003"/>
      <c r="G70" s="1003"/>
      <c r="H70" s="1003"/>
      <c r="I70" s="1003"/>
      <c r="J70" s="1003"/>
      <c r="K70" s="1003"/>
      <c r="L70" s="1003"/>
      <c r="M70" s="1003"/>
      <c r="N70" s="1003"/>
      <c r="O70" s="1003"/>
      <c r="P70" s="1004"/>
      <c r="Q70" s="1005">
        <v>111</v>
      </c>
      <c r="R70" s="999"/>
      <c r="S70" s="999"/>
      <c r="T70" s="999"/>
      <c r="U70" s="999"/>
      <c r="V70" s="999">
        <v>109</v>
      </c>
      <c r="W70" s="999"/>
      <c r="X70" s="999"/>
      <c r="Y70" s="999"/>
      <c r="Z70" s="999"/>
      <c r="AA70" s="999">
        <f>Q70-V70</f>
        <v>2</v>
      </c>
      <c r="AB70" s="999"/>
      <c r="AC70" s="999"/>
      <c r="AD70" s="999"/>
      <c r="AE70" s="999"/>
      <c r="AF70" s="999">
        <f>AA70</f>
        <v>2</v>
      </c>
      <c r="AG70" s="999"/>
      <c r="AH70" s="999"/>
      <c r="AI70" s="999"/>
      <c r="AJ70" s="999"/>
      <c r="AK70" s="999" t="s">
        <v>519</v>
      </c>
      <c r="AL70" s="999"/>
      <c r="AM70" s="999"/>
      <c r="AN70" s="999"/>
      <c r="AO70" s="999"/>
      <c r="AP70" s="999" t="s">
        <v>519</v>
      </c>
      <c r="AQ70" s="999"/>
      <c r="AR70" s="999"/>
      <c r="AS70" s="999"/>
      <c r="AT70" s="999"/>
      <c r="AU70" s="999" t="s">
        <v>519</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605</v>
      </c>
      <c r="C71" s="1003"/>
      <c r="D71" s="1003"/>
      <c r="E71" s="1003"/>
      <c r="F71" s="1003"/>
      <c r="G71" s="1003"/>
      <c r="H71" s="1003"/>
      <c r="I71" s="1003"/>
      <c r="J71" s="1003"/>
      <c r="K71" s="1003"/>
      <c r="L71" s="1003"/>
      <c r="M71" s="1003"/>
      <c r="N71" s="1003"/>
      <c r="O71" s="1003"/>
      <c r="P71" s="1004"/>
      <c r="Q71" s="1005">
        <v>110</v>
      </c>
      <c r="R71" s="999"/>
      <c r="S71" s="999"/>
      <c r="T71" s="999"/>
      <c r="U71" s="999"/>
      <c r="V71" s="999">
        <v>76</v>
      </c>
      <c r="W71" s="999"/>
      <c r="X71" s="999"/>
      <c r="Y71" s="999"/>
      <c r="Z71" s="999"/>
      <c r="AA71" s="999">
        <f t="shared" ref="AA71:AA73" si="3">Q71-V71</f>
        <v>34</v>
      </c>
      <c r="AB71" s="999"/>
      <c r="AC71" s="999"/>
      <c r="AD71" s="999"/>
      <c r="AE71" s="999"/>
      <c r="AF71" s="999">
        <f t="shared" ref="AF71:AF73" si="4">AA71</f>
        <v>34</v>
      </c>
      <c r="AG71" s="999"/>
      <c r="AH71" s="999"/>
      <c r="AI71" s="999"/>
      <c r="AJ71" s="999"/>
      <c r="AK71" s="999" t="s">
        <v>519</v>
      </c>
      <c r="AL71" s="999"/>
      <c r="AM71" s="999"/>
      <c r="AN71" s="999"/>
      <c r="AO71" s="999"/>
      <c r="AP71" s="999" t="s">
        <v>519</v>
      </c>
      <c r="AQ71" s="999"/>
      <c r="AR71" s="999"/>
      <c r="AS71" s="999"/>
      <c r="AT71" s="999"/>
      <c r="AU71" s="999" t="s">
        <v>519</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606</v>
      </c>
      <c r="C72" s="1003"/>
      <c r="D72" s="1003"/>
      <c r="E72" s="1003"/>
      <c r="F72" s="1003"/>
      <c r="G72" s="1003"/>
      <c r="H72" s="1003"/>
      <c r="I72" s="1003"/>
      <c r="J72" s="1003"/>
      <c r="K72" s="1003"/>
      <c r="L72" s="1003"/>
      <c r="M72" s="1003"/>
      <c r="N72" s="1003"/>
      <c r="O72" s="1003"/>
      <c r="P72" s="1004"/>
      <c r="Q72" s="1005">
        <v>2584</v>
      </c>
      <c r="R72" s="999"/>
      <c r="S72" s="999"/>
      <c r="T72" s="999"/>
      <c r="U72" s="999"/>
      <c r="V72" s="999">
        <v>2324</v>
      </c>
      <c r="W72" s="999"/>
      <c r="X72" s="999"/>
      <c r="Y72" s="999"/>
      <c r="Z72" s="999"/>
      <c r="AA72" s="999">
        <f t="shared" si="3"/>
        <v>260</v>
      </c>
      <c r="AB72" s="999"/>
      <c r="AC72" s="999"/>
      <c r="AD72" s="999"/>
      <c r="AE72" s="999"/>
      <c r="AF72" s="999">
        <f t="shared" si="4"/>
        <v>260</v>
      </c>
      <c r="AG72" s="999"/>
      <c r="AH72" s="999"/>
      <c r="AI72" s="999"/>
      <c r="AJ72" s="999"/>
      <c r="AK72" s="999" t="s">
        <v>519</v>
      </c>
      <c r="AL72" s="999"/>
      <c r="AM72" s="999"/>
      <c r="AN72" s="999"/>
      <c r="AO72" s="999"/>
      <c r="AP72" s="999" t="s">
        <v>519</v>
      </c>
      <c r="AQ72" s="999"/>
      <c r="AR72" s="999"/>
      <c r="AS72" s="999"/>
      <c r="AT72" s="999"/>
      <c r="AU72" s="999" t="s">
        <v>519</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607</v>
      </c>
      <c r="C73" s="1003"/>
      <c r="D73" s="1003"/>
      <c r="E73" s="1003"/>
      <c r="F73" s="1003"/>
      <c r="G73" s="1003"/>
      <c r="H73" s="1003"/>
      <c r="I73" s="1003"/>
      <c r="J73" s="1003"/>
      <c r="K73" s="1003"/>
      <c r="L73" s="1003"/>
      <c r="M73" s="1003"/>
      <c r="N73" s="1003"/>
      <c r="O73" s="1003"/>
      <c r="P73" s="1004"/>
      <c r="Q73" s="1005">
        <v>698021</v>
      </c>
      <c r="R73" s="999"/>
      <c r="S73" s="999"/>
      <c r="T73" s="999"/>
      <c r="U73" s="999"/>
      <c r="V73" s="999">
        <v>682226</v>
      </c>
      <c r="W73" s="999"/>
      <c r="X73" s="999"/>
      <c r="Y73" s="999"/>
      <c r="Z73" s="999"/>
      <c r="AA73" s="999">
        <f t="shared" si="3"/>
        <v>15795</v>
      </c>
      <c r="AB73" s="999"/>
      <c r="AC73" s="999"/>
      <c r="AD73" s="999"/>
      <c r="AE73" s="999"/>
      <c r="AF73" s="999">
        <f t="shared" si="4"/>
        <v>15795</v>
      </c>
      <c r="AG73" s="999"/>
      <c r="AH73" s="999"/>
      <c r="AI73" s="999"/>
      <c r="AJ73" s="999"/>
      <c r="AK73" s="999" t="s">
        <v>519</v>
      </c>
      <c r="AL73" s="999"/>
      <c r="AM73" s="999"/>
      <c r="AN73" s="999"/>
      <c r="AO73" s="999"/>
      <c r="AP73" s="999" t="s">
        <v>519</v>
      </c>
      <c r="AQ73" s="999"/>
      <c r="AR73" s="999"/>
      <c r="AS73" s="999"/>
      <c r="AT73" s="999"/>
      <c r="AU73" s="999" t="s">
        <v>519</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395</v>
      </c>
      <c r="B88" s="965" t="s">
        <v>428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965" t="s">
        <v>429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434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437</v>
      </c>
      <c r="AB109" s="924"/>
      <c r="AC109" s="924"/>
      <c r="AD109" s="924"/>
      <c r="AE109" s="925"/>
      <c r="AF109" s="926" t="s">
        <v>438</v>
      </c>
      <c r="AG109" s="924"/>
      <c r="AH109" s="924"/>
      <c r="AI109" s="924"/>
      <c r="AJ109" s="925"/>
      <c r="AK109" s="926" t="s">
        <v>302</v>
      </c>
      <c r="AL109" s="924"/>
      <c r="AM109" s="924"/>
      <c r="AN109" s="924"/>
      <c r="AO109" s="925"/>
      <c r="AP109" s="926" t="s">
        <v>439</v>
      </c>
      <c r="AQ109" s="924"/>
      <c r="AR109" s="924"/>
      <c r="AS109" s="924"/>
      <c r="AT109" s="957"/>
      <c r="AU109" s="923" t="s">
        <v>436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437</v>
      </c>
      <c r="BR109" s="924"/>
      <c r="BS109" s="924"/>
      <c r="BT109" s="924"/>
      <c r="BU109" s="925"/>
      <c r="BV109" s="926" t="s">
        <v>438</v>
      </c>
      <c r="BW109" s="924"/>
      <c r="BX109" s="924"/>
      <c r="BY109" s="924"/>
      <c r="BZ109" s="925"/>
      <c r="CA109" s="926" t="s">
        <v>302</v>
      </c>
      <c r="CB109" s="924"/>
      <c r="CC109" s="924"/>
      <c r="CD109" s="924"/>
      <c r="CE109" s="925"/>
      <c r="CF109" s="964" t="s">
        <v>439</v>
      </c>
      <c r="CG109" s="964"/>
      <c r="CH109" s="964"/>
      <c r="CI109" s="964"/>
      <c r="CJ109" s="964"/>
      <c r="CK109" s="926" t="s">
        <v>440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437</v>
      </c>
      <c r="DH109" s="924"/>
      <c r="DI109" s="924"/>
      <c r="DJ109" s="924"/>
      <c r="DK109" s="925"/>
      <c r="DL109" s="926" t="s">
        <v>438</v>
      </c>
      <c r="DM109" s="924"/>
      <c r="DN109" s="924"/>
      <c r="DO109" s="924"/>
      <c r="DP109" s="925"/>
      <c r="DQ109" s="926" t="s">
        <v>302</v>
      </c>
      <c r="DR109" s="924"/>
      <c r="DS109" s="924"/>
      <c r="DT109" s="924"/>
      <c r="DU109" s="925"/>
      <c r="DV109" s="926" t="s">
        <v>439</v>
      </c>
      <c r="DW109" s="924"/>
      <c r="DX109" s="924"/>
      <c r="DY109" s="924"/>
      <c r="DZ109" s="957"/>
    </row>
    <row r="110" spans="1:131" s="233" customFormat="1" ht="26.25" customHeight="1" x14ac:dyDescent="0.2">
      <c r="A110" s="835" t="s">
        <v>441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24519267</v>
      </c>
      <c r="AB110" s="917"/>
      <c r="AC110" s="917"/>
      <c r="AD110" s="917"/>
      <c r="AE110" s="918"/>
      <c r="AF110" s="919">
        <v>22982645</v>
      </c>
      <c r="AG110" s="917"/>
      <c r="AH110" s="917"/>
      <c r="AI110" s="917"/>
      <c r="AJ110" s="918"/>
      <c r="AK110" s="919">
        <v>24350537</v>
      </c>
      <c r="AL110" s="917"/>
      <c r="AM110" s="917"/>
      <c r="AN110" s="917"/>
      <c r="AO110" s="918"/>
      <c r="AP110" s="920">
        <v>10.3</v>
      </c>
      <c r="AQ110" s="921"/>
      <c r="AR110" s="921"/>
      <c r="AS110" s="921"/>
      <c r="AT110" s="922"/>
      <c r="AU110" s="958" t="s">
        <v>71</v>
      </c>
      <c r="AV110" s="959"/>
      <c r="AW110" s="959"/>
      <c r="AX110" s="959"/>
      <c r="AY110" s="959"/>
      <c r="AZ110" s="888" t="s">
        <v>442</v>
      </c>
      <c r="BA110" s="836"/>
      <c r="BB110" s="836"/>
      <c r="BC110" s="836"/>
      <c r="BD110" s="836"/>
      <c r="BE110" s="836"/>
      <c r="BF110" s="836"/>
      <c r="BG110" s="836"/>
      <c r="BH110" s="836"/>
      <c r="BI110" s="836"/>
      <c r="BJ110" s="836"/>
      <c r="BK110" s="836"/>
      <c r="BL110" s="836"/>
      <c r="BM110" s="836"/>
      <c r="BN110" s="836"/>
      <c r="BO110" s="836"/>
      <c r="BP110" s="837"/>
      <c r="BQ110" s="889">
        <v>809825339</v>
      </c>
      <c r="BR110" s="870"/>
      <c r="BS110" s="870"/>
      <c r="BT110" s="870"/>
      <c r="BU110" s="870"/>
      <c r="BV110" s="870">
        <v>819026179</v>
      </c>
      <c r="BW110" s="870"/>
      <c r="BX110" s="870"/>
      <c r="BY110" s="870"/>
      <c r="BZ110" s="870"/>
      <c r="CA110" s="870">
        <v>821679109</v>
      </c>
      <c r="CB110" s="870"/>
      <c r="CC110" s="870"/>
      <c r="CD110" s="870"/>
      <c r="CE110" s="870"/>
      <c r="CF110" s="894">
        <v>347.4</v>
      </c>
      <c r="CG110" s="895"/>
      <c r="CH110" s="895"/>
      <c r="CI110" s="895"/>
      <c r="CJ110" s="895"/>
      <c r="CK110" s="954" t="s">
        <v>443</v>
      </c>
      <c r="CL110" s="847"/>
      <c r="CM110" s="888" t="s">
        <v>444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1259065</v>
      </c>
      <c r="DH110" s="870"/>
      <c r="DI110" s="870"/>
      <c r="DJ110" s="870"/>
      <c r="DK110" s="870"/>
      <c r="DL110" s="870">
        <v>1042155</v>
      </c>
      <c r="DM110" s="870"/>
      <c r="DN110" s="870"/>
      <c r="DO110" s="870"/>
      <c r="DP110" s="870"/>
      <c r="DQ110" s="870">
        <v>825079</v>
      </c>
      <c r="DR110" s="870"/>
      <c r="DS110" s="870"/>
      <c r="DT110" s="870"/>
      <c r="DU110" s="870"/>
      <c r="DV110" s="871">
        <v>0.3</v>
      </c>
      <c r="DW110" s="871"/>
      <c r="DX110" s="871"/>
      <c r="DY110" s="871"/>
      <c r="DZ110" s="872"/>
    </row>
    <row r="111" spans="1:131" s="233" customFormat="1" ht="26.25" customHeight="1" x14ac:dyDescent="0.2">
      <c r="A111" s="802" t="s">
        <v>445</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v>5128752</v>
      </c>
      <c r="AB111" s="947"/>
      <c r="AC111" s="947"/>
      <c r="AD111" s="947"/>
      <c r="AE111" s="948"/>
      <c r="AF111" s="949">
        <v>3266861</v>
      </c>
      <c r="AG111" s="947"/>
      <c r="AH111" s="947"/>
      <c r="AI111" s="947"/>
      <c r="AJ111" s="948"/>
      <c r="AK111" s="949">
        <v>3217840</v>
      </c>
      <c r="AL111" s="947"/>
      <c r="AM111" s="947"/>
      <c r="AN111" s="947"/>
      <c r="AO111" s="948"/>
      <c r="AP111" s="950">
        <v>1.4</v>
      </c>
      <c r="AQ111" s="951"/>
      <c r="AR111" s="951"/>
      <c r="AS111" s="951"/>
      <c r="AT111" s="952"/>
      <c r="AU111" s="960"/>
      <c r="AV111" s="961"/>
      <c r="AW111" s="961"/>
      <c r="AX111" s="961"/>
      <c r="AY111" s="961"/>
      <c r="AZ111" s="843" t="s">
        <v>446</v>
      </c>
      <c r="BA111" s="780"/>
      <c r="BB111" s="780"/>
      <c r="BC111" s="780"/>
      <c r="BD111" s="780"/>
      <c r="BE111" s="780"/>
      <c r="BF111" s="780"/>
      <c r="BG111" s="780"/>
      <c r="BH111" s="780"/>
      <c r="BI111" s="780"/>
      <c r="BJ111" s="780"/>
      <c r="BK111" s="780"/>
      <c r="BL111" s="780"/>
      <c r="BM111" s="780"/>
      <c r="BN111" s="780"/>
      <c r="BO111" s="780"/>
      <c r="BP111" s="781"/>
      <c r="BQ111" s="844">
        <v>9777376</v>
      </c>
      <c r="BR111" s="845"/>
      <c r="BS111" s="845"/>
      <c r="BT111" s="845"/>
      <c r="BU111" s="845"/>
      <c r="BV111" s="845">
        <v>12515246</v>
      </c>
      <c r="BW111" s="845"/>
      <c r="BX111" s="845"/>
      <c r="BY111" s="845"/>
      <c r="BZ111" s="845"/>
      <c r="CA111" s="845">
        <v>11305951</v>
      </c>
      <c r="CB111" s="845"/>
      <c r="CC111" s="845"/>
      <c r="CD111" s="845"/>
      <c r="CE111" s="845"/>
      <c r="CF111" s="903">
        <v>4.8</v>
      </c>
      <c r="CG111" s="904"/>
      <c r="CH111" s="904"/>
      <c r="CI111" s="904"/>
      <c r="CJ111" s="904"/>
      <c r="CK111" s="955"/>
      <c r="CL111" s="849"/>
      <c r="CM111" s="843" t="s">
        <v>447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448</v>
      </c>
      <c r="DH111" s="845"/>
      <c r="DI111" s="845"/>
      <c r="DJ111" s="845"/>
      <c r="DK111" s="845"/>
      <c r="DL111" s="845" t="s">
        <v>448</v>
      </c>
      <c r="DM111" s="845"/>
      <c r="DN111" s="845"/>
      <c r="DO111" s="845"/>
      <c r="DP111" s="845"/>
      <c r="DQ111" s="845">
        <v>4690284</v>
      </c>
      <c r="DR111" s="845"/>
      <c r="DS111" s="845"/>
      <c r="DT111" s="845"/>
      <c r="DU111" s="845"/>
      <c r="DV111" s="822">
        <v>2</v>
      </c>
      <c r="DW111" s="822"/>
      <c r="DX111" s="822"/>
      <c r="DY111" s="822"/>
      <c r="DZ111" s="823"/>
    </row>
    <row r="112" spans="1:131" s="233" customFormat="1" ht="26.25" customHeight="1" x14ac:dyDescent="0.2">
      <c r="A112" s="940" t="s">
        <v>449</v>
      </c>
      <c r="B112" s="941"/>
      <c r="C112" s="780" t="s">
        <v>450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27030922</v>
      </c>
      <c r="AB112" s="808"/>
      <c r="AC112" s="808"/>
      <c r="AD112" s="808"/>
      <c r="AE112" s="809"/>
      <c r="AF112" s="810">
        <v>27186995</v>
      </c>
      <c r="AG112" s="808"/>
      <c r="AH112" s="808"/>
      <c r="AI112" s="808"/>
      <c r="AJ112" s="809"/>
      <c r="AK112" s="810">
        <v>27652311</v>
      </c>
      <c r="AL112" s="808"/>
      <c r="AM112" s="808"/>
      <c r="AN112" s="808"/>
      <c r="AO112" s="809"/>
      <c r="AP112" s="852">
        <v>11.7</v>
      </c>
      <c r="AQ112" s="853"/>
      <c r="AR112" s="853"/>
      <c r="AS112" s="853"/>
      <c r="AT112" s="854"/>
      <c r="AU112" s="960"/>
      <c r="AV112" s="961"/>
      <c r="AW112" s="961"/>
      <c r="AX112" s="961"/>
      <c r="AY112" s="961"/>
      <c r="AZ112" s="843" t="s">
        <v>451</v>
      </c>
      <c r="BA112" s="780"/>
      <c r="BB112" s="780"/>
      <c r="BC112" s="780"/>
      <c r="BD112" s="780"/>
      <c r="BE112" s="780"/>
      <c r="BF112" s="780"/>
      <c r="BG112" s="780"/>
      <c r="BH112" s="780"/>
      <c r="BI112" s="780"/>
      <c r="BJ112" s="780"/>
      <c r="BK112" s="780"/>
      <c r="BL112" s="780"/>
      <c r="BM112" s="780"/>
      <c r="BN112" s="780"/>
      <c r="BO112" s="780"/>
      <c r="BP112" s="781"/>
      <c r="BQ112" s="844">
        <v>128624879</v>
      </c>
      <c r="BR112" s="845"/>
      <c r="BS112" s="845"/>
      <c r="BT112" s="845"/>
      <c r="BU112" s="845"/>
      <c r="BV112" s="845">
        <v>124929728</v>
      </c>
      <c r="BW112" s="845"/>
      <c r="BX112" s="845"/>
      <c r="BY112" s="845"/>
      <c r="BZ112" s="845"/>
      <c r="CA112" s="845">
        <v>123166039</v>
      </c>
      <c r="CB112" s="845"/>
      <c r="CC112" s="845"/>
      <c r="CD112" s="845"/>
      <c r="CE112" s="845"/>
      <c r="CF112" s="903">
        <v>52.1</v>
      </c>
      <c r="CG112" s="904"/>
      <c r="CH112" s="904"/>
      <c r="CI112" s="904"/>
      <c r="CJ112" s="904"/>
      <c r="CK112" s="955"/>
      <c r="CL112" s="849"/>
      <c r="CM112" s="843" t="s">
        <v>452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387</v>
      </c>
      <c r="DH112" s="845"/>
      <c r="DI112" s="845"/>
      <c r="DJ112" s="845"/>
      <c r="DK112" s="845"/>
      <c r="DL112" s="845" t="s">
        <v>448</v>
      </c>
      <c r="DM112" s="845"/>
      <c r="DN112" s="845"/>
      <c r="DO112" s="845"/>
      <c r="DP112" s="845"/>
      <c r="DQ112" s="845">
        <v>421669</v>
      </c>
      <c r="DR112" s="845"/>
      <c r="DS112" s="845"/>
      <c r="DT112" s="845"/>
      <c r="DU112" s="845"/>
      <c r="DV112" s="822">
        <v>0.2</v>
      </c>
      <c r="DW112" s="822"/>
      <c r="DX112" s="822"/>
      <c r="DY112" s="822"/>
      <c r="DZ112" s="823"/>
    </row>
    <row r="113" spans="1:130" s="233" customFormat="1" ht="26.25" customHeight="1" x14ac:dyDescent="0.2">
      <c r="A113" s="942"/>
      <c r="B113" s="943"/>
      <c r="C113" s="780" t="s">
        <v>453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9273452</v>
      </c>
      <c r="AB113" s="947"/>
      <c r="AC113" s="947"/>
      <c r="AD113" s="947"/>
      <c r="AE113" s="948"/>
      <c r="AF113" s="949">
        <v>9263020</v>
      </c>
      <c r="AG113" s="947"/>
      <c r="AH113" s="947"/>
      <c r="AI113" s="947"/>
      <c r="AJ113" s="948"/>
      <c r="AK113" s="949">
        <v>9544521</v>
      </c>
      <c r="AL113" s="947"/>
      <c r="AM113" s="947"/>
      <c r="AN113" s="947"/>
      <c r="AO113" s="948"/>
      <c r="AP113" s="950">
        <v>4</v>
      </c>
      <c r="AQ113" s="951"/>
      <c r="AR113" s="951"/>
      <c r="AS113" s="951"/>
      <c r="AT113" s="952"/>
      <c r="AU113" s="960"/>
      <c r="AV113" s="961"/>
      <c r="AW113" s="961"/>
      <c r="AX113" s="961"/>
      <c r="AY113" s="961"/>
      <c r="AZ113" s="843" t="s">
        <v>454</v>
      </c>
      <c r="BA113" s="780"/>
      <c r="BB113" s="780"/>
      <c r="BC113" s="780"/>
      <c r="BD113" s="780"/>
      <c r="BE113" s="780"/>
      <c r="BF113" s="780"/>
      <c r="BG113" s="780"/>
      <c r="BH113" s="780"/>
      <c r="BI113" s="780"/>
      <c r="BJ113" s="780"/>
      <c r="BK113" s="780"/>
      <c r="BL113" s="780"/>
      <c r="BM113" s="780"/>
      <c r="BN113" s="780"/>
      <c r="BO113" s="780"/>
      <c r="BP113" s="781"/>
      <c r="BQ113" s="844" t="s">
        <v>448</v>
      </c>
      <c r="BR113" s="845"/>
      <c r="BS113" s="845"/>
      <c r="BT113" s="845"/>
      <c r="BU113" s="845"/>
      <c r="BV113" s="845" t="s">
        <v>125</v>
      </c>
      <c r="BW113" s="845"/>
      <c r="BX113" s="845"/>
      <c r="BY113" s="845"/>
      <c r="BZ113" s="845"/>
      <c r="CA113" s="845" t="s">
        <v>448</v>
      </c>
      <c r="CB113" s="845"/>
      <c r="CC113" s="845"/>
      <c r="CD113" s="845"/>
      <c r="CE113" s="845"/>
      <c r="CF113" s="903" t="s">
        <v>448</v>
      </c>
      <c r="CG113" s="904"/>
      <c r="CH113" s="904"/>
      <c r="CI113" s="904"/>
      <c r="CJ113" s="904"/>
      <c r="CK113" s="955"/>
      <c r="CL113" s="849"/>
      <c r="CM113" s="843" t="s">
        <v>455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387</v>
      </c>
      <c r="DH113" s="808"/>
      <c r="DI113" s="808"/>
      <c r="DJ113" s="808"/>
      <c r="DK113" s="809"/>
      <c r="DL113" s="810" t="s">
        <v>456</v>
      </c>
      <c r="DM113" s="808"/>
      <c r="DN113" s="808"/>
      <c r="DO113" s="808"/>
      <c r="DP113" s="809"/>
      <c r="DQ113" s="810" t="s">
        <v>448</v>
      </c>
      <c r="DR113" s="808"/>
      <c r="DS113" s="808"/>
      <c r="DT113" s="808"/>
      <c r="DU113" s="809"/>
      <c r="DV113" s="852" t="s">
        <v>448</v>
      </c>
      <c r="DW113" s="853"/>
      <c r="DX113" s="853"/>
      <c r="DY113" s="853"/>
      <c r="DZ113" s="854"/>
    </row>
    <row r="114" spans="1:130" s="233" customFormat="1" ht="26.25" customHeight="1" x14ac:dyDescent="0.2">
      <c r="A114" s="942"/>
      <c r="B114" s="943"/>
      <c r="C114" s="780" t="s">
        <v>457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125</v>
      </c>
      <c r="AB114" s="808"/>
      <c r="AC114" s="808"/>
      <c r="AD114" s="808"/>
      <c r="AE114" s="809"/>
      <c r="AF114" s="810" t="s">
        <v>448</v>
      </c>
      <c r="AG114" s="808"/>
      <c r="AH114" s="808"/>
      <c r="AI114" s="808"/>
      <c r="AJ114" s="809"/>
      <c r="AK114" s="810" t="s">
        <v>125</v>
      </c>
      <c r="AL114" s="808"/>
      <c r="AM114" s="808"/>
      <c r="AN114" s="808"/>
      <c r="AO114" s="809"/>
      <c r="AP114" s="852" t="s">
        <v>387</v>
      </c>
      <c r="AQ114" s="853"/>
      <c r="AR114" s="853"/>
      <c r="AS114" s="853"/>
      <c r="AT114" s="854"/>
      <c r="AU114" s="960"/>
      <c r="AV114" s="961"/>
      <c r="AW114" s="961"/>
      <c r="AX114" s="961"/>
      <c r="AY114" s="961"/>
      <c r="AZ114" s="843" t="s">
        <v>458</v>
      </c>
      <c r="BA114" s="780"/>
      <c r="BB114" s="780"/>
      <c r="BC114" s="780"/>
      <c r="BD114" s="780"/>
      <c r="BE114" s="780"/>
      <c r="BF114" s="780"/>
      <c r="BG114" s="780"/>
      <c r="BH114" s="780"/>
      <c r="BI114" s="780"/>
      <c r="BJ114" s="780"/>
      <c r="BK114" s="780"/>
      <c r="BL114" s="780"/>
      <c r="BM114" s="780"/>
      <c r="BN114" s="780"/>
      <c r="BO114" s="780"/>
      <c r="BP114" s="781"/>
      <c r="BQ114" s="844">
        <v>58361138</v>
      </c>
      <c r="BR114" s="845"/>
      <c r="BS114" s="845"/>
      <c r="BT114" s="845"/>
      <c r="BU114" s="845"/>
      <c r="BV114" s="845">
        <v>56519719</v>
      </c>
      <c r="BW114" s="845"/>
      <c r="BX114" s="845"/>
      <c r="BY114" s="845"/>
      <c r="BZ114" s="845"/>
      <c r="CA114" s="845">
        <v>59685303</v>
      </c>
      <c r="CB114" s="845"/>
      <c r="CC114" s="845"/>
      <c r="CD114" s="845"/>
      <c r="CE114" s="845"/>
      <c r="CF114" s="903">
        <v>25.2</v>
      </c>
      <c r="CG114" s="904"/>
      <c r="CH114" s="904"/>
      <c r="CI114" s="904"/>
      <c r="CJ114" s="904"/>
      <c r="CK114" s="955"/>
      <c r="CL114" s="849"/>
      <c r="CM114" s="843" t="s">
        <v>459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387</v>
      </c>
      <c r="DH114" s="808"/>
      <c r="DI114" s="808"/>
      <c r="DJ114" s="808"/>
      <c r="DK114" s="809"/>
      <c r="DL114" s="810" t="s">
        <v>387</v>
      </c>
      <c r="DM114" s="808"/>
      <c r="DN114" s="808"/>
      <c r="DO114" s="808"/>
      <c r="DP114" s="809"/>
      <c r="DQ114" s="810" t="s">
        <v>387</v>
      </c>
      <c r="DR114" s="808"/>
      <c r="DS114" s="808"/>
      <c r="DT114" s="808"/>
      <c r="DU114" s="809"/>
      <c r="DV114" s="852" t="s">
        <v>387</v>
      </c>
      <c r="DW114" s="853"/>
      <c r="DX114" s="853"/>
      <c r="DY114" s="853"/>
      <c r="DZ114" s="854"/>
    </row>
    <row r="115" spans="1:130" s="233" customFormat="1" ht="26.25" customHeight="1" x14ac:dyDescent="0.2">
      <c r="A115" s="942"/>
      <c r="B115" s="943"/>
      <c r="C115" s="780" t="s">
        <v>460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2790989</v>
      </c>
      <c r="AB115" s="947"/>
      <c r="AC115" s="947"/>
      <c r="AD115" s="947"/>
      <c r="AE115" s="948"/>
      <c r="AF115" s="949">
        <v>1697291</v>
      </c>
      <c r="AG115" s="947"/>
      <c r="AH115" s="947"/>
      <c r="AI115" s="947"/>
      <c r="AJ115" s="948"/>
      <c r="AK115" s="949">
        <v>1318538</v>
      </c>
      <c r="AL115" s="947"/>
      <c r="AM115" s="947"/>
      <c r="AN115" s="947"/>
      <c r="AO115" s="948"/>
      <c r="AP115" s="950">
        <v>0.6</v>
      </c>
      <c r="AQ115" s="951"/>
      <c r="AR115" s="951"/>
      <c r="AS115" s="951"/>
      <c r="AT115" s="952"/>
      <c r="AU115" s="960"/>
      <c r="AV115" s="961"/>
      <c r="AW115" s="961"/>
      <c r="AX115" s="961"/>
      <c r="AY115" s="961"/>
      <c r="AZ115" s="843" t="s">
        <v>461</v>
      </c>
      <c r="BA115" s="780"/>
      <c r="BB115" s="780"/>
      <c r="BC115" s="780"/>
      <c r="BD115" s="780"/>
      <c r="BE115" s="780"/>
      <c r="BF115" s="780"/>
      <c r="BG115" s="780"/>
      <c r="BH115" s="780"/>
      <c r="BI115" s="780"/>
      <c r="BJ115" s="780"/>
      <c r="BK115" s="780"/>
      <c r="BL115" s="780"/>
      <c r="BM115" s="780"/>
      <c r="BN115" s="780"/>
      <c r="BO115" s="780"/>
      <c r="BP115" s="781"/>
      <c r="BQ115" s="844">
        <v>435163</v>
      </c>
      <c r="BR115" s="845"/>
      <c r="BS115" s="845"/>
      <c r="BT115" s="845"/>
      <c r="BU115" s="845"/>
      <c r="BV115" s="845">
        <v>392645</v>
      </c>
      <c r="BW115" s="845"/>
      <c r="BX115" s="845"/>
      <c r="BY115" s="845"/>
      <c r="BZ115" s="845"/>
      <c r="CA115" s="845">
        <v>140040</v>
      </c>
      <c r="CB115" s="845"/>
      <c r="CC115" s="845"/>
      <c r="CD115" s="845"/>
      <c r="CE115" s="845"/>
      <c r="CF115" s="903">
        <v>0.1</v>
      </c>
      <c r="CG115" s="904"/>
      <c r="CH115" s="904"/>
      <c r="CI115" s="904"/>
      <c r="CJ115" s="904"/>
      <c r="CK115" s="955"/>
      <c r="CL115" s="849"/>
      <c r="CM115" s="843" t="s">
        <v>462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387</v>
      </c>
      <c r="DH115" s="808"/>
      <c r="DI115" s="808"/>
      <c r="DJ115" s="808"/>
      <c r="DK115" s="809"/>
      <c r="DL115" s="810" t="s">
        <v>387</v>
      </c>
      <c r="DM115" s="808"/>
      <c r="DN115" s="808"/>
      <c r="DO115" s="808"/>
      <c r="DP115" s="809"/>
      <c r="DQ115" s="810" t="s">
        <v>387</v>
      </c>
      <c r="DR115" s="808"/>
      <c r="DS115" s="808"/>
      <c r="DT115" s="808"/>
      <c r="DU115" s="809"/>
      <c r="DV115" s="852" t="s">
        <v>387</v>
      </c>
      <c r="DW115" s="853"/>
      <c r="DX115" s="853"/>
      <c r="DY115" s="853"/>
      <c r="DZ115" s="854"/>
    </row>
    <row r="116" spans="1:130" s="233" customFormat="1" ht="26.25" customHeight="1" x14ac:dyDescent="0.2">
      <c r="A116" s="944"/>
      <c r="B116" s="945"/>
      <c r="C116" s="867" t="s">
        <v>463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448</v>
      </c>
      <c r="AB116" s="808"/>
      <c r="AC116" s="808"/>
      <c r="AD116" s="808"/>
      <c r="AE116" s="809"/>
      <c r="AF116" s="810" t="s">
        <v>387</v>
      </c>
      <c r="AG116" s="808"/>
      <c r="AH116" s="808"/>
      <c r="AI116" s="808"/>
      <c r="AJ116" s="809"/>
      <c r="AK116" s="810" t="s">
        <v>387</v>
      </c>
      <c r="AL116" s="808"/>
      <c r="AM116" s="808"/>
      <c r="AN116" s="808"/>
      <c r="AO116" s="809"/>
      <c r="AP116" s="852" t="s">
        <v>387</v>
      </c>
      <c r="AQ116" s="853"/>
      <c r="AR116" s="853"/>
      <c r="AS116" s="853"/>
      <c r="AT116" s="854"/>
      <c r="AU116" s="960"/>
      <c r="AV116" s="961"/>
      <c r="AW116" s="961"/>
      <c r="AX116" s="961"/>
      <c r="AY116" s="961"/>
      <c r="AZ116" s="937" t="s">
        <v>464</v>
      </c>
      <c r="BA116" s="938"/>
      <c r="BB116" s="938"/>
      <c r="BC116" s="938"/>
      <c r="BD116" s="938"/>
      <c r="BE116" s="938"/>
      <c r="BF116" s="938"/>
      <c r="BG116" s="938"/>
      <c r="BH116" s="938"/>
      <c r="BI116" s="938"/>
      <c r="BJ116" s="938"/>
      <c r="BK116" s="938"/>
      <c r="BL116" s="938"/>
      <c r="BM116" s="938"/>
      <c r="BN116" s="938"/>
      <c r="BO116" s="938"/>
      <c r="BP116" s="939"/>
      <c r="BQ116" s="844" t="s">
        <v>387</v>
      </c>
      <c r="BR116" s="845"/>
      <c r="BS116" s="845"/>
      <c r="BT116" s="845"/>
      <c r="BU116" s="845"/>
      <c r="BV116" s="845" t="s">
        <v>125</v>
      </c>
      <c r="BW116" s="845"/>
      <c r="BX116" s="845"/>
      <c r="BY116" s="845"/>
      <c r="BZ116" s="845"/>
      <c r="CA116" s="845" t="s">
        <v>387</v>
      </c>
      <c r="CB116" s="845"/>
      <c r="CC116" s="845"/>
      <c r="CD116" s="845"/>
      <c r="CE116" s="845"/>
      <c r="CF116" s="903" t="s">
        <v>387</v>
      </c>
      <c r="CG116" s="904"/>
      <c r="CH116" s="904"/>
      <c r="CI116" s="904"/>
      <c r="CJ116" s="904"/>
      <c r="CK116" s="955"/>
      <c r="CL116" s="849"/>
      <c r="CM116" s="843" t="s">
        <v>465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293368</v>
      </c>
      <c r="DH116" s="808"/>
      <c r="DI116" s="808"/>
      <c r="DJ116" s="808"/>
      <c r="DK116" s="809"/>
      <c r="DL116" s="810">
        <v>208643</v>
      </c>
      <c r="DM116" s="808"/>
      <c r="DN116" s="808"/>
      <c r="DO116" s="808"/>
      <c r="DP116" s="809"/>
      <c r="DQ116" s="810">
        <v>128004</v>
      </c>
      <c r="DR116" s="808"/>
      <c r="DS116" s="808"/>
      <c r="DT116" s="808"/>
      <c r="DU116" s="809"/>
      <c r="DV116" s="852">
        <v>0.1</v>
      </c>
      <c r="DW116" s="853"/>
      <c r="DX116" s="853"/>
      <c r="DY116" s="853"/>
      <c r="DZ116" s="854"/>
    </row>
    <row r="117" spans="1:130" s="233" customFormat="1" ht="26.25" customHeight="1" x14ac:dyDescent="0.2">
      <c r="A117" s="923" t="s">
        <v>182</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466</v>
      </c>
      <c r="Z117" s="925"/>
      <c r="AA117" s="930">
        <v>68743382</v>
      </c>
      <c r="AB117" s="931"/>
      <c r="AC117" s="931"/>
      <c r="AD117" s="931"/>
      <c r="AE117" s="932"/>
      <c r="AF117" s="933">
        <v>64396812</v>
      </c>
      <c r="AG117" s="931"/>
      <c r="AH117" s="931"/>
      <c r="AI117" s="931"/>
      <c r="AJ117" s="932"/>
      <c r="AK117" s="933">
        <v>66083747</v>
      </c>
      <c r="AL117" s="931"/>
      <c r="AM117" s="931"/>
      <c r="AN117" s="931"/>
      <c r="AO117" s="932"/>
      <c r="AP117" s="934"/>
      <c r="AQ117" s="935"/>
      <c r="AR117" s="935"/>
      <c r="AS117" s="935"/>
      <c r="AT117" s="936"/>
      <c r="AU117" s="960"/>
      <c r="AV117" s="961"/>
      <c r="AW117" s="961"/>
      <c r="AX117" s="961"/>
      <c r="AY117" s="961"/>
      <c r="AZ117" s="891" t="s">
        <v>467</v>
      </c>
      <c r="BA117" s="892"/>
      <c r="BB117" s="892"/>
      <c r="BC117" s="892"/>
      <c r="BD117" s="892"/>
      <c r="BE117" s="892"/>
      <c r="BF117" s="892"/>
      <c r="BG117" s="892"/>
      <c r="BH117" s="892"/>
      <c r="BI117" s="892"/>
      <c r="BJ117" s="892"/>
      <c r="BK117" s="892"/>
      <c r="BL117" s="892"/>
      <c r="BM117" s="892"/>
      <c r="BN117" s="892"/>
      <c r="BO117" s="892"/>
      <c r="BP117" s="893"/>
      <c r="BQ117" s="844" t="s">
        <v>387</v>
      </c>
      <c r="BR117" s="845"/>
      <c r="BS117" s="845"/>
      <c r="BT117" s="845"/>
      <c r="BU117" s="845"/>
      <c r="BV117" s="845" t="s">
        <v>456</v>
      </c>
      <c r="BW117" s="845"/>
      <c r="BX117" s="845"/>
      <c r="BY117" s="845"/>
      <c r="BZ117" s="845"/>
      <c r="CA117" s="845" t="s">
        <v>387</v>
      </c>
      <c r="CB117" s="845"/>
      <c r="CC117" s="845"/>
      <c r="CD117" s="845"/>
      <c r="CE117" s="845"/>
      <c r="CF117" s="903" t="s">
        <v>387</v>
      </c>
      <c r="CG117" s="904"/>
      <c r="CH117" s="904"/>
      <c r="CI117" s="904"/>
      <c r="CJ117" s="904"/>
      <c r="CK117" s="955"/>
      <c r="CL117" s="849"/>
      <c r="CM117" s="843" t="s">
        <v>468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456</v>
      </c>
      <c r="DH117" s="808"/>
      <c r="DI117" s="808"/>
      <c r="DJ117" s="808"/>
      <c r="DK117" s="809"/>
      <c r="DL117" s="810" t="s">
        <v>387</v>
      </c>
      <c r="DM117" s="808"/>
      <c r="DN117" s="808"/>
      <c r="DO117" s="808"/>
      <c r="DP117" s="809"/>
      <c r="DQ117" s="810" t="s">
        <v>387</v>
      </c>
      <c r="DR117" s="808"/>
      <c r="DS117" s="808"/>
      <c r="DT117" s="808"/>
      <c r="DU117" s="809"/>
      <c r="DV117" s="852" t="s">
        <v>387</v>
      </c>
      <c r="DW117" s="853"/>
      <c r="DX117" s="853"/>
      <c r="DY117" s="853"/>
      <c r="DZ117" s="854"/>
    </row>
    <row r="118" spans="1:130" s="233" customFormat="1" ht="26.25" customHeight="1" x14ac:dyDescent="0.2">
      <c r="A118" s="923" t="s">
        <v>440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437</v>
      </c>
      <c r="AB118" s="924"/>
      <c r="AC118" s="924"/>
      <c r="AD118" s="924"/>
      <c r="AE118" s="925"/>
      <c r="AF118" s="926" t="s">
        <v>438</v>
      </c>
      <c r="AG118" s="924"/>
      <c r="AH118" s="924"/>
      <c r="AI118" s="924"/>
      <c r="AJ118" s="925"/>
      <c r="AK118" s="926" t="s">
        <v>302</v>
      </c>
      <c r="AL118" s="924"/>
      <c r="AM118" s="924"/>
      <c r="AN118" s="924"/>
      <c r="AO118" s="925"/>
      <c r="AP118" s="927" t="s">
        <v>439</v>
      </c>
      <c r="AQ118" s="928"/>
      <c r="AR118" s="928"/>
      <c r="AS118" s="928"/>
      <c r="AT118" s="929"/>
      <c r="AU118" s="960"/>
      <c r="AV118" s="961"/>
      <c r="AW118" s="961"/>
      <c r="AX118" s="961"/>
      <c r="AY118" s="961"/>
      <c r="AZ118" s="866" t="s">
        <v>469</v>
      </c>
      <c r="BA118" s="867"/>
      <c r="BB118" s="867"/>
      <c r="BC118" s="867"/>
      <c r="BD118" s="867"/>
      <c r="BE118" s="867"/>
      <c r="BF118" s="867"/>
      <c r="BG118" s="867"/>
      <c r="BH118" s="867"/>
      <c r="BI118" s="867"/>
      <c r="BJ118" s="867"/>
      <c r="BK118" s="867"/>
      <c r="BL118" s="867"/>
      <c r="BM118" s="867"/>
      <c r="BN118" s="867"/>
      <c r="BO118" s="867"/>
      <c r="BP118" s="868"/>
      <c r="BQ118" s="907" t="s">
        <v>456</v>
      </c>
      <c r="BR118" s="873"/>
      <c r="BS118" s="873"/>
      <c r="BT118" s="873"/>
      <c r="BU118" s="873"/>
      <c r="BV118" s="873" t="s">
        <v>456</v>
      </c>
      <c r="BW118" s="873"/>
      <c r="BX118" s="873"/>
      <c r="BY118" s="873"/>
      <c r="BZ118" s="873"/>
      <c r="CA118" s="873" t="s">
        <v>456</v>
      </c>
      <c r="CB118" s="873"/>
      <c r="CC118" s="873"/>
      <c r="CD118" s="873"/>
      <c r="CE118" s="873"/>
      <c r="CF118" s="903" t="s">
        <v>387</v>
      </c>
      <c r="CG118" s="904"/>
      <c r="CH118" s="904"/>
      <c r="CI118" s="904"/>
      <c r="CJ118" s="904"/>
      <c r="CK118" s="955"/>
      <c r="CL118" s="849"/>
      <c r="CM118" s="843" t="s">
        <v>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456</v>
      </c>
      <c r="DH118" s="808"/>
      <c r="DI118" s="808"/>
      <c r="DJ118" s="808"/>
      <c r="DK118" s="809"/>
      <c r="DL118" s="810" t="s">
        <v>387</v>
      </c>
      <c r="DM118" s="808"/>
      <c r="DN118" s="808"/>
      <c r="DO118" s="808"/>
      <c r="DP118" s="809"/>
      <c r="DQ118" s="810" t="s">
        <v>387</v>
      </c>
      <c r="DR118" s="808"/>
      <c r="DS118" s="808"/>
      <c r="DT118" s="808"/>
      <c r="DU118" s="809"/>
      <c r="DV118" s="852" t="s">
        <v>387</v>
      </c>
      <c r="DW118" s="853"/>
      <c r="DX118" s="853"/>
      <c r="DY118" s="853"/>
      <c r="DZ118" s="854"/>
    </row>
    <row r="119" spans="1:130" s="233" customFormat="1" ht="26.25" customHeight="1" x14ac:dyDescent="0.2">
      <c r="A119" s="846" t="s">
        <v>443</v>
      </c>
      <c r="B119" s="847"/>
      <c r="C119" s="888" t="s">
        <v>444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937248</v>
      </c>
      <c r="AB119" s="917"/>
      <c r="AC119" s="917"/>
      <c r="AD119" s="917"/>
      <c r="AE119" s="918"/>
      <c r="AF119" s="919">
        <v>216910</v>
      </c>
      <c r="AG119" s="917"/>
      <c r="AH119" s="917"/>
      <c r="AI119" s="917"/>
      <c r="AJ119" s="918"/>
      <c r="AK119" s="919">
        <v>217076</v>
      </c>
      <c r="AL119" s="917"/>
      <c r="AM119" s="917"/>
      <c r="AN119" s="917"/>
      <c r="AO119" s="918"/>
      <c r="AP119" s="920">
        <v>0.1</v>
      </c>
      <c r="AQ119" s="921"/>
      <c r="AR119" s="921"/>
      <c r="AS119" s="921"/>
      <c r="AT119" s="922"/>
      <c r="AU119" s="962"/>
      <c r="AV119" s="963"/>
      <c r="AW119" s="963"/>
      <c r="AX119" s="963"/>
      <c r="AY119" s="963"/>
      <c r="AZ119" s="254" t="s">
        <v>182</v>
      </c>
      <c r="BA119" s="254"/>
      <c r="BB119" s="254"/>
      <c r="BC119" s="254"/>
      <c r="BD119" s="254"/>
      <c r="BE119" s="254"/>
      <c r="BF119" s="254"/>
      <c r="BG119" s="254"/>
      <c r="BH119" s="254"/>
      <c r="BI119" s="254"/>
      <c r="BJ119" s="254"/>
      <c r="BK119" s="254"/>
      <c r="BL119" s="254"/>
      <c r="BM119" s="254"/>
      <c r="BN119" s="254"/>
      <c r="BO119" s="905" t="s">
        <v>471</v>
      </c>
      <c r="BP119" s="906"/>
      <c r="BQ119" s="907">
        <v>1007023895</v>
      </c>
      <c r="BR119" s="873"/>
      <c r="BS119" s="873"/>
      <c r="BT119" s="873"/>
      <c r="BU119" s="873"/>
      <c r="BV119" s="873">
        <v>1013383517</v>
      </c>
      <c r="BW119" s="873"/>
      <c r="BX119" s="873"/>
      <c r="BY119" s="873"/>
      <c r="BZ119" s="873"/>
      <c r="CA119" s="873">
        <v>1015976442</v>
      </c>
      <c r="CB119" s="873"/>
      <c r="CC119" s="873"/>
      <c r="CD119" s="873"/>
      <c r="CE119" s="873"/>
      <c r="CF119" s="776"/>
      <c r="CG119" s="777"/>
      <c r="CH119" s="777"/>
      <c r="CI119" s="777"/>
      <c r="CJ119" s="862"/>
      <c r="CK119" s="956"/>
      <c r="CL119" s="851"/>
      <c r="CM119" s="866" t="s">
        <v>472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8224943</v>
      </c>
      <c r="DH119" s="792"/>
      <c r="DI119" s="792"/>
      <c r="DJ119" s="792"/>
      <c r="DK119" s="793"/>
      <c r="DL119" s="794">
        <v>11264448</v>
      </c>
      <c r="DM119" s="792"/>
      <c r="DN119" s="792"/>
      <c r="DO119" s="792"/>
      <c r="DP119" s="793"/>
      <c r="DQ119" s="794">
        <v>5240915</v>
      </c>
      <c r="DR119" s="792"/>
      <c r="DS119" s="792"/>
      <c r="DT119" s="792"/>
      <c r="DU119" s="793"/>
      <c r="DV119" s="876">
        <v>2.2000000000000002</v>
      </c>
      <c r="DW119" s="877"/>
      <c r="DX119" s="877"/>
      <c r="DY119" s="877"/>
      <c r="DZ119" s="878"/>
    </row>
    <row r="120" spans="1:130" s="233" customFormat="1" ht="26.25" customHeight="1" x14ac:dyDescent="0.2">
      <c r="A120" s="848"/>
      <c r="B120" s="849"/>
      <c r="C120" s="843" t="s">
        <v>447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387</v>
      </c>
      <c r="AB120" s="808"/>
      <c r="AC120" s="808"/>
      <c r="AD120" s="808"/>
      <c r="AE120" s="809"/>
      <c r="AF120" s="810" t="s">
        <v>387</v>
      </c>
      <c r="AG120" s="808"/>
      <c r="AH120" s="808"/>
      <c r="AI120" s="808"/>
      <c r="AJ120" s="809"/>
      <c r="AK120" s="810">
        <v>64470</v>
      </c>
      <c r="AL120" s="808"/>
      <c r="AM120" s="808"/>
      <c r="AN120" s="808"/>
      <c r="AO120" s="809"/>
      <c r="AP120" s="852">
        <v>0</v>
      </c>
      <c r="AQ120" s="853"/>
      <c r="AR120" s="853"/>
      <c r="AS120" s="853"/>
      <c r="AT120" s="854"/>
      <c r="AU120" s="908" t="s">
        <v>473</v>
      </c>
      <c r="AV120" s="909"/>
      <c r="AW120" s="909"/>
      <c r="AX120" s="909"/>
      <c r="AY120" s="910"/>
      <c r="AZ120" s="888" t="s">
        <v>474</v>
      </c>
      <c r="BA120" s="836"/>
      <c r="BB120" s="836"/>
      <c r="BC120" s="836"/>
      <c r="BD120" s="836"/>
      <c r="BE120" s="836"/>
      <c r="BF120" s="836"/>
      <c r="BG120" s="836"/>
      <c r="BH120" s="836"/>
      <c r="BI120" s="836"/>
      <c r="BJ120" s="836"/>
      <c r="BK120" s="836"/>
      <c r="BL120" s="836"/>
      <c r="BM120" s="836"/>
      <c r="BN120" s="836"/>
      <c r="BO120" s="836"/>
      <c r="BP120" s="837"/>
      <c r="BQ120" s="889">
        <v>110760393</v>
      </c>
      <c r="BR120" s="870"/>
      <c r="BS120" s="870"/>
      <c r="BT120" s="870"/>
      <c r="BU120" s="870"/>
      <c r="BV120" s="870">
        <v>122649457</v>
      </c>
      <c r="BW120" s="870"/>
      <c r="BX120" s="870"/>
      <c r="BY120" s="870"/>
      <c r="BZ120" s="870"/>
      <c r="CA120" s="870">
        <v>138842012</v>
      </c>
      <c r="CB120" s="870"/>
      <c r="CC120" s="870"/>
      <c r="CD120" s="870"/>
      <c r="CE120" s="870"/>
      <c r="CF120" s="894">
        <v>58.7</v>
      </c>
      <c r="CG120" s="895"/>
      <c r="CH120" s="895"/>
      <c r="CI120" s="895"/>
      <c r="CJ120" s="895"/>
      <c r="CK120" s="896" t="s">
        <v>475</v>
      </c>
      <c r="CL120" s="880"/>
      <c r="CM120" s="880"/>
      <c r="CN120" s="880"/>
      <c r="CO120" s="881"/>
      <c r="CP120" s="900" t="s">
        <v>476</v>
      </c>
      <c r="CQ120" s="901"/>
      <c r="CR120" s="901"/>
      <c r="CS120" s="901"/>
      <c r="CT120" s="901"/>
      <c r="CU120" s="901"/>
      <c r="CV120" s="901"/>
      <c r="CW120" s="901"/>
      <c r="CX120" s="901"/>
      <c r="CY120" s="901"/>
      <c r="CZ120" s="901"/>
      <c r="DA120" s="901"/>
      <c r="DB120" s="901"/>
      <c r="DC120" s="901"/>
      <c r="DD120" s="901"/>
      <c r="DE120" s="901"/>
      <c r="DF120" s="902"/>
      <c r="DG120" s="889">
        <v>105241267</v>
      </c>
      <c r="DH120" s="870"/>
      <c r="DI120" s="870"/>
      <c r="DJ120" s="870"/>
      <c r="DK120" s="870"/>
      <c r="DL120" s="870">
        <v>102528549</v>
      </c>
      <c r="DM120" s="870"/>
      <c r="DN120" s="870"/>
      <c r="DO120" s="870"/>
      <c r="DP120" s="870"/>
      <c r="DQ120" s="870">
        <v>102088467</v>
      </c>
      <c r="DR120" s="870"/>
      <c r="DS120" s="870"/>
      <c r="DT120" s="870"/>
      <c r="DU120" s="870"/>
      <c r="DV120" s="871">
        <v>43.2</v>
      </c>
      <c r="DW120" s="871"/>
      <c r="DX120" s="871"/>
      <c r="DY120" s="871"/>
      <c r="DZ120" s="872"/>
    </row>
    <row r="121" spans="1:130" s="233" customFormat="1" ht="26.25" customHeight="1" x14ac:dyDescent="0.2">
      <c r="A121" s="848"/>
      <c r="B121" s="849"/>
      <c r="C121" s="891" t="s">
        <v>477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387</v>
      </c>
      <c r="AB121" s="808"/>
      <c r="AC121" s="808"/>
      <c r="AD121" s="808"/>
      <c r="AE121" s="809"/>
      <c r="AF121" s="810" t="s">
        <v>387</v>
      </c>
      <c r="AG121" s="808"/>
      <c r="AH121" s="808"/>
      <c r="AI121" s="808"/>
      <c r="AJ121" s="809"/>
      <c r="AK121" s="810" t="s">
        <v>387</v>
      </c>
      <c r="AL121" s="808"/>
      <c r="AM121" s="808"/>
      <c r="AN121" s="808"/>
      <c r="AO121" s="809"/>
      <c r="AP121" s="852" t="s">
        <v>387</v>
      </c>
      <c r="AQ121" s="853"/>
      <c r="AR121" s="853"/>
      <c r="AS121" s="853"/>
      <c r="AT121" s="854"/>
      <c r="AU121" s="911"/>
      <c r="AV121" s="912"/>
      <c r="AW121" s="912"/>
      <c r="AX121" s="912"/>
      <c r="AY121" s="913"/>
      <c r="AZ121" s="843" t="s">
        <v>478</v>
      </c>
      <c r="BA121" s="780"/>
      <c r="BB121" s="780"/>
      <c r="BC121" s="780"/>
      <c r="BD121" s="780"/>
      <c r="BE121" s="780"/>
      <c r="BF121" s="780"/>
      <c r="BG121" s="780"/>
      <c r="BH121" s="780"/>
      <c r="BI121" s="780"/>
      <c r="BJ121" s="780"/>
      <c r="BK121" s="780"/>
      <c r="BL121" s="780"/>
      <c r="BM121" s="780"/>
      <c r="BN121" s="780"/>
      <c r="BO121" s="780"/>
      <c r="BP121" s="781"/>
      <c r="BQ121" s="844">
        <v>159820086</v>
      </c>
      <c r="BR121" s="845"/>
      <c r="BS121" s="845"/>
      <c r="BT121" s="845"/>
      <c r="BU121" s="845"/>
      <c r="BV121" s="845">
        <v>160232462</v>
      </c>
      <c r="BW121" s="845"/>
      <c r="BX121" s="845"/>
      <c r="BY121" s="845"/>
      <c r="BZ121" s="845"/>
      <c r="CA121" s="845">
        <v>154906152</v>
      </c>
      <c r="CB121" s="845"/>
      <c r="CC121" s="845"/>
      <c r="CD121" s="845"/>
      <c r="CE121" s="845"/>
      <c r="CF121" s="903">
        <v>65.5</v>
      </c>
      <c r="CG121" s="904"/>
      <c r="CH121" s="904"/>
      <c r="CI121" s="904"/>
      <c r="CJ121" s="904"/>
      <c r="CK121" s="897"/>
      <c r="CL121" s="883"/>
      <c r="CM121" s="883"/>
      <c r="CN121" s="883"/>
      <c r="CO121" s="884"/>
      <c r="CP121" s="863" t="s">
        <v>479</v>
      </c>
      <c r="CQ121" s="864"/>
      <c r="CR121" s="864"/>
      <c r="CS121" s="864"/>
      <c r="CT121" s="864"/>
      <c r="CU121" s="864"/>
      <c r="CV121" s="864"/>
      <c r="CW121" s="864"/>
      <c r="CX121" s="864"/>
      <c r="CY121" s="864"/>
      <c r="CZ121" s="864"/>
      <c r="DA121" s="864"/>
      <c r="DB121" s="864"/>
      <c r="DC121" s="864"/>
      <c r="DD121" s="864"/>
      <c r="DE121" s="864"/>
      <c r="DF121" s="865"/>
      <c r="DG121" s="844">
        <v>11253145</v>
      </c>
      <c r="DH121" s="845"/>
      <c r="DI121" s="845"/>
      <c r="DJ121" s="845"/>
      <c r="DK121" s="845"/>
      <c r="DL121" s="845">
        <v>10430124</v>
      </c>
      <c r="DM121" s="845"/>
      <c r="DN121" s="845"/>
      <c r="DO121" s="845"/>
      <c r="DP121" s="845"/>
      <c r="DQ121" s="845">
        <v>9864339</v>
      </c>
      <c r="DR121" s="845"/>
      <c r="DS121" s="845"/>
      <c r="DT121" s="845"/>
      <c r="DU121" s="845"/>
      <c r="DV121" s="822">
        <v>4.2</v>
      </c>
      <c r="DW121" s="822"/>
      <c r="DX121" s="822"/>
      <c r="DY121" s="822"/>
      <c r="DZ121" s="823"/>
    </row>
    <row r="122" spans="1:130" s="233" customFormat="1" ht="26.25" customHeight="1" x14ac:dyDescent="0.2">
      <c r="A122" s="848"/>
      <c r="B122" s="849"/>
      <c r="C122" s="843" t="s">
        <v>459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387</v>
      </c>
      <c r="AB122" s="808"/>
      <c r="AC122" s="808"/>
      <c r="AD122" s="808"/>
      <c r="AE122" s="809"/>
      <c r="AF122" s="810" t="s">
        <v>387</v>
      </c>
      <c r="AG122" s="808"/>
      <c r="AH122" s="808"/>
      <c r="AI122" s="808"/>
      <c r="AJ122" s="809"/>
      <c r="AK122" s="810" t="s">
        <v>387</v>
      </c>
      <c r="AL122" s="808"/>
      <c r="AM122" s="808"/>
      <c r="AN122" s="808"/>
      <c r="AO122" s="809"/>
      <c r="AP122" s="852" t="s">
        <v>456</v>
      </c>
      <c r="AQ122" s="853"/>
      <c r="AR122" s="853"/>
      <c r="AS122" s="853"/>
      <c r="AT122" s="854"/>
      <c r="AU122" s="911"/>
      <c r="AV122" s="912"/>
      <c r="AW122" s="912"/>
      <c r="AX122" s="912"/>
      <c r="AY122" s="913"/>
      <c r="AZ122" s="866" t="s">
        <v>480</v>
      </c>
      <c r="BA122" s="867"/>
      <c r="BB122" s="867"/>
      <c r="BC122" s="867"/>
      <c r="BD122" s="867"/>
      <c r="BE122" s="867"/>
      <c r="BF122" s="867"/>
      <c r="BG122" s="867"/>
      <c r="BH122" s="867"/>
      <c r="BI122" s="867"/>
      <c r="BJ122" s="867"/>
      <c r="BK122" s="867"/>
      <c r="BL122" s="867"/>
      <c r="BM122" s="867"/>
      <c r="BN122" s="867"/>
      <c r="BO122" s="867"/>
      <c r="BP122" s="868"/>
      <c r="BQ122" s="907">
        <v>436149823</v>
      </c>
      <c r="BR122" s="873"/>
      <c r="BS122" s="873"/>
      <c r="BT122" s="873"/>
      <c r="BU122" s="873"/>
      <c r="BV122" s="873">
        <v>440093142</v>
      </c>
      <c r="BW122" s="873"/>
      <c r="BX122" s="873"/>
      <c r="BY122" s="873"/>
      <c r="BZ122" s="873"/>
      <c r="CA122" s="873">
        <v>447675466</v>
      </c>
      <c r="CB122" s="873"/>
      <c r="CC122" s="873"/>
      <c r="CD122" s="873"/>
      <c r="CE122" s="873"/>
      <c r="CF122" s="874">
        <v>189.3</v>
      </c>
      <c r="CG122" s="875"/>
      <c r="CH122" s="875"/>
      <c r="CI122" s="875"/>
      <c r="CJ122" s="875"/>
      <c r="CK122" s="897"/>
      <c r="CL122" s="883"/>
      <c r="CM122" s="883"/>
      <c r="CN122" s="883"/>
      <c r="CO122" s="884"/>
      <c r="CP122" s="863" t="s">
        <v>413</v>
      </c>
      <c r="CQ122" s="864"/>
      <c r="CR122" s="864"/>
      <c r="CS122" s="864"/>
      <c r="CT122" s="864"/>
      <c r="CU122" s="864"/>
      <c r="CV122" s="864"/>
      <c r="CW122" s="864"/>
      <c r="CX122" s="864"/>
      <c r="CY122" s="864"/>
      <c r="CZ122" s="864"/>
      <c r="DA122" s="864"/>
      <c r="DB122" s="864"/>
      <c r="DC122" s="864"/>
      <c r="DD122" s="864"/>
      <c r="DE122" s="864"/>
      <c r="DF122" s="865"/>
      <c r="DG122" s="844">
        <v>7326904</v>
      </c>
      <c r="DH122" s="845"/>
      <c r="DI122" s="845"/>
      <c r="DJ122" s="845"/>
      <c r="DK122" s="845"/>
      <c r="DL122" s="845">
        <v>6687215</v>
      </c>
      <c r="DM122" s="845"/>
      <c r="DN122" s="845"/>
      <c r="DO122" s="845"/>
      <c r="DP122" s="845"/>
      <c r="DQ122" s="845">
        <v>6164002</v>
      </c>
      <c r="DR122" s="845"/>
      <c r="DS122" s="845"/>
      <c r="DT122" s="845"/>
      <c r="DU122" s="845"/>
      <c r="DV122" s="822">
        <v>2.6</v>
      </c>
      <c r="DW122" s="822"/>
      <c r="DX122" s="822"/>
      <c r="DY122" s="822"/>
      <c r="DZ122" s="823"/>
    </row>
    <row r="123" spans="1:130" s="233" customFormat="1" ht="26.25" customHeight="1" x14ac:dyDescent="0.2">
      <c r="A123" s="848"/>
      <c r="B123" s="849"/>
      <c r="C123" s="843" t="s">
        <v>465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93825</v>
      </c>
      <c r="AB123" s="808"/>
      <c r="AC123" s="808"/>
      <c r="AD123" s="808"/>
      <c r="AE123" s="809"/>
      <c r="AF123" s="810">
        <v>84725</v>
      </c>
      <c r="AG123" s="808"/>
      <c r="AH123" s="808"/>
      <c r="AI123" s="808"/>
      <c r="AJ123" s="809"/>
      <c r="AK123" s="810">
        <v>80639</v>
      </c>
      <c r="AL123" s="808"/>
      <c r="AM123" s="808"/>
      <c r="AN123" s="808"/>
      <c r="AO123" s="809"/>
      <c r="AP123" s="852">
        <v>0</v>
      </c>
      <c r="AQ123" s="853"/>
      <c r="AR123" s="853"/>
      <c r="AS123" s="853"/>
      <c r="AT123" s="854"/>
      <c r="AU123" s="914"/>
      <c r="AV123" s="915"/>
      <c r="AW123" s="915"/>
      <c r="AX123" s="915"/>
      <c r="AY123" s="915"/>
      <c r="AZ123" s="254" t="s">
        <v>182</v>
      </c>
      <c r="BA123" s="254"/>
      <c r="BB123" s="254"/>
      <c r="BC123" s="254"/>
      <c r="BD123" s="254"/>
      <c r="BE123" s="254"/>
      <c r="BF123" s="254"/>
      <c r="BG123" s="254"/>
      <c r="BH123" s="254"/>
      <c r="BI123" s="254"/>
      <c r="BJ123" s="254"/>
      <c r="BK123" s="254"/>
      <c r="BL123" s="254"/>
      <c r="BM123" s="254"/>
      <c r="BN123" s="254"/>
      <c r="BO123" s="905" t="s">
        <v>481</v>
      </c>
      <c r="BP123" s="906"/>
      <c r="BQ123" s="860">
        <v>706730302</v>
      </c>
      <c r="BR123" s="861"/>
      <c r="BS123" s="861"/>
      <c r="BT123" s="861"/>
      <c r="BU123" s="861"/>
      <c r="BV123" s="861">
        <v>722975061</v>
      </c>
      <c r="BW123" s="861"/>
      <c r="BX123" s="861"/>
      <c r="BY123" s="861"/>
      <c r="BZ123" s="861"/>
      <c r="CA123" s="861">
        <v>741423630</v>
      </c>
      <c r="CB123" s="861"/>
      <c r="CC123" s="861"/>
      <c r="CD123" s="861"/>
      <c r="CE123" s="861"/>
      <c r="CF123" s="776"/>
      <c r="CG123" s="777"/>
      <c r="CH123" s="777"/>
      <c r="CI123" s="777"/>
      <c r="CJ123" s="862"/>
      <c r="CK123" s="897"/>
      <c r="CL123" s="883"/>
      <c r="CM123" s="883"/>
      <c r="CN123" s="883"/>
      <c r="CO123" s="884"/>
      <c r="CP123" s="863" t="s">
        <v>414</v>
      </c>
      <c r="CQ123" s="864"/>
      <c r="CR123" s="864"/>
      <c r="CS123" s="864"/>
      <c r="CT123" s="864"/>
      <c r="CU123" s="864"/>
      <c r="CV123" s="864"/>
      <c r="CW123" s="864"/>
      <c r="CX123" s="864"/>
      <c r="CY123" s="864"/>
      <c r="CZ123" s="864"/>
      <c r="DA123" s="864"/>
      <c r="DB123" s="864"/>
      <c r="DC123" s="864"/>
      <c r="DD123" s="864"/>
      <c r="DE123" s="864"/>
      <c r="DF123" s="865"/>
      <c r="DG123" s="807">
        <v>2810724</v>
      </c>
      <c r="DH123" s="808"/>
      <c r="DI123" s="808"/>
      <c r="DJ123" s="808"/>
      <c r="DK123" s="809"/>
      <c r="DL123" s="810">
        <v>2784413</v>
      </c>
      <c r="DM123" s="808"/>
      <c r="DN123" s="808"/>
      <c r="DO123" s="808"/>
      <c r="DP123" s="809"/>
      <c r="DQ123" s="810">
        <v>2480364</v>
      </c>
      <c r="DR123" s="808"/>
      <c r="DS123" s="808"/>
      <c r="DT123" s="808"/>
      <c r="DU123" s="809"/>
      <c r="DV123" s="852">
        <v>1</v>
      </c>
      <c r="DW123" s="853"/>
      <c r="DX123" s="853"/>
      <c r="DY123" s="853"/>
      <c r="DZ123" s="854"/>
    </row>
    <row r="124" spans="1:130" s="233" customFormat="1" ht="26.25" customHeight="1" thickBot="1" x14ac:dyDescent="0.25">
      <c r="A124" s="848"/>
      <c r="B124" s="849"/>
      <c r="C124" s="843" t="s">
        <v>468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v>108266</v>
      </c>
      <c r="AB124" s="808"/>
      <c r="AC124" s="808"/>
      <c r="AD124" s="808"/>
      <c r="AE124" s="809"/>
      <c r="AF124" s="810">
        <v>73663</v>
      </c>
      <c r="AG124" s="808"/>
      <c r="AH124" s="808"/>
      <c r="AI124" s="808"/>
      <c r="AJ124" s="809"/>
      <c r="AK124" s="810">
        <v>35898</v>
      </c>
      <c r="AL124" s="808"/>
      <c r="AM124" s="808"/>
      <c r="AN124" s="808"/>
      <c r="AO124" s="809"/>
      <c r="AP124" s="852">
        <v>0</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138.30000000000001</v>
      </c>
      <c r="BR124" s="859"/>
      <c r="BS124" s="859"/>
      <c r="BT124" s="859"/>
      <c r="BU124" s="859"/>
      <c r="BV124" s="859">
        <v>128.80000000000001</v>
      </c>
      <c r="BW124" s="859"/>
      <c r="BX124" s="859"/>
      <c r="BY124" s="859"/>
      <c r="BZ124" s="859"/>
      <c r="CA124" s="859">
        <v>116</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v>1992839</v>
      </c>
      <c r="DH124" s="792"/>
      <c r="DI124" s="792"/>
      <c r="DJ124" s="792"/>
      <c r="DK124" s="793"/>
      <c r="DL124" s="794">
        <v>2499427</v>
      </c>
      <c r="DM124" s="792"/>
      <c r="DN124" s="792"/>
      <c r="DO124" s="792"/>
      <c r="DP124" s="793"/>
      <c r="DQ124" s="794">
        <v>2568867</v>
      </c>
      <c r="DR124" s="792"/>
      <c r="DS124" s="792"/>
      <c r="DT124" s="792"/>
      <c r="DU124" s="793"/>
      <c r="DV124" s="876">
        <v>1.1000000000000001</v>
      </c>
      <c r="DW124" s="877"/>
      <c r="DX124" s="877"/>
      <c r="DY124" s="877"/>
      <c r="DZ124" s="878"/>
    </row>
    <row r="125" spans="1:130" s="233" customFormat="1" ht="26.25" customHeight="1" x14ac:dyDescent="0.2">
      <c r="A125" s="848"/>
      <c r="B125" s="849"/>
      <c r="C125" s="843" t="s">
        <v>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387</v>
      </c>
      <c r="AB125" s="808"/>
      <c r="AC125" s="808"/>
      <c r="AD125" s="808"/>
      <c r="AE125" s="809"/>
      <c r="AF125" s="810" t="s">
        <v>387</v>
      </c>
      <c r="AG125" s="808"/>
      <c r="AH125" s="808"/>
      <c r="AI125" s="808"/>
      <c r="AJ125" s="809"/>
      <c r="AK125" s="810" t="s">
        <v>387</v>
      </c>
      <c r="AL125" s="808"/>
      <c r="AM125" s="808"/>
      <c r="AN125" s="808"/>
      <c r="AO125" s="809"/>
      <c r="AP125" s="852" t="s">
        <v>387</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484</v>
      </c>
      <c r="CL125" s="880"/>
      <c r="CM125" s="880"/>
      <c r="CN125" s="880"/>
      <c r="CO125" s="881"/>
      <c r="CP125" s="888" t="s">
        <v>485</v>
      </c>
      <c r="CQ125" s="836"/>
      <c r="CR125" s="836"/>
      <c r="CS125" s="836"/>
      <c r="CT125" s="836"/>
      <c r="CU125" s="836"/>
      <c r="CV125" s="836"/>
      <c r="CW125" s="836"/>
      <c r="CX125" s="836"/>
      <c r="CY125" s="836"/>
      <c r="CZ125" s="836"/>
      <c r="DA125" s="836"/>
      <c r="DB125" s="836"/>
      <c r="DC125" s="836"/>
      <c r="DD125" s="836"/>
      <c r="DE125" s="836"/>
      <c r="DF125" s="837"/>
      <c r="DG125" s="889" t="s">
        <v>387</v>
      </c>
      <c r="DH125" s="870"/>
      <c r="DI125" s="870"/>
      <c r="DJ125" s="870"/>
      <c r="DK125" s="870"/>
      <c r="DL125" s="870" t="s">
        <v>125</v>
      </c>
      <c r="DM125" s="870"/>
      <c r="DN125" s="870"/>
      <c r="DO125" s="870"/>
      <c r="DP125" s="870"/>
      <c r="DQ125" s="870" t="s">
        <v>125</v>
      </c>
      <c r="DR125" s="870"/>
      <c r="DS125" s="870"/>
      <c r="DT125" s="870"/>
      <c r="DU125" s="870"/>
      <c r="DV125" s="871" t="s">
        <v>125</v>
      </c>
      <c r="DW125" s="871"/>
      <c r="DX125" s="871"/>
      <c r="DY125" s="871"/>
      <c r="DZ125" s="872"/>
    </row>
    <row r="126" spans="1:130" s="233" customFormat="1" ht="26.25" customHeight="1" thickBot="1" x14ac:dyDescent="0.25">
      <c r="A126" s="848"/>
      <c r="B126" s="849"/>
      <c r="C126" s="843" t="s">
        <v>472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1092016</v>
      </c>
      <c r="AB126" s="808"/>
      <c r="AC126" s="808"/>
      <c r="AD126" s="808"/>
      <c r="AE126" s="809"/>
      <c r="AF126" s="810">
        <v>962327</v>
      </c>
      <c r="AG126" s="808"/>
      <c r="AH126" s="808"/>
      <c r="AI126" s="808"/>
      <c r="AJ126" s="809"/>
      <c r="AK126" s="810">
        <v>664223</v>
      </c>
      <c r="AL126" s="808"/>
      <c r="AM126" s="808"/>
      <c r="AN126" s="808"/>
      <c r="AO126" s="809"/>
      <c r="AP126" s="852">
        <v>0.3</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486</v>
      </c>
      <c r="CQ126" s="780"/>
      <c r="CR126" s="780"/>
      <c r="CS126" s="780"/>
      <c r="CT126" s="780"/>
      <c r="CU126" s="780"/>
      <c r="CV126" s="780"/>
      <c r="CW126" s="780"/>
      <c r="CX126" s="780"/>
      <c r="CY126" s="780"/>
      <c r="CZ126" s="780"/>
      <c r="DA126" s="780"/>
      <c r="DB126" s="780"/>
      <c r="DC126" s="780"/>
      <c r="DD126" s="780"/>
      <c r="DE126" s="780"/>
      <c r="DF126" s="781"/>
      <c r="DG126" s="844" t="s">
        <v>125</v>
      </c>
      <c r="DH126" s="845"/>
      <c r="DI126" s="845"/>
      <c r="DJ126" s="845"/>
      <c r="DK126" s="845"/>
      <c r="DL126" s="845" t="s">
        <v>125</v>
      </c>
      <c r="DM126" s="845"/>
      <c r="DN126" s="845"/>
      <c r="DO126" s="845"/>
      <c r="DP126" s="845"/>
      <c r="DQ126" s="845" t="s">
        <v>125</v>
      </c>
      <c r="DR126" s="845"/>
      <c r="DS126" s="845"/>
      <c r="DT126" s="845"/>
      <c r="DU126" s="845"/>
      <c r="DV126" s="822" t="s">
        <v>387</v>
      </c>
      <c r="DW126" s="822"/>
      <c r="DX126" s="822"/>
      <c r="DY126" s="822"/>
      <c r="DZ126" s="823"/>
    </row>
    <row r="127" spans="1:130" s="233" customFormat="1" ht="26.25" customHeight="1" x14ac:dyDescent="0.2">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559634</v>
      </c>
      <c r="AB127" s="808"/>
      <c r="AC127" s="808"/>
      <c r="AD127" s="808"/>
      <c r="AE127" s="809"/>
      <c r="AF127" s="810">
        <v>359666</v>
      </c>
      <c r="AG127" s="808"/>
      <c r="AH127" s="808"/>
      <c r="AI127" s="808"/>
      <c r="AJ127" s="809"/>
      <c r="AK127" s="810">
        <v>256232</v>
      </c>
      <c r="AL127" s="808"/>
      <c r="AM127" s="808"/>
      <c r="AN127" s="808"/>
      <c r="AO127" s="809"/>
      <c r="AP127" s="852">
        <v>0.1</v>
      </c>
      <c r="AQ127" s="853"/>
      <c r="AR127" s="853"/>
      <c r="AS127" s="853"/>
      <c r="AT127" s="854"/>
      <c r="AU127" s="235"/>
      <c r="AV127" s="235"/>
      <c r="AW127" s="235"/>
      <c r="AX127" s="869" t="s">
        <v>488</v>
      </c>
      <c r="AY127" s="840"/>
      <c r="AZ127" s="840"/>
      <c r="BA127" s="840"/>
      <c r="BB127" s="840"/>
      <c r="BC127" s="840"/>
      <c r="BD127" s="840"/>
      <c r="BE127" s="841"/>
      <c r="BF127" s="839" t="s">
        <v>489</v>
      </c>
      <c r="BG127" s="840"/>
      <c r="BH127" s="840"/>
      <c r="BI127" s="840"/>
      <c r="BJ127" s="840"/>
      <c r="BK127" s="840"/>
      <c r="BL127" s="841"/>
      <c r="BM127" s="839" t="s">
        <v>490</v>
      </c>
      <c r="BN127" s="840"/>
      <c r="BO127" s="840"/>
      <c r="BP127" s="840"/>
      <c r="BQ127" s="840"/>
      <c r="BR127" s="840"/>
      <c r="BS127" s="841"/>
      <c r="BT127" s="839" t="s">
        <v>491</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492</v>
      </c>
      <c r="CQ127" s="780"/>
      <c r="CR127" s="780"/>
      <c r="CS127" s="780"/>
      <c r="CT127" s="780"/>
      <c r="CU127" s="780"/>
      <c r="CV127" s="780"/>
      <c r="CW127" s="780"/>
      <c r="CX127" s="780"/>
      <c r="CY127" s="780"/>
      <c r="CZ127" s="780"/>
      <c r="DA127" s="780"/>
      <c r="DB127" s="780"/>
      <c r="DC127" s="780"/>
      <c r="DD127" s="780"/>
      <c r="DE127" s="780"/>
      <c r="DF127" s="781"/>
      <c r="DG127" s="844" t="s">
        <v>125</v>
      </c>
      <c r="DH127" s="845"/>
      <c r="DI127" s="845"/>
      <c r="DJ127" s="845"/>
      <c r="DK127" s="845"/>
      <c r="DL127" s="845" t="s">
        <v>125</v>
      </c>
      <c r="DM127" s="845"/>
      <c r="DN127" s="845"/>
      <c r="DO127" s="845"/>
      <c r="DP127" s="845"/>
      <c r="DQ127" s="845" t="s">
        <v>125</v>
      </c>
      <c r="DR127" s="845"/>
      <c r="DS127" s="845"/>
      <c r="DT127" s="845"/>
      <c r="DU127" s="845"/>
      <c r="DV127" s="822" t="s">
        <v>387</v>
      </c>
      <c r="DW127" s="822"/>
      <c r="DX127" s="822"/>
      <c r="DY127" s="822"/>
      <c r="DZ127" s="823"/>
    </row>
    <row r="128" spans="1:130" s="233" customFormat="1" ht="26.25" customHeight="1" thickBot="1" x14ac:dyDescent="0.25">
      <c r="A128" s="824" t="s">
        <v>493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494</v>
      </c>
      <c r="X128" s="826"/>
      <c r="Y128" s="826"/>
      <c r="Z128" s="827"/>
      <c r="AA128" s="828">
        <v>11423777</v>
      </c>
      <c r="AB128" s="829"/>
      <c r="AC128" s="829"/>
      <c r="AD128" s="829"/>
      <c r="AE128" s="830"/>
      <c r="AF128" s="831">
        <v>11237717</v>
      </c>
      <c r="AG128" s="829"/>
      <c r="AH128" s="829"/>
      <c r="AI128" s="829"/>
      <c r="AJ128" s="830"/>
      <c r="AK128" s="831">
        <v>10847409</v>
      </c>
      <c r="AL128" s="829"/>
      <c r="AM128" s="829"/>
      <c r="AN128" s="829"/>
      <c r="AO128" s="830"/>
      <c r="AP128" s="832"/>
      <c r="AQ128" s="833"/>
      <c r="AR128" s="833"/>
      <c r="AS128" s="833"/>
      <c r="AT128" s="834"/>
      <c r="AU128" s="235"/>
      <c r="AV128" s="235"/>
      <c r="AW128" s="235"/>
      <c r="AX128" s="835" t="s">
        <v>495</v>
      </c>
      <c r="AY128" s="836"/>
      <c r="AZ128" s="836"/>
      <c r="BA128" s="836"/>
      <c r="BB128" s="836"/>
      <c r="BC128" s="836"/>
      <c r="BD128" s="836"/>
      <c r="BE128" s="837"/>
      <c r="BF128" s="814" t="s">
        <v>387</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496</v>
      </c>
      <c r="CQ128" s="758"/>
      <c r="CR128" s="758"/>
      <c r="CS128" s="758"/>
      <c r="CT128" s="758"/>
      <c r="CU128" s="758"/>
      <c r="CV128" s="758"/>
      <c r="CW128" s="758"/>
      <c r="CX128" s="758"/>
      <c r="CY128" s="758"/>
      <c r="CZ128" s="758"/>
      <c r="DA128" s="758"/>
      <c r="DB128" s="758"/>
      <c r="DC128" s="758"/>
      <c r="DD128" s="758"/>
      <c r="DE128" s="758"/>
      <c r="DF128" s="759"/>
      <c r="DG128" s="818">
        <v>435163</v>
      </c>
      <c r="DH128" s="819"/>
      <c r="DI128" s="819"/>
      <c r="DJ128" s="819"/>
      <c r="DK128" s="819"/>
      <c r="DL128" s="819">
        <v>392645</v>
      </c>
      <c r="DM128" s="819"/>
      <c r="DN128" s="819"/>
      <c r="DO128" s="819"/>
      <c r="DP128" s="819"/>
      <c r="DQ128" s="819">
        <v>140040</v>
      </c>
      <c r="DR128" s="819"/>
      <c r="DS128" s="819"/>
      <c r="DT128" s="819"/>
      <c r="DU128" s="819"/>
      <c r="DV128" s="820">
        <v>0.1</v>
      </c>
      <c r="DW128" s="820"/>
      <c r="DX128" s="820"/>
      <c r="DY128" s="820"/>
      <c r="DZ128" s="821"/>
    </row>
    <row r="129" spans="1:131" s="233" customFormat="1" ht="26.25" customHeight="1" x14ac:dyDescent="0.2">
      <c r="A129" s="802" t="s">
        <v>105</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247106654</v>
      </c>
      <c r="AB129" s="808"/>
      <c r="AC129" s="808"/>
      <c r="AD129" s="808"/>
      <c r="AE129" s="809"/>
      <c r="AF129" s="810">
        <v>254976902</v>
      </c>
      <c r="AG129" s="808"/>
      <c r="AH129" s="808"/>
      <c r="AI129" s="808"/>
      <c r="AJ129" s="809"/>
      <c r="AK129" s="810">
        <v>266135814</v>
      </c>
      <c r="AL129" s="808"/>
      <c r="AM129" s="808"/>
      <c r="AN129" s="808"/>
      <c r="AO129" s="809"/>
      <c r="AP129" s="811"/>
      <c r="AQ129" s="812"/>
      <c r="AR129" s="812"/>
      <c r="AS129" s="812"/>
      <c r="AT129" s="813"/>
      <c r="AU129" s="236"/>
      <c r="AV129" s="236"/>
      <c r="AW129" s="236"/>
      <c r="AX129" s="779" t="s">
        <v>498</v>
      </c>
      <c r="AY129" s="780"/>
      <c r="AZ129" s="780"/>
      <c r="BA129" s="780"/>
      <c r="BB129" s="780"/>
      <c r="BC129" s="780"/>
      <c r="BD129" s="780"/>
      <c r="BE129" s="781"/>
      <c r="BF129" s="798" t="s">
        <v>125</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30008279</v>
      </c>
      <c r="AB130" s="808"/>
      <c r="AC130" s="808"/>
      <c r="AD130" s="808"/>
      <c r="AE130" s="809"/>
      <c r="AF130" s="810">
        <v>29543251</v>
      </c>
      <c r="AG130" s="808"/>
      <c r="AH130" s="808"/>
      <c r="AI130" s="808"/>
      <c r="AJ130" s="809"/>
      <c r="AK130" s="810">
        <v>29614492</v>
      </c>
      <c r="AL130" s="808"/>
      <c r="AM130" s="808"/>
      <c r="AN130" s="808"/>
      <c r="AO130" s="809"/>
      <c r="AP130" s="811"/>
      <c r="AQ130" s="812"/>
      <c r="AR130" s="812"/>
      <c r="AS130" s="812"/>
      <c r="AT130" s="813"/>
      <c r="AU130" s="236"/>
      <c r="AV130" s="236"/>
      <c r="AW130" s="236"/>
      <c r="AX130" s="779" t="s">
        <v>501</v>
      </c>
      <c r="AY130" s="780"/>
      <c r="AZ130" s="780"/>
      <c r="BA130" s="780"/>
      <c r="BB130" s="780"/>
      <c r="BC130" s="780"/>
      <c r="BD130" s="780"/>
      <c r="BE130" s="781"/>
      <c r="BF130" s="782">
        <v>11.2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217098375</v>
      </c>
      <c r="AB131" s="792"/>
      <c r="AC131" s="792"/>
      <c r="AD131" s="792"/>
      <c r="AE131" s="793"/>
      <c r="AF131" s="794">
        <v>225433651</v>
      </c>
      <c r="AG131" s="792"/>
      <c r="AH131" s="792"/>
      <c r="AI131" s="792"/>
      <c r="AJ131" s="793"/>
      <c r="AK131" s="794">
        <v>236521322</v>
      </c>
      <c r="AL131" s="792"/>
      <c r="AM131" s="792"/>
      <c r="AN131" s="792"/>
      <c r="AO131" s="793"/>
      <c r="AP131" s="795"/>
      <c r="AQ131" s="796"/>
      <c r="AR131" s="796"/>
      <c r="AS131" s="796"/>
      <c r="AT131" s="797"/>
      <c r="AU131" s="236"/>
      <c r="AV131" s="236"/>
      <c r="AW131" s="236"/>
      <c r="AX131" s="757" t="s">
        <v>503</v>
      </c>
      <c r="AY131" s="758"/>
      <c r="AZ131" s="758"/>
      <c r="BA131" s="758"/>
      <c r="BB131" s="758"/>
      <c r="BC131" s="758"/>
      <c r="BD131" s="758"/>
      <c r="BE131" s="759"/>
      <c r="BF131" s="760">
        <v>116</v>
      </c>
      <c r="BG131" s="761"/>
      <c r="BH131" s="761"/>
      <c r="BI131" s="761"/>
      <c r="BJ131" s="761"/>
      <c r="BK131" s="761"/>
      <c r="BL131" s="762"/>
      <c r="BM131" s="760">
        <v>400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12.580161410000001</v>
      </c>
      <c r="AB132" s="773"/>
      <c r="AC132" s="773"/>
      <c r="AD132" s="773"/>
      <c r="AE132" s="774"/>
      <c r="AF132" s="775">
        <v>10.47574038</v>
      </c>
      <c r="AG132" s="773"/>
      <c r="AH132" s="773"/>
      <c r="AI132" s="773"/>
      <c r="AJ132" s="774"/>
      <c r="AK132" s="775">
        <v>10.832784800000001</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12.9</v>
      </c>
      <c r="AB133" s="752"/>
      <c r="AC133" s="752"/>
      <c r="AD133" s="752"/>
      <c r="AE133" s="753"/>
      <c r="AF133" s="751">
        <v>11.8</v>
      </c>
      <c r="AG133" s="752"/>
      <c r="AH133" s="752"/>
      <c r="AI133" s="752"/>
      <c r="AJ133" s="753"/>
      <c r="AK133" s="751">
        <v>11.2</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2oqwZtSabXGx9rFtMcUDWuXWtIHfpit6dVNI6V5UC1/7z1bA1GcD47urSDEmaUsMaOZaWJyosF1EZbG3ChF0A==" saltValue="3NHXK0vSAoHJSGQoUROVC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BA26" sqref="BA26"/>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507</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l/mUxoDhICPWGQAid8hMugnelGd8aYdJy/hd37fc2tGyghE72vASQrNN8KfiXDD9GfLHhaTP1gg7FopntT3Tg==" saltValue="EVZ/sJPKzhQAdoEka9ag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8" t="s">
        <v>510</v>
      </c>
      <c r="AP7" s="275"/>
      <c r="AQ7" s="276" t="s">
        <v>511</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9"/>
      <c r="AP8" s="281" t="s">
        <v>512</v>
      </c>
      <c r="AQ8" s="282" t="s">
        <v>513</v>
      </c>
      <c r="AR8" s="283" t="s">
        <v>514</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60" t="s">
        <v>515</v>
      </c>
      <c r="AL9" s="1161"/>
      <c r="AM9" s="1161"/>
      <c r="AN9" s="1162"/>
      <c r="AO9" s="284">
        <v>97371913</v>
      </c>
      <c r="AP9" s="284">
        <v>99733</v>
      </c>
      <c r="AQ9" s="285">
        <v>105428</v>
      </c>
      <c r="AR9" s="286">
        <v>-5.4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60" t="s">
        <v>516</v>
      </c>
      <c r="AL10" s="1161"/>
      <c r="AM10" s="1161"/>
      <c r="AN10" s="1162"/>
      <c r="AO10" s="287">
        <v>5514</v>
      </c>
      <c r="AP10" s="287">
        <v>6</v>
      </c>
      <c r="AQ10" s="288">
        <v>108</v>
      </c>
      <c r="AR10" s="289">
        <v>-94.4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60" t="s">
        <v>517</v>
      </c>
      <c r="AL11" s="1161"/>
      <c r="AM11" s="1161"/>
      <c r="AN11" s="1162"/>
      <c r="AO11" s="287">
        <v>618160</v>
      </c>
      <c r="AP11" s="287">
        <v>633</v>
      </c>
      <c r="AQ11" s="288">
        <v>1092</v>
      </c>
      <c r="AR11" s="289">
        <v>-42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60" t="s">
        <v>518</v>
      </c>
      <c r="AL12" s="1161"/>
      <c r="AM12" s="1161"/>
      <c r="AN12" s="1162"/>
      <c r="AO12" s="287" t="s">
        <v>519</v>
      </c>
      <c r="AP12" s="287" t="s">
        <v>519</v>
      </c>
      <c r="AQ12" s="288">
        <v>5</v>
      </c>
      <c r="AR12" s="289" t="s">
        <v>519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60" t="s">
        <v>520</v>
      </c>
      <c r="AL13" s="1161"/>
      <c r="AM13" s="1161"/>
      <c r="AN13" s="1162"/>
      <c r="AO13" s="287">
        <v>1762493</v>
      </c>
      <c r="AP13" s="287">
        <v>1805</v>
      </c>
      <c r="AQ13" s="288">
        <v>1959</v>
      </c>
      <c r="AR13" s="289">
        <v>-7.9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60" t="s">
        <v>521</v>
      </c>
      <c r="AL14" s="1161"/>
      <c r="AM14" s="1161"/>
      <c r="AN14" s="1162"/>
      <c r="AO14" s="287">
        <v>1082701</v>
      </c>
      <c r="AP14" s="287">
        <v>1109</v>
      </c>
      <c r="AQ14" s="288">
        <v>1267</v>
      </c>
      <c r="AR14" s="289">
        <v>-12.5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3" t="s">
        <v>522</v>
      </c>
      <c r="AL15" s="1164"/>
      <c r="AM15" s="1164"/>
      <c r="AN15" s="1165"/>
      <c r="AO15" s="287">
        <v>-6252926</v>
      </c>
      <c r="AP15" s="287">
        <v>-6405</v>
      </c>
      <c r="AQ15" s="288">
        <v>-7422</v>
      </c>
      <c r="AR15" s="289">
        <v>-13.7</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3" t="s">
        <v>182</v>
      </c>
      <c r="AL16" s="1164"/>
      <c r="AM16" s="1164"/>
      <c r="AN16" s="1165"/>
      <c r="AO16" s="287">
        <v>94587855</v>
      </c>
      <c r="AP16" s="287">
        <v>96881</v>
      </c>
      <c r="AQ16" s="288">
        <v>102438</v>
      </c>
      <c r="AR16" s="289">
        <v>-5.4</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6" t="s">
        <v>527</v>
      </c>
      <c r="AL21" s="1167"/>
      <c r="AM21" s="1167"/>
      <c r="AN21" s="1168"/>
      <c r="AO21" s="300">
        <v>10.8</v>
      </c>
      <c r="AP21" s="301">
        <v>11.31</v>
      </c>
      <c r="AQ21" s="302">
        <v>-0.51</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6" t="s">
        <v>528</v>
      </c>
      <c r="AL22" s="1167"/>
      <c r="AM22" s="1167"/>
      <c r="AN22" s="1168"/>
      <c r="AO22" s="305">
        <v>100.9</v>
      </c>
      <c r="AP22" s="306">
        <v>99.7</v>
      </c>
      <c r="AQ22" s="307">
        <v>1.2</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9" t="s">
        <v>529</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70"/>
    </row>
    <row r="27" spans="1:46" ht="13" x14ac:dyDescent="0.2">
      <c r="A27" s="312"/>
      <c r="AO27" s="265"/>
      <c r="AP27" s="265"/>
      <c r="AQ27" s="265"/>
      <c r="AR27" s="265"/>
      <c r="AS27" s="265"/>
      <c r="AT27" s="265"/>
    </row>
    <row r="28" spans="1:46" ht="16.5" x14ac:dyDescent="0.2">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8" t="s">
        <v>510</v>
      </c>
      <c r="AP30" s="275"/>
      <c r="AQ30" s="276" t="s">
        <v>511</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9"/>
      <c r="AP31" s="281" t="s">
        <v>512</v>
      </c>
      <c r="AQ31" s="282" t="s">
        <v>513</v>
      </c>
      <c r="AR31" s="283" t="s">
        <v>514</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0" t="s">
        <v>532</v>
      </c>
      <c r="AL32" s="1151"/>
      <c r="AM32" s="1151"/>
      <c r="AN32" s="1152"/>
      <c r="AO32" s="315">
        <v>24350537</v>
      </c>
      <c r="AP32" s="315">
        <v>24941</v>
      </c>
      <c r="AQ32" s="316">
        <v>31345</v>
      </c>
      <c r="AR32" s="317">
        <v>-20.399999999999999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0" t="s">
        <v>533</v>
      </c>
      <c r="AL33" s="1151"/>
      <c r="AM33" s="1151"/>
      <c r="AN33" s="1152"/>
      <c r="AO33" s="315">
        <v>3217840</v>
      </c>
      <c r="AP33" s="315">
        <v>3296</v>
      </c>
      <c r="AQ33" s="316">
        <v>2339</v>
      </c>
      <c r="AR33" s="317">
        <v>40.9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0" t="s">
        <v>534</v>
      </c>
      <c r="AL34" s="1151"/>
      <c r="AM34" s="1151"/>
      <c r="AN34" s="1152"/>
      <c r="AO34" s="315">
        <v>27652311</v>
      </c>
      <c r="AP34" s="315">
        <v>28323</v>
      </c>
      <c r="AQ34" s="316">
        <v>20945</v>
      </c>
      <c r="AR34" s="317">
        <v>35.200000000000003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0" t="s">
        <v>535</v>
      </c>
      <c r="AL35" s="1151"/>
      <c r="AM35" s="1151"/>
      <c r="AN35" s="1152"/>
      <c r="AO35" s="315">
        <v>9544521</v>
      </c>
      <c r="AP35" s="315">
        <v>9776</v>
      </c>
      <c r="AQ35" s="316">
        <v>9788</v>
      </c>
      <c r="AR35" s="317">
        <v>-0.1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0" t="s">
        <v>536</v>
      </c>
      <c r="AL36" s="1151"/>
      <c r="AM36" s="1151"/>
      <c r="AN36" s="1152"/>
      <c r="AO36" s="315" t="s">
        <v>519</v>
      </c>
      <c r="AP36" s="315" t="s">
        <v>519</v>
      </c>
      <c r="AQ36" s="316">
        <v>145</v>
      </c>
      <c r="AR36" s="317" t="s">
        <v>519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0" t="s">
        <v>537</v>
      </c>
      <c r="AL37" s="1151"/>
      <c r="AM37" s="1151"/>
      <c r="AN37" s="1152"/>
      <c r="AO37" s="315">
        <v>1318538</v>
      </c>
      <c r="AP37" s="315">
        <v>1351</v>
      </c>
      <c r="AQ37" s="316">
        <v>1430</v>
      </c>
      <c r="AR37" s="317">
        <v>-5.5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3" t="s">
        <v>538</v>
      </c>
      <c r="AL38" s="1154"/>
      <c r="AM38" s="1154"/>
      <c r="AN38" s="1155"/>
      <c r="AO38" s="318" t="s">
        <v>519</v>
      </c>
      <c r="AP38" s="318" t="s">
        <v>519</v>
      </c>
      <c r="AQ38" s="319">
        <v>1</v>
      </c>
      <c r="AR38" s="307" t="s">
        <v>519</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3" t="s">
        <v>539</v>
      </c>
      <c r="AL39" s="1154"/>
      <c r="AM39" s="1154"/>
      <c r="AN39" s="1155"/>
      <c r="AO39" s="315">
        <v>-10847409</v>
      </c>
      <c r="AP39" s="315">
        <v>-11110</v>
      </c>
      <c r="AQ39" s="316">
        <v>-16549</v>
      </c>
      <c r="AR39" s="317">
        <v>-32.9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0" t="s">
        <v>540</v>
      </c>
      <c r="AL40" s="1151"/>
      <c r="AM40" s="1151"/>
      <c r="AN40" s="1152"/>
      <c r="AO40" s="315">
        <v>-29614492</v>
      </c>
      <c r="AP40" s="315">
        <v>-30333</v>
      </c>
      <c r="AQ40" s="316">
        <v>-31989</v>
      </c>
      <c r="AR40" s="317">
        <v>-5.2</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6" t="s">
        <v>295</v>
      </c>
      <c r="AL41" s="1157"/>
      <c r="AM41" s="1157"/>
      <c r="AN41" s="1158"/>
      <c r="AO41" s="315">
        <v>25621846</v>
      </c>
      <c r="AP41" s="315">
        <v>26243</v>
      </c>
      <c r="AQ41" s="316">
        <v>17454</v>
      </c>
      <c r="AR41" s="317">
        <v>50.4</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3" t="s">
        <v>510</v>
      </c>
      <c r="AN49" s="1145" t="s">
        <v>544</v>
      </c>
      <c r="AO49" s="1146"/>
      <c r="AP49" s="1146"/>
      <c r="AQ49" s="1146"/>
      <c r="AR49" s="114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4"/>
      <c r="AN50" s="331" t="s">
        <v>545</v>
      </c>
      <c r="AO50" s="332" t="s">
        <v>546</v>
      </c>
      <c r="AP50" s="333" t="s">
        <v>547</v>
      </c>
      <c r="AQ50" s="334" t="s">
        <v>548</v>
      </c>
      <c r="AR50" s="335" t="s">
        <v>549</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33737844</v>
      </c>
      <c r="AN51" s="337">
        <v>34859</v>
      </c>
      <c r="AO51" s="338">
        <v>-6.4</v>
      </c>
      <c r="AP51" s="339">
        <v>52897</v>
      </c>
      <c r="AQ51" s="340">
        <v>2.2999999999999998</v>
      </c>
      <c r="AR51" s="341">
        <v>-8.6999999999999993</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18935672</v>
      </c>
      <c r="AN52" s="345">
        <v>19565</v>
      </c>
      <c r="AO52" s="346">
        <v>-11.7</v>
      </c>
      <c r="AP52" s="347">
        <v>27013</v>
      </c>
      <c r="AQ52" s="348">
        <v>1.3</v>
      </c>
      <c r="AR52" s="349">
        <v>-13</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32488610</v>
      </c>
      <c r="AN53" s="337">
        <v>33492</v>
      </c>
      <c r="AO53" s="338">
        <v>-3.9</v>
      </c>
      <c r="AP53" s="339">
        <v>54945</v>
      </c>
      <c r="AQ53" s="340">
        <v>3.9</v>
      </c>
      <c r="AR53" s="341">
        <v>-7.8</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17869777</v>
      </c>
      <c r="AN54" s="345">
        <v>18422</v>
      </c>
      <c r="AO54" s="346">
        <v>-5.8</v>
      </c>
      <c r="AP54" s="347">
        <v>29293</v>
      </c>
      <c r="AQ54" s="348">
        <v>8.4</v>
      </c>
      <c r="AR54" s="349">
        <v>-14.2</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42221698</v>
      </c>
      <c r="AN55" s="337">
        <v>43415</v>
      </c>
      <c r="AO55" s="338">
        <v>29.6</v>
      </c>
      <c r="AP55" s="339">
        <v>57132</v>
      </c>
      <c r="AQ55" s="340">
        <v>4</v>
      </c>
      <c r="AR55" s="341">
        <v>25.6</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26504222</v>
      </c>
      <c r="AN56" s="345">
        <v>27253</v>
      </c>
      <c r="AO56" s="346">
        <v>47.9</v>
      </c>
      <c r="AP56" s="347">
        <v>30126</v>
      </c>
      <c r="AQ56" s="348">
        <v>2.8</v>
      </c>
      <c r="AR56" s="349">
        <v>45.1</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47875525</v>
      </c>
      <c r="AN57" s="337">
        <v>49117</v>
      </c>
      <c r="AO57" s="338">
        <v>13.1</v>
      </c>
      <c r="AP57" s="339">
        <v>58766</v>
      </c>
      <c r="AQ57" s="340">
        <v>2.9</v>
      </c>
      <c r="AR57" s="341">
        <v>10.199999999999999</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28283323</v>
      </c>
      <c r="AN58" s="345">
        <v>29017</v>
      </c>
      <c r="AO58" s="346">
        <v>6.5</v>
      </c>
      <c r="AP58" s="347">
        <v>29363</v>
      </c>
      <c r="AQ58" s="348">
        <v>-2.5</v>
      </c>
      <c r="AR58" s="349">
        <v>9</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44647349</v>
      </c>
      <c r="AN59" s="337">
        <v>45730</v>
      </c>
      <c r="AO59" s="338">
        <v>-6.9</v>
      </c>
      <c r="AP59" s="339">
        <v>62482</v>
      </c>
      <c r="AQ59" s="340">
        <v>6.3</v>
      </c>
      <c r="AR59" s="341">
        <v>-13.2</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29287796</v>
      </c>
      <c r="AN60" s="345">
        <v>29998</v>
      </c>
      <c r="AO60" s="346">
        <v>3.4</v>
      </c>
      <c r="AP60" s="347">
        <v>34626</v>
      </c>
      <c r="AQ60" s="348">
        <v>17.899999999999999</v>
      </c>
      <c r="AR60" s="349">
        <v>-14.5</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40194205</v>
      </c>
      <c r="AN61" s="352">
        <v>41323</v>
      </c>
      <c r="AO61" s="353">
        <v>5.0999999999999996</v>
      </c>
      <c r="AP61" s="354">
        <v>57244</v>
      </c>
      <c r="AQ61" s="355">
        <v>3.9</v>
      </c>
      <c r="AR61" s="341">
        <v>1.2</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24176158</v>
      </c>
      <c r="AN62" s="345">
        <v>24851</v>
      </c>
      <c r="AO62" s="346">
        <v>8.1</v>
      </c>
      <c r="AP62" s="347">
        <v>30084</v>
      </c>
      <c r="AQ62" s="348">
        <v>5.6</v>
      </c>
      <c r="AR62" s="349">
        <v>2.5</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gCFnJmR6qtibu5LS/9RVIFlORWdBMR5rkgAPRjJ7UETTmbulifa07v2gccbvh4G2Vpc8NwUit0y4UL3bk9YmZw==" saltValue="L6QTyu4KfDzFr3FmpFzR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70" zoomScaleNormal="7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558</v>
      </c>
    </row>
    <row r="120" spans="125:125" ht="13.5" hidden="1" customHeight="1" x14ac:dyDescent="0.2"/>
    <row r="121" spans="125:125" ht="13.5" hidden="1" customHeight="1" x14ac:dyDescent="0.2">
      <c r="DU121" s="262"/>
    </row>
  </sheetData>
  <sheetProtection algorithmName="SHA-512" hashValue="f/hhTqMiy+e6IJQM2UmL7PvLta6y8Nlbo4/mBRdLK0zIwF00v91MdU2Zzhez57VEDan+224pQodEMJlkb+nPjg==" saltValue="xdytnuihkdNz4Lz6UMm5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70" zoomScaleNormal="7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559</v>
      </c>
    </row>
  </sheetData>
  <sheetProtection algorithmName="SHA-512" hashValue="mRWfm1rLd7OZxMKHWGJO/Jwj3VWqv/DKkMoB4cbP84MFOuaiotNlgW1vJn4PRKQHsLKLtGcyCmer6cUWmSvp7g==" saltValue="coLnR5k8c36ySf/F0ZIC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69" t="s">
        <v>3</v>
      </c>
      <c r="D47" s="1169"/>
      <c r="E47" s="1170"/>
      <c r="F47" s="11">
        <v>3.07</v>
      </c>
      <c r="G47" s="12">
        <v>3.07</v>
      </c>
      <c r="H47" s="12">
        <v>3.61</v>
      </c>
      <c r="I47" s="12">
        <v>5.0199999999999996</v>
      </c>
      <c r="J47" s="13">
        <v>7.12</v>
      </c>
    </row>
    <row r="48" spans="2:10" ht="57.75" customHeight="1" x14ac:dyDescent="0.2">
      <c r="B48" s="14"/>
      <c r="C48" s="1171" t="s">
        <v>4</v>
      </c>
      <c r="D48" s="1171"/>
      <c r="E48" s="1172"/>
      <c r="F48" s="15">
        <v>1.28</v>
      </c>
      <c r="G48" s="16">
        <v>0.99</v>
      </c>
      <c r="H48" s="16">
        <v>2.36</v>
      </c>
      <c r="I48" s="16">
        <v>2.2400000000000002</v>
      </c>
      <c r="J48" s="17">
        <v>1.1200000000000001</v>
      </c>
    </row>
    <row r="49" spans="2:10" ht="57.75" customHeight="1" thickBot="1" x14ac:dyDescent="0.25">
      <c r="B49" s="18"/>
      <c r="C49" s="1173" t="s">
        <v>5</v>
      </c>
      <c r="D49" s="1173"/>
      <c r="E49" s="1174"/>
      <c r="F49" s="19" t="s">
        <v>565</v>
      </c>
      <c r="G49" s="20" t="s">
        <v>566</v>
      </c>
      <c r="H49" s="20">
        <v>1.9</v>
      </c>
      <c r="I49" s="20">
        <v>1.48</v>
      </c>
      <c r="J49" s="21">
        <v>1.28</v>
      </c>
    </row>
    <row r="50" spans="2:10" ht="13" x14ac:dyDescent="0.2"/>
  </sheetData>
  <sheetProtection algorithmName="SHA-512" hashValue="RTb9xSRQVFF8Tf37jI+MX7GQerqnYVQRYi5tBtILC8S/2eSmZOIaoviH/V8OG1aZWqcJR0h11mm9jgFPHrCQjg==" saltValue="v8mgpEFFBXbkQlnFQr3r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蛭田　哲也</cp:lastModifiedBy>
  <dcterms:created xsi:type="dcterms:W3CDTF">2023-02-20T04:34:27Z</dcterms:created>
  <dcterms:modified xsi:type="dcterms:W3CDTF">2023-09-29T08:48:27Z</dcterms:modified>
  <cp:category/>
</cp:coreProperties>
</file>