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85730361-ECFB-43AE-B82D-7FEE13E311A8}" xr6:coauthVersionLast="36" xr6:coauthVersionMax="36" xr10:uidLastSave="{00000000-0000-0000-0000-000000000000}"/>
  <bookViews>
    <workbookView xWindow="0" yWindow="0" windowWidth="15360" windowHeight="76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U40" i="10"/>
  <c r="BW39" i="10"/>
  <c r="BE39" i="10"/>
  <c r="U39" i="10"/>
  <c r="BW38" i="10"/>
  <c r="BE38" i="10"/>
  <c r="U38" i="10"/>
  <c r="BW37" i="10"/>
  <c r="C34" i="10"/>
  <c r="C35" i="10" s="1"/>
  <c r="C36" i="10" s="1"/>
  <c r="C37" i="10" s="1"/>
  <c r="C38" i="10" s="1"/>
  <c r="C39" i="10" s="1"/>
  <c r="C40" i="10" s="1"/>
  <c r="C41" i="10" s="1"/>
  <c r="C42" i="10" s="1"/>
  <c r="U34" i="10" l="1"/>
  <c r="U35" i="10" s="1"/>
  <c r="U36" i="10" s="1"/>
  <c r="U37" i="10" s="1"/>
  <c r="AM34" i="10"/>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l="1"/>
  <c r="BW35" i="10" l="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<sst xmlns="http://schemas.openxmlformats.org/spreadsheetml/2006/main" count="1099" uniqueCount="658">
  <si>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</si>
  <si>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</si>
  <si>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</si>
  <si>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</si>
  <si>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</si>
  <si>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</si>
  <si>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</si>
  <si>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</si>
  <si>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</si>
  <si>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</si>
  <si>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</si>
  <si>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</si>
  <si>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</si>
  <si>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</si>
  <si>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</si>
  <si>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</si>
  <si>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</si>
  <si>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</si>
  <si>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</si>
  <si>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</si>
  <si>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</si>
  <si>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</si>
  <si>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</si>
  <si>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</si>
  <si>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</si>
  <si>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</si>
  <si>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</si>
  <si>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</si>
  <si>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</si>
  <si>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</si>
  <si>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</si>
  <si>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</si>
  <si>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</si>
  <si>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</si>
  <si>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</si>
  <si>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</si>
  <si>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</si>
  <si>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</si>
  <si>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</si>
  <si>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</si>
  <si>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</si>
  <si>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</si>
  <si>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</si>
  <si>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</si>
  <si>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</si>
  <si>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</si>
  <si>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</si>
  <si>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</si>
  <si>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</si>
  <si>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</si>
  <si>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</si>
  <si>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</si>
  <si>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</si>
  <si>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</si>
  <si>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</si>
  <si>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</si>
  <si>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</si>
  <si>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</si>
  <si>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</si>
  <si>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</si>
  <si>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</si>
  <si>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</si>
  <si>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</si>
  <si>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</si>
  <si>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</si>
  <si>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</si>
  <si>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</si>
  <si>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</si>
  <si>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</si>
  <si>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</si>
  <si>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</si>
  <si>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</si>
  <si>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</si>
  <si>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</si>
  <si>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</si>
  <si>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</si>
  <si>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</si>
  <si>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</si>
  <si>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</si>
  <si>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</si>
  <si>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</si>
  <si>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</si>
  <si>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</si>
  <si>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</si>
  <si>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</si>
  <si>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</si>
  <si>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</si>
  <si>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</si>
  <si>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</si>
  <si>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</si>
  <si>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</si>
  <si>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</si>
  <si>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</si>
  <si>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</si>
  <si>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</si>
  <si>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</si>
  <si>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</si>
  <si>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</si>
  <si>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</si>
  <si>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</si>
  <si>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</si>
  <si>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</si>
  <si>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</si>
  <si>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</si>
  <si>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</si>
  <si>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</si>
  <si>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</si>
  <si>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</si>
  <si>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</si>
  <si>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</si>
  <si>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</si>
  <si>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</si>
  <si>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</si>
  <si>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</si>
  <si>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</si>
  <si>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</si>
  <si>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</si>
  <si>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</si>
  <si>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</si>
  <si>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</si>
  <si>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</si>
  <si>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</si>
  <si>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</si>
  <si>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</si>
  <si>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</si>
  <si>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</si>
  <si>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</si>
  <si>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</si>
  <si>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</si>
  <si>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</si>
  <si>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</si>
  <si>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</si>
  <si>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</si>
  <si>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</si>
  <si>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</si>
  <si>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</si>
  <si>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</si>
  <si>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</si>
  <si>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</si>
  <si>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</si>
  <si>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</si>
  <si>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</si>
  <si>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</si>
  <si>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</si>
  <si>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</si>
  <si>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</si>
  <si>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</si>
  <si>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</si>
  <si>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</si>
  <si>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</si>
  <si>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</si>
  <si>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</si>
  <si>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</si>
  <si>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</si>
  <si>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</si>
  <si>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</si>
  <si>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</si>
  <si>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</si>
  <si>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</si>
  <si>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</si>
  <si>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</si>
  <si>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</si>
  <si>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</si>
  <si>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</si>
  <si>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</si>
  <si>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</si>
  <si>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</si>
  <si>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</si>
  <si>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</si>
  <si>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</si>
  <si>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</si>
  <si>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</si>
  <si>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</si>
  <si>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</si>
  <si>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</si>
  <si>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</si>
  <si>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</si>
  <si>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</si>
  <si>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</si>
  <si>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</si>
  <si>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</si>
  <si>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</si>
  <si>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</si>
  <si>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</si>
  <si>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</si>
  <si>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</si>
  <si>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</si>
  <si>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</si>
  <si>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</si>
  <si>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</si>
  <si>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</si>
  <si>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</si>
  <si>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</si>
  <si>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</si>
  <si>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</si>
  <si>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</si>
  <si>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</si>
  <si>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</si>
  <si>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</si>
  <si>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</si>
  <si>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</si>
  <si>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</si>
  <si>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</si>
  <si>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</si>
  <si>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</si>
  <si>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</si>
  <si>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</si>
  <si>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</si>
  <si>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</si>
  <si>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</si>
  <si>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</si>
  <si>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</si>
  <si>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</si>
  <si>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</si>
  <si>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</si>
  <si>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</si>
  <si>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</si>
  <si>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</si>
  <si>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</si>
  <si>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</si>
  <si>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</si>
  <si>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</si>
  <si>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</si>
  <si>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</si>
  <si>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</si>
  <si>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</si>
  <si>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</si>
  <si>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</si>
  <si>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</si>
  <si>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</si>
  <si>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</si>
  <si>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</si>
  <si>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</si>
  <si>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</si>
  <si>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</si>
  <si>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</si>
  <si>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</si>
  <si>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</si>
  <si>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</si>
  <si>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</si>
  <si>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</si>
  <si>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</si>
  <si>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</si>
  <si>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</si>
  <si>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</si>
  <si>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</si>
  <si>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</si>
  <si>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</si>
  <si>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</si>
  <si>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</si>
  <si>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</si>
  <si>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</si>
  <si>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</si>
  <si>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</si>
  <si>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</si>
  <si>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</si>
  <si>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</si>
  <si>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</si>
  <si>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</si>
  <si>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</si>
  <si>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</si>
  <si>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</si>
  <si>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</si>
  <si>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</si>
  <si>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</si>
  <si>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</si>
  <si>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</si>
  <si>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</si>
  <si>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</si>
  <si>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</si>
  <si>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</si>
  <si>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</si>
  <si>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</si>
  <si>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</si>
  <si>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</si>
  <si>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</si>
  <si>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</si>
  <si>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</si>
  <si>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</si>
  <si>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</si>
  <si>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</si>
  <si>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</si>
  <si>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</si>
  <si>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</si>
  <si>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</si>
  <si>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</si>
  <si>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</si>
  <si>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</si>
  <si>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</si>
  <si>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</si>
  <si>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</si>
  <si>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</si>
  <si>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</si>
  <si>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</si>
  <si>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</si>
  <si>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</si>
  <si>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</si>
  <si>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</si>
  <si>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</si>
  <si>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</si>
  <si>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</si>
  <si>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</si>
  <si>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</si>
  <si>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</si>
  <si>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</si>
  <si>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</si>
  <si>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</si>
  <si>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</si>
  <si>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</si>
  <si>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</si>
  <si>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</si>
  <si>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</si>
  <si>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</si>
  <si>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</si>
  <si>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</si>
  <si>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</si>
  <si>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</si>
  <si>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</si>
  <si>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</si>
  <si>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</si>
  <si>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</si>
  <si>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</si>
  <si>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</si>
  <si>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</si>
  <si>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</si>
  <si>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</si>
  <si>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</si>
  <si>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</si>
  <si>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</si>
  <si>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</si>
  <si>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</si>
  <si>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</si>
  <si>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</si>
  <si>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</si>
  <si>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</si>
  <si>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</si>
  <si>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病院</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</si>
  <si>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</si>
  <si>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</si>
  <si>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</si>
  <si>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</si>
  <si>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</si>
  <si>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</si>
  <si>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</si>
  <si>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</si>
  <si>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</si>
  <si>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</si>
  <si>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</si>
  <si>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</si>
  <si>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</si>
  <si>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</si>
  <si>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</si>
  <si>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</si>
  <si>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</si>
  <si>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</si>
  <si>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</si>
  <si>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</si>
  <si>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</si>
  <si>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</si>
  <si>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</si>
  <si>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</si>
  <si>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</si>
  <si>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</si>
  <si>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</si>
  <si>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</si>
  <si>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</si>
  <si>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</si>
  <si>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</si>
  <si>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</si>
  <si>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</si>
  <si>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</si>
  <si>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</si>
  <si>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</si>
  <si>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</si>
  <si>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</si>
  <si>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</si>
  <si>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</si>
  <si>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</si>
  <si>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</si>
  <si>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</si>
  <si>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</si>
  <si>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</si>
  <si>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</si>
  <si>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</si>
  <si>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</si>
  <si>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</si>
  <si>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</si>
  <si>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</si>
  <si>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</si>
  <si>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</si>
  <si>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</si>
  <si>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</si>
  <si>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</si>
  <si>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</si>
  <si>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</si>
  <si>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</si>
  <si>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</si>
  <si>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</si>
  <si>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</si>
  <si>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</si>
  <si>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</si>
  <si>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</si>
  <si>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</si>
  <si>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</si>
  <si>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</si>
  <si>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</si>
  <si>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</si>
  <si>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</si>
  <si>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</si>
  <si>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</si>
  <si>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</si>
  <si>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</si>
  <si>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</si>
  <si>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</si>
  <si>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</si>
  <si>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</si>
  <si>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</si>
  <si>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</si>
  <si>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</si>
  <si>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</si>
  <si>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</si>
  <si>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</si>
  <si>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</si>
  <si>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t>
    <phoneticPr fontId="5"/>
  </si>
  <si>
    <t>法適用企業</t>
    <phoneticPr fontId="5"/>
  </si>
  <si>
    <t>港湾整備事業費会計</t>
    <phoneticPr fontId="5"/>
  </si>
  <si>
    <t>法非適用企業</t>
    <phoneticPr fontId="5"/>
  </si>
  <si>
    <t>中央卸売市場費会計</t>
    <phoneticPr fontId="5"/>
  </si>
  <si>
    <t>法非適用企業</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</si>
  <si>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</si>
  <si>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</si>
  <si>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</si>
  <si>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</si>
  <si>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</si>
  <si>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</si>
  <si>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</si>
  <si>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</si>
  <si>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</si>
  <si>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</si>
  <si>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</si>
  <si>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</si>
  <si>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</si>
  <si>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</si>
  <si>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</si>
  <si>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</si>
  <si>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</si>
  <si>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</si>
  <si>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</si>
  <si>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</si>
  <si>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</si>
  <si>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</si>
  <si>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</si>
  <si>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</si>
  <si>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</si>
  <si>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</si>
  <si>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</si>
  <si>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</si>
  <si>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</si>
  <si>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</si>
  <si>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</si>
  <si>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</si>
  <si>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</si>
  <si>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</si>
  <si>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</si>
  <si>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</si>
  <si>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</si>
  <si>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</si>
  <si>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</si>
  <si>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</si>
  <si>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</si>
  <si>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</si>
  <si>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</si>
  <si>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</si>
  <si>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</si>
  <si>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</si>
  <si>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</si>
  <si>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</si>
  <si>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</si>
  <si>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</si>
  <si>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</si>
  <si>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</si>
  <si>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</si>
  <si>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</si>
  <si>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</si>
  <si>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</si>
  <si>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</si>
  <si>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</si>
  <si>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</si>
  <si>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</si>
  <si>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</si>
  <si>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</si>
  <si>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</si>
  <si>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</si>
  <si>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</si>
  <si>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埋立事業会計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</si>
  <si>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</si>
  <si>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</si>
  <si>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</si>
  <si>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</si>
  <si>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</si>
  <si>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</si>
  <si>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</si>
  <si>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</si>
  <si>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</si>
  <si>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</si>
  <si>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</si>
  <si>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</si>
  <si>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</si>
  <si>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</si>
  <si>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</si>
  <si>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</si>
  <si>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</si>
  <si>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</si>
  <si>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</si>
  <si>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</si>
  <si>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</si>
  <si>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</si>
  <si>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</si>
  <si>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</si>
  <si>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</si>
  <si>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</si>
  <si>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</si>
  <si>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</si>
  <si>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</si>
  <si>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</si>
  <si>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</si>
  <si>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</si>
  <si>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</si>
  <si>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</si>
  <si>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</si>
  <si>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</si>
  <si>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</si>
  <si>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</si>
  <si>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</si>
  <si>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</si>
  <si>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</si>
  <si>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</si>
  <si>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</si>
  <si>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</si>
  <si>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</si>
  <si>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</si>
  <si>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</si>
  <si>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</si>
  <si>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</si>
  <si>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</si>
  <si>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</si>
  <si>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</si>
  <si>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</si>
  <si>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</si>
  <si>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</si>
  <si>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</si>
  <si>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</si>
  <si>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</si>
  <si>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</si>
  <si>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</si>
  <si>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</si>
  <si>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</si>
  <si>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</si>
  <si>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</si>
  <si>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</si>
  <si>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</si>
  <si>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</si>
  <si>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</si>
  <si>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</si>
  <si>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</si>
  <si>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</si>
  <si>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</si>
  <si>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</si>
  <si>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</si>
  <si>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</si>
  <si>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</si>
  <si>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</si>
  <si>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</si>
  <si>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</si>
  <si>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</si>
  <si>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</si>
  <si>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</si>
  <si>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</si>
  <si>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1.75</t>
  </si>
  <si>
    <t>▲ 1.21</t>
  </si>
  <si>
    <t>▲ 0.02</t>
  </si>
  <si>
    <t>下水道事業会計</t>
  </si>
  <si>
    <t>水道事業会計</t>
  </si>
  <si>
    <t>国民健康保険事業費会計</t>
  </si>
  <si>
    <t>介護保険事業費会計</t>
  </si>
  <si>
    <t>一般会計</t>
  </si>
  <si>
    <t>病院事業会計</t>
  </si>
  <si>
    <t>工業用水道事業会計</t>
  </si>
  <si>
    <t>自動車事業会計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</si>
  <si>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</si>
  <si>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</si>
  <si>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</si>
  <si>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</si>
  <si>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</si>
  <si>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</si>
  <si>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</si>
  <si>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</si>
  <si>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文化基金</t>
    <rPh sb="0" eb="2">
      <t>ブンカ</t>
    </rPh>
    <rPh sb="2" eb="4">
      <t>キキン</t>
    </rPh>
    <phoneticPr fontId="5"/>
  </si>
  <si>
    <t>災害救助基金</t>
    <rPh sb="0" eb="2">
      <t>サイガイ</t>
    </rPh>
    <rPh sb="2" eb="6">
      <t>キュウジョキキン</t>
    </rPh>
    <phoneticPr fontId="5"/>
  </si>
  <si>
    <t>墓地運営等基金</t>
    <rPh sb="0" eb="7">
      <t>ボチウンエイトウキキン</t>
    </rPh>
    <phoneticPr fontId="5"/>
  </si>
  <si>
    <t>学校施設整備基金</t>
    <rPh sb="0" eb="6">
      <t>ガッコウシセツセイビ</t>
    </rPh>
    <rPh sb="6" eb="8">
      <t>キキン</t>
    </rPh>
    <phoneticPr fontId="5"/>
  </si>
  <si>
    <t>学校給食費調整基金</t>
    <rPh sb="0" eb="5">
      <t>ガッコウキュウショクヒ</t>
    </rPh>
    <rPh sb="5" eb="9">
      <t>チョウセイキキン</t>
    </rPh>
    <phoneticPr fontId="5"/>
  </si>
  <si>
    <t>神奈川県内広域水道企業団（水道用水供給事業会計）</t>
  </si>
  <si>
    <t>神奈川県後期高齢者医療広域連合（一般会計）</t>
  </si>
  <si>
    <t>神奈川県後期高齢者医療広域連合（後期高齢者医療特別会計）</t>
  </si>
  <si>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</si>
  <si>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</si>
  <si>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</si>
  <si>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</si>
  <si>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</si>
  <si>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</si>
  <si>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</si>
  <si>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</si>
  <si>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</si>
  <si>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</si>
  <si>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</si>
  <si>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横浜市信用保証協会</t>
    <rPh sb="0" eb="3">
      <t>ヨコハマシ</t>
    </rPh>
    <rPh sb="3" eb="5">
      <t>シンヨウ</t>
    </rPh>
    <rPh sb="5" eb="7">
      <t>ホショウ</t>
    </rPh>
    <rPh sb="7" eb="9">
      <t>キョウカイ</t>
    </rPh>
    <phoneticPr fontId="15"/>
  </si>
  <si>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</si>
  <si>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</si>
  <si>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</si>
  <si>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</si>
  <si>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</si>
  <si>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</si>
  <si>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5"/>
  </si>
  <si>
    <t>社会福祉法人横浜市リハビリテーション事業団</t>
    <rPh sb="6" eb="9">
      <t>ヨコハマシ</t>
    </rPh>
    <rPh sb="18" eb="20">
      <t>ジギョウ</t>
    </rPh>
    <rPh sb="20" eb="21">
      <t>ダン</t>
    </rPh>
    <phoneticPr fontId="15"/>
  </si>
  <si>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</si>
  <si>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</si>
  <si>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</si>
  <si>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</si>
  <si>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</si>
  <si>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</si>
  <si>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</si>
  <si>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</si>
  <si>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</si>
  <si>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</si>
  <si>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</si>
  <si>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</si>
  <si>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</si>
  <si>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</si>
  <si>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</si>
  <si>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</si>
  <si>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</si>
  <si>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</si>
  <si>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</si>
  <si>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</si>
  <si>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〇</t>
  </si>
  <si>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</si>
  <si>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</si>
  <si>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</si>
  <si>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</si>
  <si>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</si>
  <si>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</si>
  <si>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将来負担比率及び実質公債費比率は、類似団体と比較して高くなっています。
本市の経年比較では、将来負担比率は、企業会計・外郭団体等の借入金等の返済を進めてきたことにより、年々減少傾向にあります。令和３年度は、国勢調査結果の反映及び、臨時財政対策債償還基金費（臨時財政対策債の償還等に要する経費に対し交付されるもの）等の追加交付に伴う再算定により基準財政需要額が増加したため、分母の構成要素である標準財政規模が増加し、前年度と比較して比率は減少しました。実質公債費比率においては、平成29年度から令和元年度までは、県費負担教職員の本市移管による標準財政規模の改善等により比率は減少傾向にありました。令和３年度は、分母の構成要素である標準財政規模が微増である一方、分子の構成要素である元利償還金等から減算する特定財源の減少により、前年度と比較して比率がやや上昇しまし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</si>
  <si>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</si>
  <si>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</si>
  <si>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</si>
  <si>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類似団体と比較すると、将来負担比率は高い水準にある一方、有形固定資産減価償却率は、道路、庁舎、橋りょう・トンネルの整備などを進めたこと等により、低い水準となっています。
本市の経年比較では、将来負担比率は、企業会計・外郭団体等の借入金等の返済を進めてきたことにより、年々減少傾向にあります。
有形固定資産減価償却率は、平成30年度までは公共施設の取得から年度が経過したことにより、年々上昇していました。令和元年度及び２年度の一時的な減少要因となった市庁舎などの取得資産の減価償却が進んだことなどにより、令和３年度は前年度と比較して増加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</si>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</sst>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437E8FA-6241-4819-81CC-7CD52283B6A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82E0-46D4-8C6B-F0964F7819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54167</c:v>
                </c:pt>
                <c:pt idx="1">
                  <c:v>62800</c:v>
                </c:pt>
                <c:pt idx="2">
                  <c:v>62653</c:v>
                </c:pt>
                <c:pt idx="3">
                  <c:v>60904</c:v>
                </c:pt>
                <c:pt idx="4">
                  <c:v>84110</c:v>
                </c:pt>
              </c:numCache>
            </c:numRef>
          </c:val>
          <c:smooth val="0"/>
          <c:extLst>
            <c:ext xmlns:c16="http://schemas.microsoft.com/office/drawing/2014/chart" uri="{C3380CC4-5D6E-409C-BE32-E72D297353CC}">
              <c16:uniqueId val="{00000001-82E0-46D4-8C6B-F0964F7819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1.39</c:v>
                </c:pt>
                <c:pt idx="1">
                  <c:v>0.51</c:v>
                </c:pt>
                <c:pt idx="2">
                  <c:v>0.86</c:v>
                </c:pt>
                <c:pt idx="3">
                  <c:v>0.7</c:v>
                </c:pt>
                <c:pt idx="4">
                  <c:v>1.4</c:v>
                </c:pt>
              </c:numCache>
            </c:numRef>
          </c:val>
          <c:extLst>
            <c:ext xmlns:c16="http://schemas.microsoft.com/office/drawing/2014/chart" uri="{C3380CC4-5D6E-409C-BE32-E72D297353CC}">
              <c16:uniqueId val="{00000000-9859-4E6A-B7B6-6BD0FB557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c:v>
                </c:pt>
                <c:pt idx="1">
                  <c:v>2.31</c:v>
                </c:pt>
                <c:pt idx="2">
                  <c:v>0.84</c:v>
                </c:pt>
                <c:pt idx="3">
                  <c:v>1.19</c:v>
                </c:pt>
                <c:pt idx="4">
                  <c:v>3.13</c:v>
                </c:pt>
              </c:numCache>
            </c:numRef>
          </c:val>
          <c:extLst>
            <c:ext xmlns:c16="http://schemas.microsoft.com/office/drawing/2014/chart" uri="{C3380CC4-5D6E-409C-BE32-E72D297353CC}">
              <c16:uniqueId val="{00000001-9859-4E6A-B7B6-6BD0FB5571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1.33</c:v>
                </c:pt>
                <c:pt idx="1">
                  <c:v>-1.75</c:v>
                </c:pt>
                <c:pt idx="2">
                  <c:v>-1.21</c:v>
                </c:pt>
                <c:pt idx="3">
                  <c:v>-0.02</c:v>
                </c:pt>
                <c:pt idx="4">
                  <c:v>2.4500000000000002</c:v>
                </c:pt>
              </c:numCache>
            </c:numRef>
          </c:val>
          <c:smooth val="0"/>
          <c:extLst>
            <c:ext xmlns:c16="http://schemas.microsoft.com/office/drawing/2014/chart" uri="{C3380CC4-5D6E-409C-BE32-E72D297353CC}">
              <c16:uniqueId val="{00000002-9859-4E6A-B7B6-6BD0FB5571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1.31</c:v>
                </c:pt>
                <c:pt idx="2">
                  <c:v>#N/A</c:v>
                </c:pt>
                <c:pt idx="3">
                  <c:v>1.44</c:v>
                </c:pt>
                <c:pt idx="4">
                  <c:v>#N/A</c:v>
                </c:pt>
                <c:pt idx="5">
                  <c:v>1.73</c:v>
                </c:pt>
                <c:pt idx="6">
                  <c:v>#N/A</c:v>
                </c:pt>
                <c:pt idx="7">
                  <c:v>0.54</c:v>
                </c:pt>
                <c:pt idx="8">
                  <c:v>#N/A</c:v>
                </c:pt>
                <c:pt idx="9">
                  <c:v>0.54</c:v>
                </c:pt>
              </c:numCache>
            </c:numRef>
          </c:val>
          <c:extLst>
            <c:ext xmlns:c16="http://schemas.microsoft.com/office/drawing/2014/chart" uri="{C3380CC4-5D6E-409C-BE32-E72D297353CC}">
              <c16:uniqueId val="{00000000-9730-4A11-B40F-31CE3FFAC5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30-4A11-B40F-31CE3FFAC516}"/>
            </c:ext>
          </c:extLst>
        </c:ser>
        <c:ser>
          <c:idx val="2"/>
          <c:order val="2"/>
          <c:tx>
            <c:strRef>
              <c:f>データシート!$A$29</c:f>
              <c:strCache>
                <c:ptCount val="1"/>
                <c:pt idx="0">
                  <c:v>自動車事業会計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0.7</c:v>
                </c:pt>
                <c:pt idx="2">
                  <c:v>#N/A</c:v>
                </c:pt>
                <c:pt idx="3">
                  <c:v>0.68</c:v>
                </c:pt>
                <c:pt idx="4">
                  <c:v>#N/A</c:v>
                </c:pt>
                <c:pt idx="5">
                  <c:v>0.68</c:v>
                </c:pt>
                <c:pt idx="6">
                  <c:v>#N/A</c:v>
                </c:pt>
                <c:pt idx="7">
                  <c:v>0.44</c:v>
                </c:pt>
                <c:pt idx="8">
                  <c:v>#N/A</c:v>
                </c:pt>
                <c:pt idx="9">
                  <c:v>0.44</c:v>
                </c:pt>
              </c:numCache>
            </c:numRef>
          </c:val>
          <c:extLst>
            <c:ext xmlns:c16="http://schemas.microsoft.com/office/drawing/2014/chart" uri="{C3380CC4-5D6E-409C-BE32-E72D297353CC}">
              <c16:uniqueId val="{00000002-9730-4A11-B40F-31CE3FFAC51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0.52</c:v>
                </c:pt>
                <c:pt idx="2">
                  <c:v>#N/A</c:v>
                </c:pt>
                <c:pt idx="3">
                  <c:v>0.51</c:v>
                </c:pt>
                <c:pt idx="4">
                  <c:v>#N/A</c:v>
                </c:pt>
                <c:pt idx="5">
                  <c:v>0.47</c:v>
                </c:pt>
                <c:pt idx="6">
                  <c:v>#N/A</c:v>
                </c:pt>
                <c:pt idx="7">
                  <c:v>0.48</c:v>
                </c:pt>
                <c:pt idx="8">
                  <c:v>#N/A</c:v>
                </c:pt>
                <c:pt idx="9">
                  <c:v>0.47</c:v>
                </c:pt>
              </c:numCache>
            </c:numRef>
          </c:val>
          <c:extLst>
            <c:ext xmlns:c16="http://schemas.microsoft.com/office/drawing/2014/chart" uri="{C3380CC4-5D6E-409C-BE32-E72D297353CC}">
              <c16:uniqueId val="{00000003-9730-4A11-B40F-31CE3FFAC516}"/>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0.26</c:v>
                </c:pt>
                <c:pt idx="4">
                  <c:v>#N/A</c:v>
                </c:pt>
                <c:pt idx="5">
                  <c:v>0.25</c:v>
                </c:pt>
                <c:pt idx="6">
                  <c:v>#N/A</c:v>
                </c:pt>
                <c:pt idx="7">
                  <c:v>0.26</c:v>
                </c:pt>
                <c:pt idx="8">
                  <c:v>#N/A</c:v>
                </c:pt>
                <c:pt idx="9">
                  <c:v>0.57999999999999996</c:v>
                </c:pt>
              </c:numCache>
            </c:numRef>
          </c:val>
          <c:extLst>
            <c:ext xmlns:c16="http://schemas.microsoft.com/office/drawing/2014/chart" uri="{C3380CC4-5D6E-409C-BE32-E72D297353CC}">
              <c16:uniqueId val="{00000004-9730-4A11-B40F-31CE3FFAC51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0.21</c:v>
                </c:pt>
                <c:pt idx="4">
                  <c:v>#N/A</c:v>
                </c:pt>
                <c:pt idx="5">
                  <c:v>0.44</c:v>
                </c:pt>
                <c:pt idx="6">
                  <c:v>#N/A</c:v>
                </c:pt>
                <c:pt idx="7">
                  <c:v>0.56000000000000005</c:v>
                </c:pt>
                <c:pt idx="8">
                  <c:v>#N/A</c:v>
                </c:pt>
                <c:pt idx="9">
                  <c:v>1.1200000000000001</c:v>
                </c:pt>
              </c:numCache>
            </c:numRef>
          </c:val>
          <c:extLst>
            <c:ext xmlns:c16="http://schemas.microsoft.com/office/drawing/2014/chart" uri="{C3380CC4-5D6E-409C-BE32-E72D297353CC}">
              <c16:uniqueId val="{00000005-9730-4A11-B40F-31CE3FFAC516}"/>
            </c:ext>
          </c:extLst>
        </c:ser>
        <c:ser>
          <c:idx val="6"/>
          <c:order val="6"/>
          <c:tx>
            <c:strRef>
              <c:f>データシート!$A$33</c:f>
              <c:strCache>
                <c:ptCount val="1"/>
                <c:pt idx="0">
                  <c:v>介護保険事業費会計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0.59</c:v>
                </c:pt>
                <c:pt idx="4">
                  <c:v>#N/A</c:v>
                </c:pt>
                <c:pt idx="5">
                  <c:v>0.44</c:v>
                </c:pt>
                <c:pt idx="6">
                  <c:v>#N/A</c:v>
                </c:pt>
                <c:pt idx="7">
                  <c:v>1.21</c:v>
                </c:pt>
                <c:pt idx="8">
                  <c:v>#N/A</c:v>
                </c:pt>
                <c:pt idx="9">
                  <c:v>1.1599999999999999</c:v>
                </c:pt>
              </c:numCache>
            </c:numRef>
          </c:val>
          <c:extLst>
            <c:ext xmlns:c16="http://schemas.microsoft.com/office/drawing/2014/chart" uri="{C3380CC4-5D6E-409C-BE32-E72D297353CC}">
              <c16:uniqueId val="{00000006-9730-4A11-B40F-31CE3FFAC516}"/>
            </c:ext>
          </c:extLst>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c:v>
                </c:pt>
                <c:pt idx="2">
                  <c:v>#N/A</c:v>
                </c:pt>
                <c:pt idx="3">
                  <c:v>0.45</c:v>
                </c:pt>
                <c:pt idx="4">
                  <c:v>#N/A</c:v>
                </c:pt>
                <c:pt idx="5">
                  <c:v>0.34</c:v>
                </c:pt>
                <c:pt idx="6">
                  <c:v>#N/A</c:v>
                </c:pt>
                <c:pt idx="7">
                  <c:v>0.86</c:v>
                </c:pt>
                <c:pt idx="8">
                  <c:v>#N/A</c:v>
                </c:pt>
                <c:pt idx="9">
                  <c:v>1.38</c:v>
                </c:pt>
              </c:numCache>
            </c:numRef>
          </c:val>
          <c:extLst>
            <c:ext xmlns:c16="http://schemas.microsoft.com/office/drawing/2014/chart" uri="{C3380CC4-5D6E-409C-BE32-E72D297353CC}">
              <c16:uniqueId val="{00000007-9730-4A11-B40F-31CE3FFAC5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2.46</c:v>
                </c:pt>
                <c:pt idx="2">
                  <c:v>#N/A</c:v>
                </c:pt>
                <c:pt idx="3">
                  <c:v>2.34</c:v>
                </c:pt>
                <c:pt idx="4">
                  <c:v>#N/A</c:v>
                </c:pt>
                <c:pt idx="5">
                  <c:v>2.34</c:v>
                </c:pt>
                <c:pt idx="6">
                  <c:v>#N/A</c:v>
                </c:pt>
                <c:pt idx="7">
                  <c:v>2.15</c:v>
                </c:pt>
                <c:pt idx="8">
                  <c:v>#N/A</c:v>
                </c:pt>
                <c:pt idx="9">
                  <c:v>2.4500000000000002</c:v>
                </c:pt>
              </c:numCache>
            </c:numRef>
          </c:val>
          <c:extLst>
            <c:ext xmlns:c16="http://schemas.microsoft.com/office/drawing/2014/chart" uri="{C3380CC4-5D6E-409C-BE32-E72D297353CC}">
              <c16:uniqueId val="{00000008-9730-4A11-B40F-31CE3FFAC51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3.78</c:v>
                </c:pt>
                <c:pt idx="2">
                  <c:v>#N/A</c:v>
                </c:pt>
                <c:pt idx="3">
                  <c:v>4.3099999999999996</c:v>
                </c:pt>
                <c:pt idx="4">
                  <c:v>#N/A</c:v>
                </c:pt>
                <c:pt idx="5">
                  <c:v>4.46</c:v>
                </c:pt>
                <c:pt idx="6">
                  <c:v>#N/A</c:v>
                </c:pt>
                <c:pt idx="7">
                  <c:v>4.5</c:v>
                </c:pt>
                <c:pt idx="8">
                  <c:v>#N/A</c:v>
                </c:pt>
                <c:pt idx="9">
                  <c:v>4.82</c:v>
                </c:pt>
              </c:numCache>
            </c:numRef>
          </c:val>
          <c:extLst>
            <c:ext xmlns:c16="http://schemas.microsoft.com/office/drawing/2014/chart" uri="{C3380CC4-5D6E-409C-BE32-E72D297353CC}">
              <c16:uniqueId val="{00000009-9730-4A11-B40F-31CE3FFAC5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179831</c:v>
                </c:pt>
                <c:pt idx="5">
                  <c:v>183591</c:v>
                </c:pt>
                <c:pt idx="8">
                  <c:v>175855</c:v>
                </c:pt>
                <c:pt idx="11">
                  <c:v>166684</c:v>
                </c:pt>
                <c:pt idx="14">
                  <c:v>156175</c:v>
                </c:pt>
              </c:numCache>
            </c:numRef>
          </c:val>
          <c:extLst>
            <c:ext xmlns:c16="http://schemas.microsoft.com/office/drawing/2014/chart" uri="{C3380CC4-5D6E-409C-BE32-E72D297353CC}">
              <c16:uniqueId val="{00000000-085C-414B-81BF-595D9563D4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1-085C-414B-81BF-595D9563D4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1654</c:v>
                </c:pt>
                <c:pt idx="3">
                  <c:v>1655</c:v>
                </c:pt>
                <c:pt idx="6">
                  <c:v>2556</c:v>
                </c:pt>
                <c:pt idx="9">
                  <c:v>3804</c:v>
                </c:pt>
                <c:pt idx="12">
                  <c:v>3327</c:v>
                </c:pt>
              </c:numCache>
            </c:numRef>
          </c:val>
          <c:extLst>
            <c:ext xmlns:c16="http://schemas.microsoft.com/office/drawing/2014/chart" uri="{C3380CC4-5D6E-409C-BE32-E72D297353CC}">
              <c16:uniqueId val="{00000002-085C-414B-81BF-595D9563D4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5C-414B-81BF-595D9563D4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56443</c:v>
                </c:pt>
                <c:pt idx="3">
                  <c:v>53308</c:v>
                </c:pt>
                <c:pt idx="6">
                  <c:v>48636</c:v>
                </c:pt>
                <c:pt idx="9">
                  <c:v>43151</c:v>
                </c:pt>
                <c:pt idx="12">
                  <c:v>43269</c:v>
                </c:pt>
              </c:numCache>
            </c:numRef>
          </c:val>
          <c:extLst>
            <c:ext xmlns:c16="http://schemas.microsoft.com/office/drawing/2014/chart" uri="{C3380CC4-5D6E-409C-BE32-E72D297353CC}">
              <c16:uniqueId val="{00000004-085C-414B-81BF-595D9563D4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69842</c:v>
                </c:pt>
                <c:pt idx="3">
                  <c:v>66507</c:v>
                </c:pt>
                <c:pt idx="6">
                  <c:v>61378</c:v>
                </c:pt>
                <c:pt idx="9">
                  <c:v>60203</c:v>
                </c:pt>
                <c:pt idx="12">
                  <c:v>61101</c:v>
                </c:pt>
              </c:numCache>
            </c:numRef>
          </c:val>
          <c:extLst>
            <c:ext xmlns:c16="http://schemas.microsoft.com/office/drawing/2014/chart" uri="{C3380CC4-5D6E-409C-BE32-E72D297353CC}">
              <c16:uniqueId val="{00000005-085C-414B-81BF-595D9563D4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29184</c:v>
                </c:pt>
                <c:pt idx="3">
                  <c:v>38039</c:v>
                </c:pt>
                <c:pt idx="6">
                  <c:v>37686</c:v>
                </c:pt>
                <c:pt idx="9">
                  <c:v>29478</c:v>
                </c:pt>
                <c:pt idx="12">
                  <c:v>23891</c:v>
                </c:pt>
              </c:numCache>
            </c:numRef>
          </c:val>
          <c:extLst>
            <c:ext xmlns:c16="http://schemas.microsoft.com/office/drawing/2014/chart" uri="{C3380CC4-5D6E-409C-BE32-E72D297353CC}">
              <c16:uniqueId val="{00000006-085C-414B-81BF-595D9563D4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102444</c:v>
                </c:pt>
                <c:pt idx="3">
                  <c:v>105495</c:v>
                </c:pt>
                <c:pt idx="6">
                  <c:v>119475</c:v>
                </c:pt>
                <c:pt idx="9">
                  <c:v>122220</c:v>
                </c:pt>
                <c:pt idx="12">
                  <c:v>114468</c:v>
                </c:pt>
              </c:numCache>
            </c:numRef>
          </c:val>
          <c:extLst>
            <c:ext xmlns:c16="http://schemas.microsoft.com/office/drawing/2014/chart" uri="{C3380CC4-5D6E-409C-BE32-E72D297353CC}">
              <c16:uniqueId val="{00000007-085C-414B-81BF-595D9563D4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79736</c:v>
                </c:pt>
                <c:pt idx="2">
                  <c:v>#N/A</c:v>
                </c:pt>
                <c:pt idx="3">
                  <c:v>#N/A</c:v>
                </c:pt>
                <c:pt idx="4">
                  <c:v>81413</c:v>
                </c:pt>
                <c:pt idx="5">
                  <c:v>#N/A</c:v>
                </c:pt>
                <c:pt idx="6">
                  <c:v>#N/A</c:v>
                </c:pt>
                <c:pt idx="7">
                  <c:v>93876</c:v>
                </c:pt>
                <c:pt idx="8">
                  <c:v>#N/A</c:v>
                </c:pt>
                <c:pt idx="9">
                  <c:v>#N/A</c:v>
                </c:pt>
                <c:pt idx="10">
                  <c:v>92175</c:v>
                </c:pt>
                <c:pt idx="11">
                  <c:v>#N/A</c:v>
                </c:pt>
                <c:pt idx="12">
                  <c:v>#N/A</c:v>
                </c:pt>
                <c:pt idx="13">
                  <c:v>89881</c:v>
                </c:pt>
                <c:pt idx="14">
                  <c:v>#N/A</c:v>
                </c:pt>
              </c:numCache>
            </c:numRef>
          </c:val>
          <c:smooth val="0"/>
          <c:extLst>
            <c:ext xmlns:c16="http://schemas.microsoft.com/office/drawing/2014/chart" uri="{C3380CC4-5D6E-409C-BE32-E72D297353CC}">
              <c16:uniqueId val="{00000008-085C-414B-81BF-595D9563D4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1392552</c:v>
                </c:pt>
                <c:pt idx="5">
                  <c:v>1377858</c:v>
                </c:pt>
                <c:pt idx="8">
                  <c:v>1367852</c:v>
                </c:pt>
                <c:pt idx="11">
                  <c:v>1348979</c:v>
                </c:pt>
                <c:pt idx="14">
                  <c:v>1344210</c:v>
                </c:pt>
              </c:numCache>
            </c:numRef>
          </c:val>
          <c:extLst>
            <c:ext xmlns:c16="http://schemas.microsoft.com/office/drawing/2014/chart" uri="{C3380CC4-5D6E-409C-BE32-E72D297353CC}">
              <c16:uniqueId val="{00000000-DC27-4B8F-ACF6-32944DBBBD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715000</c:v>
                </c:pt>
                <c:pt idx="5">
                  <c:v>746716</c:v>
                </c:pt>
                <c:pt idx="8">
                  <c:v>777314</c:v>
                </c:pt>
                <c:pt idx="11">
                  <c:v>777426</c:v>
                </c:pt>
                <c:pt idx="14">
                  <c:v>691902</c:v>
                </c:pt>
              </c:numCache>
            </c:numRef>
          </c:val>
          <c:extLst>
            <c:ext xmlns:c16="http://schemas.microsoft.com/office/drawing/2014/chart" uri="{C3380CC4-5D6E-409C-BE32-E72D297353CC}">
              <c16:uniqueId val="{00000001-DC27-4B8F-ACF6-32944DBBBD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155643</c:v>
                </c:pt>
                <c:pt idx="5">
                  <c:v>182347</c:v>
                </c:pt>
                <c:pt idx="8">
                  <c:v>181000</c:v>
                </c:pt>
                <c:pt idx="11">
                  <c:v>183880</c:v>
                </c:pt>
                <c:pt idx="14">
                  <c:v>251655</c:v>
                </c:pt>
              </c:numCache>
            </c:numRef>
          </c:val>
          <c:extLst>
            <c:ext xmlns:c16="http://schemas.microsoft.com/office/drawing/2014/chart" uri="{C3380CC4-5D6E-409C-BE32-E72D297353CC}">
              <c16:uniqueId val="{00000002-DC27-4B8F-ACF6-32944DBBBD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27-4B8F-ACF6-32944DBBBD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27-4B8F-ACF6-32944DBBBD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57500</c:v>
                </c:pt>
                <c:pt idx="3">
                  <c:v>50501</c:v>
                </c:pt>
                <c:pt idx="6">
                  <c:v>38574</c:v>
                </c:pt>
                <c:pt idx="9">
                  <c:v>39544</c:v>
                </c:pt>
                <c:pt idx="12">
                  <c:v>10655</c:v>
                </c:pt>
              </c:numCache>
            </c:numRef>
          </c:val>
          <c:extLst>
            <c:ext xmlns:c16="http://schemas.microsoft.com/office/drawing/2014/chart" uri="{C3380CC4-5D6E-409C-BE32-E72D297353CC}">
              <c16:uniqueId val="{00000005-DC27-4B8F-ACF6-32944DBBBD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227722</c:v>
                </c:pt>
                <c:pt idx="3">
                  <c:v>207077</c:v>
                </c:pt>
                <c:pt idx="6">
                  <c:v>204782</c:v>
                </c:pt>
                <c:pt idx="9">
                  <c:v>205583</c:v>
                </c:pt>
                <c:pt idx="12">
                  <c:v>207868</c:v>
                </c:pt>
              </c:numCache>
            </c:numRef>
          </c:val>
          <c:extLst>
            <c:ext xmlns:c16="http://schemas.microsoft.com/office/drawing/2014/chart" uri="{C3380CC4-5D6E-409C-BE32-E72D297353CC}">
              <c16:uniqueId val="{00000006-DC27-4B8F-ACF6-32944DBBBD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296</c:v>
                </c:pt>
                <c:pt idx="3">
                  <c:v>105</c:v>
                </c:pt>
                <c:pt idx="6">
                  <c:v>0</c:v>
                </c:pt>
                <c:pt idx="9">
                  <c:v>0</c:v>
                </c:pt>
                <c:pt idx="12">
                  <c:v>0</c:v>
                </c:pt>
              </c:numCache>
            </c:numRef>
          </c:val>
          <c:extLst>
            <c:ext xmlns:c16="http://schemas.microsoft.com/office/drawing/2014/chart" uri="{C3380CC4-5D6E-409C-BE32-E72D297353CC}">
              <c16:uniqueId val="{00000007-DC27-4B8F-ACF6-32944DBBBD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552351</c:v>
                </c:pt>
                <c:pt idx="3">
                  <c:v>520361</c:v>
                </c:pt>
                <c:pt idx="6">
                  <c:v>493202</c:v>
                </c:pt>
                <c:pt idx="9">
                  <c:v>467958</c:v>
                </c:pt>
                <c:pt idx="12">
                  <c:v>454545</c:v>
                </c:pt>
              </c:numCache>
            </c:numRef>
          </c:val>
          <c:extLst>
            <c:ext xmlns:c16="http://schemas.microsoft.com/office/drawing/2014/chart" uri="{C3380CC4-5D6E-409C-BE32-E72D297353CC}">
              <c16:uniqueId val="{00000008-DC27-4B8F-ACF6-32944DBBBD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27605</c:v>
                </c:pt>
                <c:pt idx="3">
                  <c:v>41831</c:v>
                </c:pt>
                <c:pt idx="6">
                  <c:v>95988</c:v>
                </c:pt>
                <c:pt idx="9">
                  <c:v>91230</c:v>
                </c:pt>
                <c:pt idx="12">
                  <c:v>76748</c:v>
                </c:pt>
              </c:numCache>
            </c:numRef>
          </c:val>
          <c:extLst>
            <c:ext xmlns:c16="http://schemas.microsoft.com/office/drawing/2014/chart" uri="{C3380CC4-5D6E-409C-BE32-E72D297353CC}">
              <c16:uniqueId val="{00000009-DC27-4B8F-ACF6-32944DBBBD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2599222</c:v>
                </c:pt>
                <c:pt idx="3">
                  <c:v>2639495</c:v>
                </c:pt>
                <c:pt idx="6">
                  <c:v>2671095</c:v>
                </c:pt>
                <c:pt idx="9">
                  <c:v>2678080</c:v>
                </c:pt>
                <c:pt idx="12">
                  <c:v>2701273</c:v>
                </c:pt>
              </c:numCache>
            </c:numRef>
          </c:val>
          <c:extLst>
            <c:ext xmlns:c16="http://schemas.microsoft.com/office/drawing/2014/chart" uri="{C3380CC4-5D6E-409C-BE32-E72D297353CC}">
              <c16:uniqueId val="{0000000A-DC27-4B8F-ACF6-32944DBBBD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1201501</c:v>
                </c:pt>
                <c:pt idx="2">
                  <c:v>#N/A</c:v>
                </c:pt>
                <c:pt idx="3">
                  <c:v>#N/A</c:v>
                </c:pt>
                <c:pt idx="4">
                  <c:v>1152448</c:v>
                </c:pt>
                <c:pt idx="5">
                  <c:v>#N/A</c:v>
                </c:pt>
                <c:pt idx="6">
                  <c:v>#N/A</c:v>
                </c:pt>
                <c:pt idx="7">
                  <c:v>1177474</c:v>
                </c:pt>
                <c:pt idx="8">
                  <c:v>#N/A</c:v>
                </c:pt>
                <c:pt idx="9">
                  <c:v>#N/A</c:v>
                </c:pt>
                <c:pt idx="10">
                  <c:v>1172110</c:v>
                </c:pt>
                <c:pt idx="11">
                  <c:v>#N/A</c:v>
                </c:pt>
                <c:pt idx="12">
                  <c:v>#N/A</c:v>
                </c:pt>
                <c:pt idx="13">
                  <c:v>1163322</c:v>
                </c:pt>
                <c:pt idx="14">
                  <c:v>#N/A</c:v>
                </c:pt>
              </c:numCache>
            </c:numRef>
          </c:val>
          <c:smooth val="0"/>
          <c:extLst>
            <c:ext xmlns:c16="http://schemas.microsoft.com/office/drawing/2014/chart" uri="{C3380CC4-5D6E-409C-BE32-E72D297353CC}">
              <c16:uniqueId val="{0000000B-DC27-4B8F-ACF6-32944DBBBD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7965</c:v>
                </c:pt>
                <c:pt idx="1">
                  <c:v>11352</c:v>
                </c:pt>
                <c:pt idx="2">
                  <c:v>31319</c:v>
                </c:pt>
              </c:numCache>
            </c:numRef>
          </c:val>
          <c:extLst>
            <c:ext xmlns:c16="http://schemas.microsoft.com/office/drawing/2014/chart" uri="{C3380CC4-5D6E-409C-BE32-E72D297353CC}">
              <c16:uniqueId val="{00000000-A4A7-476F-AA76-64076B31FF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A7-476F-AA76-64076B31FF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16740</c:v>
                </c:pt>
                <c:pt idx="1">
                  <c:v>17419</c:v>
                </c:pt>
                <c:pt idx="2">
                  <c:v>18338</c:v>
                </c:pt>
              </c:numCache>
            </c:numRef>
          </c:val>
          <c:extLst>
            <c:ext xmlns:c16="http://schemas.microsoft.com/office/drawing/2014/chart" uri="{C3380CC4-5D6E-409C-BE32-E72D297353CC}">
              <c16:uniqueId val="{00000002-A4A7-476F-AA76-64076B31FF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57609537990841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{AD8A8201-EAFA-40F7-AAC6-197C827F1F61}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AB6-475E-8D8C-439337AD35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{CAD9FE71-2D13-497D-974E-50823BA3833A}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B6-475E-8D8C-439337AD35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{28799823-46B4-43AF-ABBE-AF804E1A2BC3}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B6-475E-8D8C-439337AD35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{122DEC38-9ED4-4CFE-98FF-60A622DBFFAE}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B6-475E-8D8C-439337AD35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{91270FD1-4AE1-42CC-A8E2-1E96BD4168DF}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B6-475E-8D8C-439337AD35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{633B9B1A-3561-49F0-8D3E-FD60628A0372}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AB6-475E-8D8C-439337AD3546}"/>
                </c:ext>
              </c:extLst>
            </c:dLbl>
            <c:dLbl>
              <c:idx val="16"/>
              <c:layout>
                <c:manualLayout>
                  <c:x val="-3.8584855739898317E-2"/>
                  <c:y val="-5.574477517618569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{50826D70-93E3-43B3-877B-F6B55BFA7643}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AB6-475E-8D8C-439337AD3546}"/>
                </c:ext>
              </c:extLst>
            </c:dLbl>
            <c:dLbl>
              <c:idx val="24"/>
              <c:layout>
                <c:manualLayout>
                  <c:x val="-3.2015750650234161E-2"/>
                  <c:y val="-7.373330903554482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{680D2BB3-CD08-42FD-BB08-F912A9A2EC9C}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AB6-475E-8D8C-439337AD35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{C9256B3F-CDB2-4E2A-9A79-E90A687FA36D}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AB6-475E-8D8C-439337AD35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56.4</c:v>
                </c:pt>
                <c:pt idx="16">
                  <c:v>55.4</c:v>
                </c:pt>
                <c:pt idx="24">
                  <c:v>55.3</c:v>
                </c:pt>
                <c:pt idx="32">
                  <c:v>57.1</c:v>
                </c:pt>
              </c:numCache>
            </c:numRef>
          </c:xVal>
          <c:yVal>
            <c:numRef>
              <c:f>公会計指標分析・財政指標組合せ分析表!$BP$51:$DC$51</c:f>
              <c:numCache>
                <c:formatCode>#,##0.0;"▲ "#,##0.0</c:formatCode>
                <c:ptCount val="40"/>
                <c:pt idx="0">
                  <c:v>145.6</c:v>
                </c:pt>
                <c:pt idx="8">
                  <c:v>138.5</c:v>
                </c:pt>
                <c:pt idx="16">
                  <c:v>140.4</c:v>
                </c:pt>
                <c:pt idx="24">
                  <c:v>137.4</c:v>
                </c:pt>
                <c:pt idx="32">
                  <c:v>129.9</c:v>
                </c:pt>
              </c:numCache>
            </c:numRef>
          </c:yVal>
          <c:smooth val="0"/>
          <c:extLst>
            <c:ext xmlns:c16="http://schemas.microsoft.com/office/drawing/2014/chart" uri="{C3380CC4-5D6E-409C-BE32-E72D297353CC}">
              <c16:uniqueId val="{00000009-0AB6-475E-8D8C-439337AD35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{ABA350AA-F396-4314-87BB-37003F4DC766}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AB6-475E-8D8C-439337AD35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{0EAFA0AB-9413-4991-9EAD-8FFE9C4EF255}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B6-475E-8D8C-439337AD35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{D8118673-D423-4804-81B2-000E2836EDAD}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B6-475E-8D8C-439337AD35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{89F5D764-EB06-485F-AD6C-186D43E4E1D7}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B6-475E-8D8C-439337AD35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{BF9FFA98-7C09-4DB1-845F-32A93F816E9D}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B6-475E-8D8C-439337AD35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{7BB1D79B-DDE6-4174-9AF9-593D2AE23CDB}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AB6-475E-8D8C-439337AD35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{BFFE5764-1336-4EB7-AE5B-9A6523F4D031}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AB6-475E-8D8C-439337AD35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{F470946B-C417-4D08-8C45-D37C419AAEF3}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AB6-475E-8D8C-439337AD35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{90DFC52F-720A-4A3D-A63E-680F5E6F0669}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AB6-475E-8D8C-439337AD35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0AB6-475E-8D8C-439337AD3546}"/>
            </c:ext>
          </c:extLst>
        </c:ser>
        <c:dLbls>
          <c:showLegendKey val="0"/>
          <c:showVal val="1"/>
          <c:showCatName val="0"/>
          <c:showSerName val="0"/>
          <c:showPercent val="0"/>
          <c:showBubbleSize val="0"/>
        </c:dLbls>
        <c:axId val="46179840"/>
        <c:axId val="46181760"/>
      </c:scatterChart>
      <c:valAx>
        <c:axId val="46179840"/>
        <c:scaling>
          <c:orientation val="maxMin"/>
          <c:max val="66"/>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{F25AD4BE-5630-4BA7-A057-733958B083A6}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042-4EF0-8077-3DCD45810D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{85B54C0F-D4E3-4A73-AACF-247A0BB2C1D4}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42-4EF0-8077-3DCD45810D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{7FFDEC5C-545B-499E-A31B-2F2F3F867B3E}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42-4EF0-8077-3DCD45810D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{8B5EC1D9-C413-4013-8574-50BEBD9409E0}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42-4EF0-8077-3DCD45810D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{CFB2A699-B8BB-40E3-9947-8A045AC8F510}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42-4EF0-8077-3DCD45810D3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{32DFA171-1A79-495D-851E-49880AAB6FB7}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042-4EF0-8077-3DCD45810D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{A1B0EDC7-4BBA-4139-9131-786F171E2F41}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042-4EF0-8077-3DCD45810D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{D041ECC7-8372-43A3-9188-6E2ED2855850}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042-4EF0-8077-3DCD45810D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{6FBDCC74-60AA-4680-8631-A72A3C3107EA}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042-4EF0-8077-3DCD45810D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11.2</c:v>
                </c:pt>
                <c:pt idx="16">
                  <c:v>10.199999999999999</c:v>
                </c:pt>
                <c:pt idx="24">
                  <c:v>10.5</c:v>
                </c:pt>
                <c:pt idx="32">
                  <c:v>10.6</c:v>
                </c:pt>
              </c:numCache>
            </c:numRef>
          </c:xVal>
          <c:yVal>
            <c:numRef>
              <c:f>公会計指標分析・財政指標組合せ分析表!$BP$73:$DC$73</c:f>
              <c:numCache>
                <c:formatCode>#,##0.0;"▲ "#,##0.0</c:formatCode>
                <c:ptCount val="40"/>
                <c:pt idx="0">
                  <c:v>145.6</c:v>
                </c:pt>
                <c:pt idx="8">
                  <c:v>138.5</c:v>
                </c:pt>
                <c:pt idx="16">
                  <c:v>140.4</c:v>
                </c:pt>
                <c:pt idx="24">
                  <c:v>137.4</c:v>
                </c:pt>
                <c:pt idx="32">
                  <c:v>129.9</c:v>
                </c:pt>
              </c:numCache>
            </c:numRef>
          </c:yVal>
          <c:smooth val="0"/>
          <c:extLst>
            <c:ext xmlns:c16="http://schemas.microsoft.com/office/drawing/2014/chart" uri="{C3380CC4-5D6E-409C-BE32-E72D297353CC}">
              <c16:uniqueId val="{00000009-4042-4EF0-8077-3DCD45810D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{65987D24-8FED-43F9-98F7-61E98CCB3C48}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042-4EF0-8077-3DCD45810D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{806CEC5E-6E96-428D-9D7A-ECCF14DF63FB}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42-4EF0-8077-3DCD45810D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{5D72CDF0-AE52-466D-BDC3-271C367FB2E2}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42-4EF0-8077-3DCD45810D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{5265B721-58A0-4414-864F-ED468E602248}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42-4EF0-8077-3DCD45810D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{0AC5EA58-0033-4581-858F-86170F6926EB}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42-4EF0-8077-3DCD45810D3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{F2D8F234-856A-4742-98D9-E06421ADB2E2}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042-4EF0-8077-3DCD45810D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{38FA4B5E-B7D5-4CA1-993E-6A2C8C77106A}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042-4EF0-8077-3DCD45810D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{E776F433-A047-47EB-B081-8976CE3CF83D}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042-4EF0-8077-3DCD45810D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{6357F7C0-BDD9-4F02-B8CB-38DD54802A98}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042-4EF0-8077-3DCD45810D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4042-4EF0-8077-3DCD45810D30}"/>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前年度に比べて、満期一括償還地方債に係る年度割相当額や公営企業債の元利償還金に対する繰入金等は増加したものの、元利償還金や減債基金積立不足算定額及び債務負担行為に基づく支出額は減少となった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）は減少となりました。</a:t>
          </a:r>
        </a:p>
        <a:p>
          <a:r>
            <a:rPr kumimoji="1" lang="ja-JP" altLang="en-US" sz="1200">
              <a:latin typeface="ＭＳ ゴシック" pitchFamily="49" charset="-128"/>
              <a:ea typeface="ＭＳ ゴシック" pitchFamily="49" charset="-128"/>
            </a:rPr>
            <a:t>　一方、特定財源の減等に伴い算入公債費等（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）についても減少となったため、実質公債費比率の分子</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 </a:t>
          </a:r>
          <a:r>
            <a:rPr kumimoji="1" lang="ja-JP" altLang="en-US" sz="1200">
              <a:latin typeface="ＭＳ ゴシック" pitchFamily="49" charset="-128"/>
              <a:ea typeface="ＭＳ ゴシック" pitchFamily="49" charset="-128"/>
            </a:rPr>
            <a:t>としてはほぼ横ばいで推移しています。</a:t>
          </a:r>
          <a:endParaRPr kumimoji="1" lang="en-US" altLang="ja-JP" sz="1200">
            <a:solidFill>
              <a:srgbClr val="FF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公債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経済事情の変動等による公債費の財源不足に伴い、減債基金の一部を活用してきたため、基金積立相当額に比べ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平成初期に計画に基づき行った公共投資のために、多くの市債を発行しました。これにより、一般会計等に係る地方債の現在高および公営企業債等繰入見込額が高い割合を示しています。</a:t>
          </a:r>
        </a:p>
        <a:p>
          <a:r>
            <a:rPr kumimoji="1" lang="ja-JP" altLang="en-US" sz="1200">
              <a:latin typeface="ＭＳ ゴシック" pitchFamily="49" charset="-128"/>
              <a:ea typeface="ＭＳ ゴシック" pitchFamily="49" charset="-128"/>
            </a:rPr>
            <a:t>　これまで、企業会計・外郭団体の借入金等の返済を進めてきたことにより、比率は年々減少傾向にあります。特に、設立法人等の負債額等負担見込額は、本市が損失補償を付与する団体の債務の減少に伴い、年々減少しています。</a:t>
          </a:r>
        </a:p>
        <a:p>
          <a:r>
            <a:rPr kumimoji="1" lang="ja-JP" altLang="en-US" sz="1200">
              <a:latin typeface="ＭＳ ゴシック" pitchFamily="49" charset="-128"/>
              <a:ea typeface="ＭＳ ゴシック" pitchFamily="49" charset="-128"/>
            </a:rPr>
            <a:t>　令和３年度は、設立法人の負債額等負担見込額の減少等に伴い、分子である「将来負担額（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）」が減少したこと等により、将来負担比率が減少しました。</a:t>
          </a:r>
        </a:p>
        <a:p>
          <a:r>
            <a:rPr kumimoji="1" lang="ja-JP" altLang="en-US" sz="1200">
              <a:latin typeface="ＭＳ ゴシック" pitchFamily="49" charset="-128"/>
              <a:ea typeface="ＭＳ ゴシック" pitchFamily="49" charset="-128"/>
            </a:rPr>
            <a:t>　将来負担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に活用予定の財源を一時的に積み立てたことや、財源の年度間調整額の増等により、財政調整基金の積立額が取崩額より大きかったことから、財政調整基金の残高が大きく増加し、結果とし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財政調整基金残高は、令和４年６月に策定した「横浜市の持続的な発展に向けた財政ビジョン」において、本市の財政の持続性を総合的に評価する「持続性評価指標」として設定しており、他都市との比較や本市の過去の水準等の複数の視点から評価しながら、計画期間ごとにモニタリングを行うこととしています。引き続き、基金全体の適正管理を行い、持続可能な財政運営を進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　：学校施設整備等に活用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学校給食費調整基金：学校給食における給食用物資の確保に活用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森林環境譲与税の積立に伴う学校施設整備基金の増など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上記のうち、墓地運営等基金は施設使用料等の歳入により残高が増加する見込みですが、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令和８年度に工事完了予定の（仮称）舞岡墓園の使用者募集終了後は残高が減少する見込みです。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学校施設整備基金のうち森林環境譲与税積立額については、その使途を市立小中学校建替の内装等のほか、公園などの市民利用施設にも拡大することで、後年度に活用し、国産木材の利用をさらに進め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令和４年度以降に活用予定の財源を一時的に積み立てたことや、財源の年度間調整額の増等により、財政調整基金の積立額が取崩額より大きかったことから、残高が大きく増加しました。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効率的・効果的な執行により翌年度予算に活用する財源として積み立てた額（年度間調整分等）を除いた場合の残高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百万円、令和２年度：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百万円、令和３年度：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（＊）令和３年度については、年度間調整分の他に、令和４年度以降に活用予定の財源（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億円）を除いています。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４年６月に策定した「横浜市の持続的な発展に向けた財政ビジョン」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75BBF4-D01F-4B9C-AC51-BEDC38BF9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85446F-C79A-47EC-B9F8-8F6C6743C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3B96DD-D220-41D8-A95E-75BBB1125E2C}"/>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0467863-3A5C-4A1F-AA29-11254F35A85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4D85DD3-05C5-4091-8E9E-E34CDA674342}"/>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5E86C3-75C4-4224-9816-49D62755AACE}"/>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1A9D15C-ADCE-4F24-B72D-494A849AFA63}"/>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8755509-009D-4F70-A275-8848456256B5}"/>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F14C15-8C6D-40E4-BA27-137422522B42}"/>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CBA2274-75E5-4DF3-B474-CA9FA764481F}"/>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A925A2C-B0BD-4B9D-B13D-897B8ABF947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6B89BF3-4454-466E-83EA-E149F4C46B62}"/>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08A9A49-C92C-4468-9692-B14022E3892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CAC826A-2FBB-473A-98A7-9340BDD0C6C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438036-CEC6-424F-B8FE-28ED60022A0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E231F7E-1A7E-44DE-AEFF-F7F382AD6BF4}"/>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41101FE-1C88-4AC8-8A20-39256E4C0FBA}"/>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4745D33-4804-490E-B3CB-61E41E3F26B2}"/>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8EC6498-4F3F-4C54-9A39-1BFD64344DA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B82600B-2673-4AA1-92BF-84DE67895C50}"/>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B2C7D18-AB7E-483A-A70A-30DB5E071BA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EEF23F-5706-42C2-805A-88BA7899E2E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D90FD7-9172-41EC-8A73-F00671264F08}"/>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0B333DF-D1B2-42F0-B287-7D1577A0AB3D}"/>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972E87-D831-4D61-86EB-8278A190471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DC0905-83AC-45EC-A5A9-9FDFD001DEF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4AF5BD7-96BE-4CF6-B439-40A625213583}"/>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B91DCFD-AF08-49C8-B2B2-4A8C86741006}"/>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8506F02-F5B3-4298-886A-D80A3A70B95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6414705-A26C-406B-A1DF-3D57A00F2748}"/>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2358C8E-34C7-47B9-BEF1-D1FBD7586AAD}"/>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F35B4BB-B6A8-4FC0-967E-52F38EECBAAC}"/>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FA14DE2-F3C0-430A-A1CE-BBC1E73D7C68}"/>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4A72544-D97B-4B36-9683-0628510F6EA0}"/>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E9E4200-14CD-47A5-B84D-06AA1404D76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0349565-7847-474E-B00F-CA56AFED8B0C}"/>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60A8192-7D22-4999-AF20-2FF9186A79B7}"/>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39BE1D-1F31-4E10-BE61-E0675B225025}"/>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53A5229-DEF9-4A4A-84AB-3B6C5265F0C0}"/>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FE1AB6F-4AA2-4EFE-8F95-60A769AE59A4}"/>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6EA35E5-E441-43B0-A982-8AD9602D3FD2}"/>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F696F7F-FF9E-4646-BE1A-DDA1AE280BFB}"/>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29BC2E7-5B0B-4289-9E80-5FA4B3A2A943}"/>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4BA2D7-A880-4B6D-8B48-C5063F4429F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9B51835-ED2D-49DF-A285-466BC68581BA}"/>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881C954-1A84-4620-8941-0EA6CE4B7FAB}"/>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17C1B4A-316A-425E-899B-C7DC4CE89C16}"/>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本市の有形固定資産減価償却率は類似団体と比較して、低い水準となっています。　この中で類似団体と比較して有形固定資産減価償却率が高くなっている施設には、</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一般廃棄物処理施設</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消防施設</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などがあり、低くなっている施設には、</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庁舎</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橋りょう・トンネル</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道路</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等があります。</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本市では、施設の老朽化の進行に対しては、「公共施設等総合管理計画」や、施設ごとの「個別施設計画」に沿って、長寿命化を基本とした計画的かつ効果的な保全更新を着実に進めています。</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また、公共施設が提供する機能・サービスの持続的な維持・向上のため、施設の規模・数量、質、保全更新コスト等の適正化を進めていきます。　</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CB9E795-123D-4FC3-9409-E99BF0FB42FE}"/>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FB7BFDD-2D05-42CB-86AA-31F07B97393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BBC0A26-7B2E-42DA-A5BB-58BF73D97F4D}"/>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F68256A-B8DB-4AD7-96B8-408EDC0951FF}"/>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28A534D-2E27-47BD-AF7D-B2A0EBABB248}"/>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695DAE6-7AC1-4F9B-AF72-28BC3CC8C0A1}"/>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8B6E8AB-AA6B-4C97-A7F9-D7BE21B390D2}"/>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9C73C57-1DB5-4A5F-9337-D106F547187C}"/>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6CB8DEE-A984-49B9-B445-291871DDBC1B}"/>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2CECFE7-3CBC-4680-ADB3-E1D2CCEA7B00}"/>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BC31837-ADBB-422B-8953-A962B7BE972D}"/>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D882833-7411-4CB9-BB56-D1C8EC534C0A}"/>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3FC889C-864B-4804-879C-BBC4D91C3308}"/>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2A8DF20-FC01-4755-BBEC-882202BFE301}"/>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8875077D-25CD-4898-8F72-48EFA80ACBE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DCD8849-7F4F-465C-9282-467C8E001F1B}"/>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E509FC65-48C7-4AB1-8EE3-AA6395C80C7B}"/>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6B04E365-82E7-48A8-B1BE-6FDE2678C39A}"/>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CFC7DC99-732D-486F-88C3-EA67761206D4}"/>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DBF7CFB4-98A6-493D-8B98-18F4F2A02DB7}"/>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E050F6A4-D768-4E26-A8A5-6F4E8F7D5D75}"/>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0" name="有形固定資産減価償却率平均値テキスト">
          <a:extLst>
            <a:ext uri="{FF2B5EF4-FFF2-40B4-BE49-F238E27FC236}">
              <a16:creationId xmlns:a16="http://schemas.microsoft.com/office/drawing/2014/main" id="{DD971965-AC24-4DEF-8755-20A50B715C76}"/>
            </a:ext>
          </a:extLst>
        </xdr:cNvPr>
        <xdr:cNvSpPr txBox="1"/>
      </xdr:nvSpPr>
      <xdr:spPr>
        <a:xfrm>
          <a:off x="4359275" y="491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5E60B4BD-0E72-49A1-9148-8832E3696101}"/>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83900A52-373C-4494-9033-CF4155E4CCC5}"/>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7AD2F854-25A4-4FE7-B35F-268301373980}"/>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6BDE9117-A56C-4DD8-B82B-9E21225E1C60}"/>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1C084D73-B132-4313-A770-3FF7C773C724}"/>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755249D-03A8-40DC-A37E-4804332A8907}"/>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D0E4DEE-608A-4844-ABC1-981148FCAFED}"/>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BBDB20F-9A59-4D9F-B632-88EE243C0ACC}"/>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9A8C850-4956-44A7-B9A5-91645FE90A6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FF50173-95A4-425C-B88A-25AC16543C23}"/>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12488</xdr:rowOff>
    </xdr:from>
    <xdr:to>
      <xdr:col>23</xdr:col>
      <xdr:colOff>136525</xdr:colOff>
      <xdr:row>27</xdr:row>
      <xdr:rowOff>114088</xdr:rowOff>
    </xdr:to>
    <xdr:sp macro="" textlink="">
      <xdr:nvSpPr>
        <xdr:cNvPr id="81" name="楕円 80">
          <a:extLst>
            <a:ext uri="{FF2B5EF4-FFF2-40B4-BE49-F238E27FC236}">
              <a16:creationId xmlns:a16="http://schemas.microsoft.com/office/drawing/2014/main" id="{FB806B1B-C752-4F5C-941B-A18950E99E75}"/>
            </a:ext>
          </a:extLst>
        </xdr:cNvPr>
        <xdr:cNvSpPr/>
      </xdr:nvSpPr>
      <xdr:spPr>
        <a:xfrm>
          <a:off x="4254500" y="438128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136965</xdr:rowOff>
    </xdr:from>
    <xdr:ext cx="405111" cy="259045"/>
    <xdr:sp macro="" textlink="">
      <xdr:nvSpPr>
        <xdr:cNvPr id="82" name="有形固定資産減価償却率該当値テキスト">
          <a:extLst>
            <a:ext uri="{FF2B5EF4-FFF2-40B4-BE49-F238E27FC236}">
              <a16:creationId xmlns:a16="http://schemas.microsoft.com/office/drawing/2014/main" id="{1B070FC4-F8D8-4537-AD65-5EBE4E3A6B91}"/>
            </a:ext>
          </a:extLst>
        </xdr:cNvPr>
        <xdr:cNvSpPr txBox="1"/>
      </xdr:nvSpPr>
      <xdr:spPr>
        <a:xfrm>
          <a:off x="4359275" y="435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54398</xdr:rowOff>
    </xdr:from>
    <xdr:to>
      <xdr:col>19</xdr:col>
      <xdr:colOff>187325</xdr:colOff>
      <xdr:row>26</xdr:row>
      <xdr:rowOff>155998</xdr:rowOff>
    </xdr:to>
    <xdr:sp macro="" textlink="">
      <xdr:nvSpPr>
        <xdr:cNvPr id="83" name="楕円 82">
          <a:extLst>
            <a:ext uri="{FF2B5EF4-FFF2-40B4-BE49-F238E27FC236}">
              <a16:creationId xmlns:a16="http://schemas.microsoft.com/office/drawing/2014/main" id="{8C82B3C9-B63D-4AC2-BD25-3843AF3976D2}"/>
            </a:ext>
          </a:extLst>
        </xdr:cNvPr>
        <xdr:cNvSpPr/>
      </xdr:nvSpPr>
      <xdr:spPr>
        <a:xfrm>
          <a:off x="3616325" y="42644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105198</xdr:rowOff>
    </xdr:from>
    <xdr:to>
      <xdr:col>23</xdr:col>
      <xdr:colOff>85725</xdr:colOff>
      <xdr:row>27</xdr:row>
      <xdr:rowOff>63288</xdr:rowOff>
    </xdr:to>
    <xdr:cxnSp macro="">
      <xdr:nvCxnSpPr>
        <xdr:cNvPr id="84" name="直線コネクタ 83">
          <a:extLst>
            <a:ext uri="{FF2B5EF4-FFF2-40B4-BE49-F238E27FC236}">
              <a16:creationId xmlns:a16="http://schemas.microsoft.com/office/drawing/2014/main" id="{EAD76F8B-3F4F-4656-9CA4-9592821F106B}"/>
            </a:ext>
          </a:extLst>
        </xdr:cNvPr>
        <xdr:cNvCxnSpPr/>
      </xdr:nvCxnSpPr>
      <xdr:spPr>
        <a:xfrm>
          <a:off x="3673475" y="4312073"/>
          <a:ext cx="628650" cy="1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61595</xdr:rowOff>
    </xdr:from>
    <xdr:to>
      <xdr:col>15</xdr:col>
      <xdr:colOff>187325</xdr:colOff>
      <xdr:row>26</xdr:row>
      <xdr:rowOff>163195</xdr:rowOff>
    </xdr:to>
    <xdr:sp macro="" textlink="">
      <xdr:nvSpPr>
        <xdr:cNvPr id="85" name="楕円 84">
          <a:extLst>
            <a:ext uri="{FF2B5EF4-FFF2-40B4-BE49-F238E27FC236}">
              <a16:creationId xmlns:a16="http://schemas.microsoft.com/office/drawing/2014/main" id="{3BDC100E-38BE-4932-9370-BE615EAD7A7E}"/>
            </a:ext>
          </a:extLst>
        </xdr:cNvPr>
        <xdr:cNvSpPr/>
      </xdr:nvSpPr>
      <xdr:spPr>
        <a:xfrm>
          <a:off x="2930525" y="4274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105198</xdr:rowOff>
    </xdr:from>
    <xdr:to>
      <xdr:col>19</xdr:col>
      <xdr:colOff>136525</xdr:colOff>
      <xdr:row>26</xdr:row>
      <xdr:rowOff>112395</xdr:rowOff>
    </xdr:to>
    <xdr:cxnSp macro="">
      <xdr:nvCxnSpPr>
        <xdr:cNvPr id="86" name="直線コネクタ 85">
          <a:extLst>
            <a:ext uri="{FF2B5EF4-FFF2-40B4-BE49-F238E27FC236}">
              <a16:creationId xmlns:a16="http://schemas.microsoft.com/office/drawing/2014/main" id="{0CEC948C-DCB5-42D0-84EE-E2D8BE6B52CA}"/>
            </a:ext>
          </a:extLst>
        </xdr:cNvPr>
        <xdr:cNvCxnSpPr/>
      </xdr:nvCxnSpPr>
      <xdr:spPr>
        <a:xfrm flipV="1">
          <a:off x="2987675" y="4312073"/>
          <a:ext cx="6858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133562</xdr:rowOff>
    </xdr:from>
    <xdr:to>
      <xdr:col>11</xdr:col>
      <xdr:colOff>187325</xdr:colOff>
      <xdr:row>27</xdr:row>
      <xdr:rowOff>63712</xdr:rowOff>
    </xdr:to>
    <xdr:sp macro="" textlink="">
      <xdr:nvSpPr>
        <xdr:cNvPr id="87" name="楕円 86">
          <a:extLst>
            <a:ext uri="{FF2B5EF4-FFF2-40B4-BE49-F238E27FC236}">
              <a16:creationId xmlns:a16="http://schemas.microsoft.com/office/drawing/2014/main" id="{6A16E5BB-521C-4B57-BD8D-CF2B64D41F5B}"/>
            </a:ext>
          </a:extLst>
        </xdr:cNvPr>
        <xdr:cNvSpPr/>
      </xdr:nvSpPr>
      <xdr:spPr>
        <a:xfrm>
          <a:off x="2244725" y="43436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112395</xdr:rowOff>
    </xdr:from>
    <xdr:to>
      <xdr:col>15</xdr:col>
      <xdr:colOff>136525</xdr:colOff>
      <xdr:row>27</xdr:row>
      <xdr:rowOff>12912</xdr:rowOff>
    </xdr:to>
    <xdr:cxnSp macro="">
      <xdr:nvCxnSpPr>
        <xdr:cNvPr id="88" name="直線コネクタ 87">
          <a:extLst>
            <a:ext uri="{FF2B5EF4-FFF2-40B4-BE49-F238E27FC236}">
              <a16:creationId xmlns:a16="http://schemas.microsoft.com/office/drawing/2014/main" id="{B1192EDF-6FAF-407B-BADD-5F32682C7B16}"/>
            </a:ext>
          </a:extLst>
        </xdr:cNvPr>
        <xdr:cNvCxnSpPr/>
      </xdr:nvCxnSpPr>
      <xdr:spPr>
        <a:xfrm flipV="1">
          <a:off x="2301875" y="4322445"/>
          <a:ext cx="685800" cy="5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47202</xdr:rowOff>
    </xdr:from>
    <xdr:to>
      <xdr:col>7</xdr:col>
      <xdr:colOff>187325</xdr:colOff>
      <xdr:row>26</xdr:row>
      <xdr:rowOff>148802</xdr:rowOff>
    </xdr:to>
    <xdr:sp macro="" textlink="">
      <xdr:nvSpPr>
        <xdr:cNvPr id="89" name="楕円 88">
          <a:extLst>
            <a:ext uri="{FF2B5EF4-FFF2-40B4-BE49-F238E27FC236}">
              <a16:creationId xmlns:a16="http://schemas.microsoft.com/office/drawing/2014/main" id="{F77CEB45-A7D2-4947-8BF4-4BDEB3264E40}"/>
            </a:ext>
          </a:extLst>
        </xdr:cNvPr>
        <xdr:cNvSpPr/>
      </xdr:nvSpPr>
      <xdr:spPr>
        <a:xfrm>
          <a:off x="1558925" y="42604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98002</xdr:rowOff>
    </xdr:from>
    <xdr:to>
      <xdr:col>11</xdr:col>
      <xdr:colOff>136525</xdr:colOff>
      <xdr:row>27</xdr:row>
      <xdr:rowOff>12912</xdr:rowOff>
    </xdr:to>
    <xdr:cxnSp macro="">
      <xdr:nvCxnSpPr>
        <xdr:cNvPr id="90" name="直線コネクタ 89">
          <a:extLst>
            <a:ext uri="{FF2B5EF4-FFF2-40B4-BE49-F238E27FC236}">
              <a16:creationId xmlns:a16="http://schemas.microsoft.com/office/drawing/2014/main" id="{25FC81D7-3158-4932-B75E-0AB96702EA9D}"/>
            </a:ext>
          </a:extLst>
        </xdr:cNvPr>
        <xdr:cNvCxnSpPr/>
      </xdr:nvCxnSpPr>
      <xdr:spPr>
        <a:xfrm>
          <a:off x="1616075" y="4308052"/>
          <a:ext cx="6858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109025</xdr:rowOff>
    </xdr:from>
    <xdr:ext cx="405111" cy="259045"/>
    <xdr:sp macro="" textlink="">
      <xdr:nvSpPr>
        <xdr:cNvPr id="91" name="n_1aveValue有形固定資産減価償却率">
          <a:extLst>
            <a:ext uri="{FF2B5EF4-FFF2-40B4-BE49-F238E27FC236}">
              <a16:creationId xmlns:a16="http://schemas.microsoft.com/office/drawing/2014/main" id="{E01BBECE-7732-4910-944C-AB9553D6C728}"/>
            </a:ext>
          </a:extLst>
        </xdr:cNvPr>
        <xdr:cNvSpPr txBox="1"/>
      </xdr:nvSpPr>
      <xdr:spPr>
        <a:xfrm>
          <a:off x="3474094" y="496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44255</xdr:rowOff>
    </xdr:from>
    <xdr:ext cx="405111" cy="259045"/>
    <xdr:sp macro="" textlink="">
      <xdr:nvSpPr>
        <xdr:cNvPr id="92" name="n_2aveValue有形固定資産減価償却率">
          <a:extLst>
            <a:ext uri="{FF2B5EF4-FFF2-40B4-BE49-F238E27FC236}">
              <a16:creationId xmlns:a16="http://schemas.microsoft.com/office/drawing/2014/main" id="{F594701A-C34E-4340-BCD4-60DE286F4C6B}"/>
            </a:ext>
          </a:extLst>
        </xdr:cNvPr>
        <xdr:cNvSpPr txBox="1"/>
      </xdr:nvSpPr>
      <xdr:spPr>
        <a:xfrm>
          <a:off x="2797819" y="490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3" name="n_3aveValue有形固定資産減価償却率">
          <a:extLst>
            <a:ext uri="{FF2B5EF4-FFF2-40B4-BE49-F238E27FC236}">
              <a16:creationId xmlns:a16="http://schemas.microsoft.com/office/drawing/2014/main" id="{3CBE2B7C-27BA-4F87-959E-8DD10F442456}"/>
            </a:ext>
          </a:extLst>
        </xdr:cNvPr>
        <xdr:cNvSpPr txBox="1"/>
      </xdr:nvSpPr>
      <xdr:spPr>
        <a:xfrm>
          <a:off x="2112019" y="48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4" name="n_4aveValue有形固定資産減価償却率">
          <a:extLst>
            <a:ext uri="{FF2B5EF4-FFF2-40B4-BE49-F238E27FC236}">
              <a16:creationId xmlns:a16="http://schemas.microsoft.com/office/drawing/2014/main" id="{942EC56E-0055-4204-A0EE-BB0EAA5E91F6}"/>
            </a:ext>
          </a:extLst>
        </xdr:cNvPr>
        <xdr:cNvSpPr txBox="1"/>
      </xdr:nvSpPr>
      <xdr:spPr>
        <a:xfrm>
          <a:off x="1426219" y="48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1075</xdr:rowOff>
    </xdr:from>
    <xdr:ext cx="405111" cy="259045"/>
    <xdr:sp macro="" textlink="">
      <xdr:nvSpPr>
        <xdr:cNvPr id="95" name="n_1mainValue有形固定資産減価償却率">
          <a:extLst>
            <a:ext uri="{FF2B5EF4-FFF2-40B4-BE49-F238E27FC236}">
              <a16:creationId xmlns:a16="http://schemas.microsoft.com/office/drawing/2014/main" id="{D0CBBE09-06A3-4155-B755-DC45D5677E0C}"/>
            </a:ext>
          </a:extLst>
        </xdr:cNvPr>
        <xdr:cNvSpPr txBox="1"/>
      </xdr:nvSpPr>
      <xdr:spPr>
        <a:xfrm>
          <a:off x="3474094" y="404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8272</xdr:rowOff>
    </xdr:from>
    <xdr:ext cx="405111" cy="259045"/>
    <xdr:sp macro="" textlink="">
      <xdr:nvSpPr>
        <xdr:cNvPr id="96" name="n_2mainValue有形固定資産減価償却率">
          <a:extLst>
            <a:ext uri="{FF2B5EF4-FFF2-40B4-BE49-F238E27FC236}">
              <a16:creationId xmlns:a16="http://schemas.microsoft.com/office/drawing/2014/main" id="{7EA408CD-4D2C-4A25-8885-91440AD60DF1}"/>
            </a:ext>
          </a:extLst>
        </xdr:cNvPr>
        <xdr:cNvSpPr txBox="1"/>
      </xdr:nvSpPr>
      <xdr:spPr>
        <a:xfrm>
          <a:off x="2797819" y="405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80239</xdr:rowOff>
    </xdr:from>
    <xdr:ext cx="405111" cy="259045"/>
    <xdr:sp macro="" textlink="">
      <xdr:nvSpPr>
        <xdr:cNvPr id="97" name="n_3mainValue有形固定資産減価償却率">
          <a:extLst>
            <a:ext uri="{FF2B5EF4-FFF2-40B4-BE49-F238E27FC236}">
              <a16:creationId xmlns:a16="http://schemas.microsoft.com/office/drawing/2014/main" id="{9393DDE9-C322-4BDF-9EC0-B0DA09116F84}"/>
            </a:ext>
          </a:extLst>
        </xdr:cNvPr>
        <xdr:cNvSpPr txBox="1"/>
      </xdr:nvSpPr>
      <xdr:spPr>
        <a:xfrm>
          <a:off x="2112019" y="413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165329</xdr:rowOff>
    </xdr:from>
    <xdr:ext cx="405111" cy="259045"/>
    <xdr:sp macro="" textlink="">
      <xdr:nvSpPr>
        <xdr:cNvPr id="98" name="n_4mainValue有形固定資産減価償却率">
          <a:extLst>
            <a:ext uri="{FF2B5EF4-FFF2-40B4-BE49-F238E27FC236}">
              <a16:creationId xmlns:a16="http://schemas.microsoft.com/office/drawing/2014/main" id="{3C30AD83-E56A-4140-B22F-406820405AB7}"/>
            </a:ext>
          </a:extLst>
        </xdr:cNvPr>
        <xdr:cNvSpPr txBox="1"/>
      </xdr:nvSpPr>
      <xdr:spPr>
        <a:xfrm>
          <a:off x="1426219" y="404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F59D587-B2F5-4E17-B48E-523635A91CD7}"/>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FD2712B-3A2A-458E-842A-C9382D8A2A9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5087A04-61F1-4318-B68E-FF7DD1CA7006}"/>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D9D768F-E5F0-4822-8417-E6EF5CFC06AE}"/>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E3B3243-3E58-4966-9DC9-B076AF3DAB4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28FC4F6-9813-4662-A05E-7220DBC71AAC}"/>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0A87087-0FA3-4674-978F-1D5194EA0C27}"/>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A7E8262-F441-47DD-9243-5589819549F4}"/>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952BAB4-5DE1-40A6-B2B5-DDC2CBE8BAB5}"/>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B6C1E5E-68BE-4333-B8CD-9FA7565E079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D8F9D30-AA22-4A76-ADCE-72B2593ED704}"/>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95024A3-5AD3-455A-A4A2-B8B8643038B0}"/>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344452F-7190-4B2B-9DA2-CDA0BF07A5FA}"/>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債務償還比率は、類似団体と比較して高い水準となっています。これは、近年に地方債を発行しながら公共施設の整備などをすすめた結果、類似団体と比較して将来負担額が高いことなどが考えられます。また、令和３年度は２年度と比較して、横浜市道路建設事業団の損失補償債務残高が減少したこと等により分子である将来負担額が減少したことに加え、臨時財政対策債の活用額の増等による、分母である経常一般財源等が増加したこと等により、比率が減少しました。今後も、債務償還比率などの財政指標について、他都市との比較を行いつつ、「施策の推進と財政の健全性の維持」の両立の観点から、計画的な市債活用や借入金残高の管理など、持続可能な財政運営を進めていきます。</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4D2D026-627D-47F3-BFAA-38C3DC33519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2FD23B3-95AD-40AE-B744-C1044FE2A3C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992F0-453E-424F-8822-00C1C9001C1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337C06F-B3BD-4649-8853-F70959BC3A42}"/>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76F9A65-F376-40BF-8DEF-D692551EF3B9}"/>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FF198E8-8980-4C61-8122-A9E012D95EAA}"/>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65E87AC4-2783-4DA5-81DE-349B8CB4D7B1}"/>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A323C1F0-261D-4668-AE16-72E40869F8DA}"/>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20" name="テキスト ボックス 119">
          <a:extLst>
            <a:ext uri="{FF2B5EF4-FFF2-40B4-BE49-F238E27FC236}">
              <a16:creationId xmlns:a16="http://schemas.microsoft.com/office/drawing/2014/main" id="{FAFD9424-909C-4991-BB07-31EC88A26D6D}"/>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0EDE261-0B6C-4A70-9BA5-A6A849B3CCF6}"/>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26EFF2B-0976-4C4F-9665-88E293EE0625}"/>
            </a:ext>
          </a:extLst>
        </xdr:cNvPr>
        <xdr:cNvSpPr txBox="1"/>
      </xdr:nvSpPr>
      <xdr:spPr>
        <a:xfrm>
          <a:off x="9762011" y="47367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4889B6B5-9F1D-4CCB-87EC-8368710EAB21}"/>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DD77A6D-5221-4AC6-8875-AEC5825415EF}"/>
            </a:ext>
          </a:extLst>
        </xdr:cNvPr>
        <xdr:cNvSpPr txBox="1"/>
      </xdr:nvSpPr>
      <xdr:spPr>
        <a:xfrm>
          <a:off x="9762011" y="44473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410EFCB-358D-49ED-8E58-D69FFD024A81}"/>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12A2F921-6840-49BF-91AE-FA589D3DF63C}"/>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FECD392-7EC9-4CA6-8FE7-4AEEA57D2EC1}"/>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a:extLst>
            <a:ext uri="{FF2B5EF4-FFF2-40B4-BE49-F238E27FC236}">
              <a16:creationId xmlns:a16="http://schemas.microsoft.com/office/drawing/2014/main" id="{FFDCCC61-8CAF-44BE-95BF-3A9076012F3A}"/>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D52663FD-0125-416F-BEEB-1649F5E71640}"/>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137495</xdr:rowOff>
    </xdr:from>
    <xdr:to>
      <xdr:col>76</xdr:col>
      <xdr:colOff>21589</xdr:colOff>
      <xdr:row>32</xdr:row>
      <xdr:rowOff>160111</xdr:rowOff>
    </xdr:to>
    <xdr:cxnSp macro="">
      <xdr:nvCxnSpPr>
        <xdr:cNvPr id="130" name="直線コネクタ 129">
          <a:extLst>
            <a:ext uri="{FF2B5EF4-FFF2-40B4-BE49-F238E27FC236}">
              <a16:creationId xmlns:a16="http://schemas.microsoft.com/office/drawing/2014/main" id="{1280A723-1D2A-44EE-8038-1B19A2789FF1}"/>
            </a:ext>
          </a:extLst>
        </xdr:cNvPr>
        <xdr:cNvCxnSpPr/>
      </xdr:nvCxnSpPr>
      <xdr:spPr>
        <a:xfrm flipV="1">
          <a:off x="13326745" y="4188795"/>
          <a:ext cx="1269" cy="1156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163938</xdr:rowOff>
    </xdr:from>
    <xdr:ext cx="560923" cy="259045"/>
    <xdr:sp macro="" textlink="">
      <xdr:nvSpPr>
        <xdr:cNvPr id="131" name="債務償還比率最小値テキスト">
          <a:extLst>
            <a:ext uri="{FF2B5EF4-FFF2-40B4-BE49-F238E27FC236}">
              <a16:creationId xmlns:a16="http://schemas.microsoft.com/office/drawing/2014/main" id="{7BFFD543-B2E6-4923-B8C2-EAE9C702587B}"/>
            </a:ext>
          </a:extLst>
        </xdr:cNvPr>
        <xdr:cNvSpPr txBox="1"/>
      </xdr:nvSpPr>
      <xdr:spPr>
        <a:xfrm>
          <a:off x="13379450" y="5342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160111</xdr:rowOff>
    </xdr:from>
    <xdr:to>
      <xdr:col>76</xdr:col>
      <xdr:colOff>111125</xdr:colOff>
      <xdr:row>32</xdr:row>
      <xdr:rowOff>160111</xdr:rowOff>
    </xdr:to>
    <xdr:cxnSp macro="">
      <xdr:nvCxnSpPr>
        <xdr:cNvPr id="132" name="直線コネクタ 131">
          <a:extLst>
            <a:ext uri="{FF2B5EF4-FFF2-40B4-BE49-F238E27FC236}">
              <a16:creationId xmlns:a16="http://schemas.microsoft.com/office/drawing/2014/main" id="{0C056D4C-E04B-451F-AA4E-29BFD8D8ADF1}"/>
            </a:ext>
          </a:extLst>
        </xdr:cNvPr>
        <xdr:cNvCxnSpPr/>
      </xdr:nvCxnSpPr>
      <xdr:spPr>
        <a:xfrm>
          <a:off x="13255625" y="5344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84172</xdr:rowOff>
    </xdr:from>
    <xdr:ext cx="469744" cy="259045"/>
    <xdr:sp macro="" textlink="">
      <xdr:nvSpPr>
        <xdr:cNvPr id="133" name="債務償還比率最大値テキスト">
          <a:extLst>
            <a:ext uri="{FF2B5EF4-FFF2-40B4-BE49-F238E27FC236}">
              <a16:creationId xmlns:a16="http://schemas.microsoft.com/office/drawing/2014/main" id="{C3840E1B-C4F5-42FF-B86E-0E449883C650}"/>
            </a:ext>
          </a:extLst>
        </xdr:cNvPr>
        <xdr:cNvSpPr txBox="1"/>
      </xdr:nvSpPr>
      <xdr:spPr>
        <a:xfrm>
          <a:off x="13379450" y="39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137495</xdr:rowOff>
    </xdr:from>
    <xdr:to>
      <xdr:col>76</xdr:col>
      <xdr:colOff>111125</xdr:colOff>
      <xdr:row>25</xdr:row>
      <xdr:rowOff>137495</xdr:rowOff>
    </xdr:to>
    <xdr:cxnSp macro="">
      <xdr:nvCxnSpPr>
        <xdr:cNvPr id="134" name="直線コネクタ 133">
          <a:extLst>
            <a:ext uri="{FF2B5EF4-FFF2-40B4-BE49-F238E27FC236}">
              <a16:creationId xmlns:a16="http://schemas.microsoft.com/office/drawing/2014/main" id="{EB1AA606-C07A-45E1-98F8-5047BDF871FD}"/>
            </a:ext>
          </a:extLst>
        </xdr:cNvPr>
        <xdr:cNvCxnSpPr/>
      </xdr:nvCxnSpPr>
      <xdr:spPr>
        <a:xfrm>
          <a:off x="13255625" y="41887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5932</xdr:rowOff>
    </xdr:from>
    <xdr:ext cx="469744" cy="259045"/>
    <xdr:sp macro="" textlink="">
      <xdr:nvSpPr>
        <xdr:cNvPr id="135" name="債務償還比率平均値テキスト">
          <a:extLst>
            <a:ext uri="{FF2B5EF4-FFF2-40B4-BE49-F238E27FC236}">
              <a16:creationId xmlns:a16="http://schemas.microsoft.com/office/drawing/2014/main" id="{6EF801BF-45C9-48B3-A130-DA0E827C4143}"/>
            </a:ext>
          </a:extLst>
        </xdr:cNvPr>
        <xdr:cNvSpPr txBox="1"/>
      </xdr:nvSpPr>
      <xdr:spPr>
        <a:xfrm>
          <a:off x="13379450" y="4543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154505</xdr:rowOff>
    </xdr:from>
    <xdr:to>
      <xdr:col>76</xdr:col>
      <xdr:colOff>73025</xdr:colOff>
      <xdr:row>29</xdr:row>
      <xdr:rowOff>84655</xdr:rowOff>
    </xdr:to>
    <xdr:sp macro="" textlink="">
      <xdr:nvSpPr>
        <xdr:cNvPr id="136" name="フローチャート: 判断 135">
          <a:extLst>
            <a:ext uri="{FF2B5EF4-FFF2-40B4-BE49-F238E27FC236}">
              <a16:creationId xmlns:a16="http://schemas.microsoft.com/office/drawing/2014/main" id="{22B5A395-F1ED-4FC4-9088-181F4675D625}"/>
            </a:ext>
          </a:extLst>
        </xdr:cNvPr>
        <xdr:cNvSpPr/>
      </xdr:nvSpPr>
      <xdr:spPr>
        <a:xfrm>
          <a:off x="13293725" y="4688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84446</xdr:rowOff>
    </xdr:from>
    <xdr:to>
      <xdr:col>72</xdr:col>
      <xdr:colOff>123825</xdr:colOff>
      <xdr:row>32</xdr:row>
      <xdr:rowOff>14596</xdr:rowOff>
    </xdr:to>
    <xdr:sp macro="" textlink="">
      <xdr:nvSpPr>
        <xdr:cNvPr id="137" name="フローチャート: 判断 136">
          <a:extLst>
            <a:ext uri="{FF2B5EF4-FFF2-40B4-BE49-F238E27FC236}">
              <a16:creationId xmlns:a16="http://schemas.microsoft.com/office/drawing/2014/main" id="{983241F3-437E-4999-9B60-CCB787D4334D}"/>
            </a:ext>
          </a:extLst>
        </xdr:cNvPr>
        <xdr:cNvSpPr/>
      </xdr:nvSpPr>
      <xdr:spPr>
        <a:xfrm>
          <a:off x="12646025" y="5107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106961</xdr:rowOff>
    </xdr:from>
    <xdr:to>
      <xdr:col>68</xdr:col>
      <xdr:colOff>123825</xdr:colOff>
      <xdr:row>32</xdr:row>
      <xdr:rowOff>37111</xdr:rowOff>
    </xdr:to>
    <xdr:sp macro="" textlink="">
      <xdr:nvSpPr>
        <xdr:cNvPr id="138" name="フローチャート: 判断 137">
          <a:extLst>
            <a:ext uri="{FF2B5EF4-FFF2-40B4-BE49-F238E27FC236}">
              <a16:creationId xmlns:a16="http://schemas.microsoft.com/office/drawing/2014/main" id="{A31BF65D-6BBC-44AD-AB62-EE96C3EC38A7}"/>
            </a:ext>
          </a:extLst>
        </xdr:cNvPr>
        <xdr:cNvSpPr/>
      </xdr:nvSpPr>
      <xdr:spPr>
        <a:xfrm>
          <a:off x="11960225" y="51234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85834</xdr:rowOff>
    </xdr:from>
    <xdr:to>
      <xdr:col>64</xdr:col>
      <xdr:colOff>123825</xdr:colOff>
      <xdr:row>32</xdr:row>
      <xdr:rowOff>15984</xdr:rowOff>
    </xdr:to>
    <xdr:sp macro="" textlink="">
      <xdr:nvSpPr>
        <xdr:cNvPr id="139" name="フローチャート: 判断 138">
          <a:extLst>
            <a:ext uri="{FF2B5EF4-FFF2-40B4-BE49-F238E27FC236}">
              <a16:creationId xmlns:a16="http://schemas.microsoft.com/office/drawing/2014/main" id="{2FB45CA0-00F7-4989-9915-DE41C91A81E9}"/>
            </a:ext>
          </a:extLst>
        </xdr:cNvPr>
        <xdr:cNvSpPr/>
      </xdr:nvSpPr>
      <xdr:spPr>
        <a:xfrm>
          <a:off x="11274425" y="51023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108041</xdr:rowOff>
    </xdr:from>
    <xdr:to>
      <xdr:col>60</xdr:col>
      <xdr:colOff>123825</xdr:colOff>
      <xdr:row>32</xdr:row>
      <xdr:rowOff>38191</xdr:rowOff>
    </xdr:to>
    <xdr:sp macro="" textlink="">
      <xdr:nvSpPr>
        <xdr:cNvPr id="140" name="フローチャート: 判断 139">
          <a:extLst>
            <a:ext uri="{FF2B5EF4-FFF2-40B4-BE49-F238E27FC236}">
              <a16:creationId xmlns:a16="http://schemas.microsoft.com/office/drawing/2014/main" id="{193886D6-E27B-4F49-ADF9-3070937DA4B4}"/>
            </a:ext>
          </a:extLst>
        </xdr:cNvPr>
        <xdr:cNvSpPr/>
      </xdr:nvSpPr>
      <xdr:spPr>
        <a:xfrm>
          <a:off x="10588625" y="51245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942D3C6-02DC-4F79-A404-CFC7CE7E624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2EBC74A-F12E-4CA7-8B16-2788E01EF1E8}"/>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17F145F-F057-4E77-9B61-447541E6D70C}"/>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4BCEE71-0E48-4168-93CB-E5005A018C1D}"/>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BC13420-CE1F-4DF7-BAEA-96C91ED56167}"/>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92275</xdr:rowOff>
    </xdr:from>
    <xdr:to>
      <xdr:col>76</xdr:col>
      <xdr:colOff>73025</xdr:colOff>
      <xdr:row>31</xdr:row>
      <xdr:rowOff>22425</xdr:rowOff>
    </xdr:to>
    <xdr:sp macro="" textlink="">
      <xdr:nvSpPr>
        <xdr:cNvPr id="146" name="楕円 145">
          <a:extLst>
            <a:ext uri="{FF2B5EF4-FFF2-40B4-BE49-F238E27FC236}">
              <a16:creationId xmlns:a16="http://schemas.microsoft.com/office/drawing/2014/main" id="{70204110-003A-4590-887D-7F93DD91827A}"/>
            </a:ext>
          </a:extLst>
        </xdr:cNvPr>
        <xdr:cNvSpPr/>
      </xdr:nvSpPr>
      <xdr:spPr>
        <a:xfrm>
          <a:off x="13293725" y="4950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70702</xdr:rowOff>
    </xdr:from>
    <xdr:ext cx="469744" cy="259045"/>
    <xdr:sp macro="" textlink="">
      <xdr:nvSpPr>
        <xdr:cNvPr id="147" name="債務償還比率該当値テキスト">
          <a:extLst>
            <a:ext uri="{FF2B5EF4-FFF2-40B4-BE49-F238E27FC236}">
              <a16:creationId xmlns:a16="http://schemas.microsoft.com/office/drawing/2014/main" id="{28D6727D-755A-4B57-A08B-3E7FC93161D8}"/>
            </a:ext>
          </a:extLst>
        </xdr:cNvPr>
        <xdr:cNvSpPr txBox="1"/>
      </xdr:nvSpPr>
      <xdr:spPr>
        <a:xfrm>
          <a:off x="13379450" y="49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91612</xdr:rowOff>
    </xdr:from>
    <xdr:to>
      <xdr:col>72</xdr:col>
      <xdr:colOff>123825</xdr:colOff>
      <xdr:row>34</xdr:row>
      <xdr:rowOff>21762</xdr:rowOff>
    </xdr:to>
    <xdr:sp macro="" textlink="">
      <xdr:nvSpPr>
        <xdr:cNvPr id="148" name="楕円 147">
          <a:extLst>
            <a:ext uri="{FF2B5EF4-FFF2-40B4-BE49-F238E27FC236}">
              <a16:creationId xmlns:a16="http://schemas.microsoft.com/office/drawing/2014/main" id="{AF2AA0A3-C475-4AC6-A90D-176CBDA95E75}"/>
            </a:ext>
          </a:extLst>
        </xdr:cNvPr>
        <xdr:cNvSpPr/>
      </xdr:nvSpPr>
      <xdr:spPr>
        <a:xfrm>
          <a:off x="12646025" y="54319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143075</xdr:rowOff>
    </xdr:from>
    <xdr:to>
      <xdr:col>76</xdr:col>
      <xdr:colOff>22225</xdr:colOff>
      <xdr:row>33</xdr:row>
      <xdr:rowOff>142412</xdr:rowOff>
    </xdr:to>
    <xdr:cxnSp macro="">
      <xdr:nvCxnSpPr>
        <xdr:cNvPr id="149" name="直線コネクタ 148">
          <a:extLst>
            <a:ext uri="{FF2B5EF4-FFF2-40B4-BE49-F238E27FC236}">
              <a16:creationId xmlns:a16="http://schemas.microsoft.com/office/drawing/2014/main" id="{CB108DC4-C7B6-4936-9DC3-EADAF4933E62}"/>
            </a:ext>
          </a:extLst>
        </xdr:cNvPr>
        <xdr:cNvCxnSpPr/>
      </xdr:nvCxnSpPr>
      <xdr:spPr>
        <a:xfrm flipV="1">
          <a:off x="12693650" y="4997650"/>
          <a:ext cx="638175" cy="49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78386</xdr:rowOff>
    </xdr:from>
    <xdr:to>
      <xdr:col>68</xdr:col>
      <xdr:colOff>123825</xdr:colOff>
      <xdr:row>35</xdr:row>
      <xdr:rowOff>8536</xdr:rowOff>
    </xdr:to>
    <xdr:sp macro="" textlink="">
      <xdr:nvSpPr>
        <xdr:cNvPr id="150" name="楕円 149">
          <a:extLst>
            <a:ext uri="{FF2B5EF4-FFF2-40B4-BE49-F238E27FC236}">
              <a16:creationId xmlns:a16="http://schemas.microsoft.com/office/drawing/2014/main" id="{8F4E705F-0A4B-4CB7-8ECC-AC61EA6736D5}"/>
            </a:ext>
          </a:extLst>
        </xdr:cNvPr>
        <xdr:cNvSpPr/>
      </xdr:nvSpPr>
      <xdr:spPr>
        <a:xfrm>
          <a:off x="11960225" y="55838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142412</xdr:rowOff>
    </xdr:from>
    <xdr:to>
      <xdr:col>72</xdr:col>
      <xdr:colOff>73025</xdr:colOff>
      <xdr:row>34</xdr:row>
      <xdr:rowOff>129186</xdr:rowOff>
    </xdr:to>
    <xdr:cxnSp macro="">
      <xdr:nvCxnSpPr>
        <xdr:cNvPr id="151" name="直線コネクタ 150">
          <a:extLst>
            <a:ext uri="{FF2B5EF4-FFF2-40B4-BE49-F238E27FC236}">
              <a16:creationId xmlns:a16="http://schemas.microsoft.com/office/drawing/2014/main" id="{BE48E619-1F8A-47AF-8253-D59B1219607B}"/>
            </a:ext>
          </a:extLst>
        </xdr:cNvPr>
        <xdr:cNvCxnSpPr/>
      </xdr:nvCxnSpPr>
      <xdr:spPr>
        <a:xfrm flipV="1">
          <a:off x="12007850" y="5489112"/>
          <a:ext cx="685800" cy="1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21908</xdr:rowOff>
    </xdr:from>
    <xdr:to>
      <xdr:col>64</xdr:col>
      <xdr:colOff>123825</xdr:colOff>
      <xdr:row>33</xdr:row>
      <xdr:rowOff>123507</xdr:rowOff>
    </xdr:to>
    <xdr:sp macro="" textlink="">
      <xdr:nvSpPr>
        <xdr:cNvPr id="152" name="楕円 151">
          <a:extLst>
            <a:ext uri="{FF2B5EF4-FFF2-40B4-BE49-F238E27FC236}">
              <a16:creationId xmlns:a16="http://schemas.microsoft.com/office/drawing/2014/main" id="{1BE30052-8BBC-4649-A64A-1546C9A6B744}"/>
            </a:ext>
          </a:extLst>
        </xdr:cNvPr>
        <xdr:cNvSpPr/>
      </xdr:nvSpPr>
      <xdr:spPr>
        <a:xfrm>
          <a:off x="11274425" y="5365433"/>
          <a:ext cx="95250" cy="1047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72708</xdr:rowOff>
    </xdr:from>
    <xdr:to>
      <xdr:col>68</xdr:col>
      <xdr:colOff>73025</xdr:colOff>
      <xdr:row>34</xdr:row>
      <xdr:rowOff>129186</xdr:rowOff>
    </xdr:to>
    <xdr:cxnSp macro="">
      <xdr:nvCxnSpPr>
        <xdr:cNvPr id="153" name="直線コネクタ 152">
          <a:extLst>
            <a:ext uri="{FF2B5EF4-FFF2-40B4-BE49-F238E27FC236}">
              <a16:creationId xmlns:a16="http://schemas.microsoft.com/office/drawing/2014/main" id="{2F0B68CE-B74D-4C29-BBA9-4F0BD4EABFF5}"/>
            </a:ext>
          </a:extLst>
        </xdr:cNvPr>
        <xdr:cNvCxnSpPr/>
      </xdr:nvCxnSpPr>
      <xdr:spPr>
        <a:xfrm>
          <a:off x="11322050" y="5413058"/>
          <a:ext cx="685800" cy="2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55835</xdr:rowOff>
    </xdr:from>
    <xdr:to>
      <xdr:col>60</xdr:col>
      <xdr:colOff>123825</xdr:colOff>
      <xdr:row>33</xdr:row>
      <xdr:rowOff>157435</xdr:rowOff>
    </xdr:to>
    <xdr:sp macro="" textlink="">
      <xdr:nvSpPr>
        <xdr:cNvPr id="154" name="楕円 153">
          <a:extLst>
            <a:ext uri="{FF2B5EF4-FFF2-40B4-BE49-F238E27FC236}">
              <a16:creationId xmlns:a16="http://schemas.microsoft.com/office/drawing/2014/main" id="{29FD98AC-D061-4E98-AF82-30E107CA59B2}"/>
            </a:ext>
          </a:extLst>
        </xdr:cNvPr>
        <xdr:cNvSpPr/>
      </xdr:nvSpPr>
      <xdr:spPr>
        <a:xfrm>
          <a:off x="10588625" y="53993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72708</xdr:rowOff>
    </xdr:from>
    <xdr:to>
      <xdr:col>64</xdr:col>
      <xdr:colOff>73025</xdr:colOff>
      <xdr:row>33</xdr:row>
      <xdr:rowOff>106635</xdr:rowOff>
    </xdr:to>
    <xdr:cxnSp macro="">
      <xdr:nvCxnSpPr>
        <xdr:cNvPr id="155" name="直線コネクタ 154">
          <a:extLst>
            <a:ext uri="{FF2B5EF4-FFF2-40B4-BE49-F238E27FC236}">
              <a16:creationId xmlns:a16="http://schemas.microsoft.com/office/drawing/2014/main" id="{67283F51-1DDD-485B-B0A9-F084F1234032}"/>
            </a:ext>
          </a:extLst>
        </xdr:cNvPr>
        <xdr:cNvCxnSpPr/>
      </xdr:nvCxnSpPr>
      <xdr:spPr>
        <a:xfrm flipV="1">
          <a:off x="10636250" y="5413058"/>
          <a:ext cx="6858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31123</xdr:rowOff>
    </xdr:from>
    <xdr:ext cx="560923" cy="259045"/>
    <xdr:sp macro="" textlink="">
      <xdr:nvSpPr>
        <xdr:cNvPr id="156" name="n_1aveValue債務償還比率">
          <a:extLst>
            <a:ext uri="{FF2B5EF4-FFF2-40B4-BE49-F238E27FC236}">
              <a16:creationId xmlns:a16="http://schemas.microsoft.com/office/drawing/2014/main" id="{5A33B717-9CE6-49BE-A33C-A7EACE42D404}"/>
            </a:ext>
          </a:extLst>
        </xdr:cNvPr>
        <xdr:cNvSpPr txBox="1"/>
      </xdr:nvSpPr>
      <xdr:spPr>
        <a:xfrm>
          <a:off x="12441763" y="4885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53638</xdr:rowOff>
    </xdr:from>
    <xdr:ext cx="560923" cy="259045"/>
    <xdr:sp macro="" textlink="">
      <xdr:nvSpPr>
        <xdr:cNvPr id="157" name="n_2aveValue債務償還比率">
          <a:extLst>
            <a:ext uri="{FF2B5EF4-FFF2-40B4-BE49-F238E27FC236}">
              <a16:creationId xmlns:a16="http://schemas.microsoft.com/office/drawing/2014/main" id="{615B37F4-5578-4375-8006-1F7426AF72A7}"/>
            </a:ext>
          </a:extLst>
        </xdr:cNvPr>
        <xdr:cNvSpPr txBox="1"/>
      </xdr:nvSpPr>
      <xdr:spPr>
        <a:xfrm>
          <a:off x="11765488" y="49082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32511</xdr:rowOff>
    </xdr:from>
    <xdr:ext cx="560923" cy="259045"/>
    <xdr:sp macro="" textlink="">
      <xdr:nvSpPr>
        <xdr:cNvPr id="158" name="n_3aveValue債務償還比率">
          <a:extLst>
            <a:ext uri="{FF2B5EF4-FFF2-40B4-BE49-F238E27FC236}">
              <a16:creationId xmlns:a16="http://schemas.microsoft.com/office/drawing/2014/main" id="{B494EA5D-A1DD-4E15-BFA3-72D4E1ACD36C}"/>
            </a:ext>
          </a:extLst>
        </xdr:cNvPr>
        <xdr:cNvSpPr txBox="1"/>
      </xdr:nvSpPr>
      <xdr:spPr>
        <a:xfrm>
          <a:off x="11079688" y="48870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54718</xdr:rowOff>
    </xdr:from>
    <xdr:ext cx="560923" cy="259045"/>
    <xdr:sp macro="" textlink="">
      <xdr:nvSpPr>
        <xdr:cNvPr id="159" name="n_4aveValue債務償還比率">
          <a:extLst>
            <a:ext uri="{FF2B5EF4-FFF2-40B4-BE49-F238E27FC236}">
              <a16:creationId xmlns:a16="http://schemas.microsoft.com/office/drawing/2014/main" id="{8D164626-EB66-4B03-B3ED-8B9905A5E8A4}"/>
            </a:ext>
          </a:extLst>
        </xdr:cNvPr>
        <xdr:cNvSpPr txBox="1"/>
      </xdr:nvSpPr>
      <xdr:spPr>
        <a:xfrm>
          <a:off x="10393888" y="49124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12889</xdr:rowOff>
    </xdr:from>
    <xdr:ext cx="560923" cy="259045"/>
    <xdr:sp macro="" textlink="">
      <xdr:nvSpPr>
        <xdr:cNvPr id="160" name="n_1mainValue債務償還比率">
          <a:extLst>
            <a:ext uri="{FF2B5EF4-FFF2-40B4-BE49-F238E27FC236}">
              <a16:creationId xmlns:a16="http://schemas.microsoft.com/office/drawing/2014/main" id="{E0CB740E-8106-4CCA-8E65-C04A1CB474FE}"/>
            </a:ext>
          </a:extLst>
        </xdr:cNvPr>
        <xdr:cNvSpPr txBox="1"/>
      </xdr:nvSpPr>
      <xdr:spPr>
        <a:xfrm>
          <a:off x="12441763" y="55151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171113</xdr:rowOff>
    </xdr:from>
    <xdr:ext cx="560923" cy="259045"/>
    <xdr:sp macro="" textlink="">
      <xdr:nvSpPr>
        <xdr:cNvPr id="161" name="n_2mainValue債務償還比率">
          <a:extLst>
            <a:ext uri="{FF2B5EF4-FFF2-40B4-BE49-F238E27FC236}">
              <a16:creationId xmlns:a16="http://schemas.microsoft.com/office/drawing/2014/main" id="{4406808D-4E82-4072-BBC9-5FDE0713C3AB}"/>
            </a:ext>
          </a:extLst>
        </xdr:cNvPr>
        <xdr:cNvSpPr txBox="1"/>
      </xdr:nvSpPr>
      <xdr:spPr>
        <a:xfrm>
          <a:off x="11765488" y="56670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114634</xdr:rowOff>
    </xdr:from>
    <xdr:ext cx="560923" cy="259045"/>
    <xdr:sp macro="" textlink="">
      <xdr:nvSpPr>
        <xdr:cNvPr id="162" name="n_3mainValue債務償還比率">
          <a:extLst>
            <a:ext uri="{FF2B5EF4-FFF2-40B4-BE49-F238E27FC236}">
              <a16:creationId xmlns:a16="http://schemas.microsoft.com/office/drawing/2014/main" id="{68663B0D-ECCE-4A11-9D1F-8A660FAE7387}"/>
            </a:ext>
          </a:extLst>
        </xdr:cNvPr>
        <xdr:cNvSpPr txBox="1"/>
      </xdr:nvSpPr>
      <xdr:spPr>
        <a:xfrm>
          <a:off x="11079688" y="54581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148562</xdr:rowOff>
    </xdr:from>
    <xdr:ext cx="560923" cy="259045"/>
    <xdr:sp macro="" textlink="">
      <xdr:nvSpPr>
        <xdr:cNvPr id="163" name="n_4mainValue債務償還比率">
          <a:extLst>
            <a:ext uri="{FF2B5EF4-FFF2-40B4-BE49-F238E27FC236}">
              <a16:creationId xmlns:a16="http://schemas.microsoft.com/office/drawing/2014/main" id="{3A6FC544-DA6B-4B5C-90C0-662EE962AC80}"/>
            </a:ext>
          </a:extLst>
        </xdr:cNvPr>
        <xdr:cNvSpPr txBox="1"/>
      </xdr:nvSpPr>
      <xdr:spPr>
        <a:xfrm>
          <a:off x="10393888" y="54889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B9EE9B10-CC98-4AC2-8FC1-83F78EFD42B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E426C4B7-096D-40EB-A7CF-3C55C18755BC}"/>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18987B3C-98F8-4FFE-8095-CAB89216739D}"/>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BE7FFB2A-DC17-4421-B4A1-4AA16737224F}"/>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A025CE61-474C-4CDF-BE15-3C116B0C87F6}"/>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AE2E715E-0509-4A64-B476-6910C0D5051C}"/>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20AB6F-6959-4608-99D3-BA338ED7BE6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882BF2-F489-455F-9AE2-3000E86C17E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189D1F-C92B-4B7C-B1A9-7415AB290F2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0C83D1-8DE7-40A8-8CD0-071D849495A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5565C1-AA14-4796-A19F-8FE49B10611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DF6DC7-48F3-44FB-9FDD-BEB37E94FBD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22519D-5F53-4290-853B-CF54D61BADF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C75A69-F3AA-4962-A68F-704D081C448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0B570E-A606-448F-AD51-D4F8BE03DED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B7AEB7-6AFF-4038-BA1E-74748F49EB5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792B95-B848-4A0B-95CE-6FDD575818C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C7F7A0-3050-467B-B97F-E4703C9A0C9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88F89B-9A53-431D-8971-3CF9BCEE5C2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ABDE94-97EE-4886-8EB3-3998B0BBDC6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0F7D2C-4296-4592-B3A4-D85D7AB5FC9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22AFB3-C302-4B8D-AF63-6FDAE6C683BC}"/>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7FF984-0D47-4020-B037-1A4F447745D4}"/>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B72EA5-B55B-4D07-B23E-C06835452FA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0B1DAD-E3B7-4BD1-9320-48290B67731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8DD29D-10C1-4345-88F5-13483906A3E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F8CE69-4FAB-4DD8-B0EA-0FC76481BEB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DE2DBF-FBD8-4E85-AF4A-945ECB4BA74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14AA46-E43D-4881-ADD2-E06BD3BCB9D4}"/>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FD837F-AF2C-4D3B-A12F-1FD39C7217E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106F09-4D42-45B7-A1F1-C217D501FC1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8221CB-610E-47AC-B95A-8FA427E7C63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305D4F-1046-4294-A265-1C85C1866D4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407CE8-190D-4B7F-ACD3-60467F1FCDDD}"/>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A67C55-8088-45EB-89B8-62F2314FDEA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6FF7B8A-EEAF-4AB9-A747-43E0A39DF53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76B3F2-B486-498D-A091-A186FA3488C2}"/>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78A03F-12D0-4FAE-B788-68B052F0B93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9DCF5D-B636-416F-8A14-7F6CAF72166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1C9184-1969-4415-8FDB-56D969F6EC7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FE8613-9A3A-4DB2-B401-6D2E8976071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EB76BE-47F9-459E-B3C5-21F26565D35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793F39-DBDB-4535-A546-332B54177F2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0D90FA-A89D-4D18-8FE5-D5FD7529C1E2}"/>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5EF0C01-97A5-4097-AF95-256B52C5772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315470-0540-40B1-BDE3-B3C843C2912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548940-B983-466C-8DD2-10360A73D02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EF621D-4969-43E8-83AF-DAD60FE576BE}"/>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E26B3BF-73E6-49BB-9BC7-6D23272725FC}"/>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3E95ED0-EF7E-425E-84EC-1FA833B124F6}"/>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754718F-12A3-429C-BAB8-77C405B56F2E}"/>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99D5844-A27C-42DE-8694-0D8BA12E0276}"/>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6FA506C-5B05-417A-BAD7-9F32F43E8FB8}"/>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B76D42F-848C-47BC-97D7-C52585902A7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FA530EF-7BA6-4B7D-B049-F15E17B97D00}"/>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EBBA8AC-BBBA-4DAE-A532-704479A36237}"/>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109844F-A93F-4A61-9180-2C003DFAE49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E7609B5-C343-4CED-8C6A-78F1F23BEB08}"/>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2C80B03-591A-4D90-AAE0-31922A4DD2C2}"/>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3CBB2B8D-7A84-4BBA-BE26-4E0E2E36D8F4}"/>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2D942DE6-36EF-4177-843B-64CA2B3BA6EC}"/>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0E76292F-79AE-4AC3-BF1D-AF55031302A5}"/>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8235C631-A5B5-4837-82BF-650BBDD203C5}"/>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BD2B7AE7-61BE-41E6-B290-09DB841DA277}"/>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268CD69A-B851-4E2C-940E-84CB1C3737D4}"/>
            </a:ext>
          </a:extLst>
        </xdr:cNvPr>
        <xdr:cNvSpPr txBox="1"/>
      </xdr:nvSpPr>
      <xdr:spPr>
        <a:xfrm>
          <a:off x="4219575" y="634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EEF11576-C488-414C-A8B5-478C1EE60598}"/>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3EEA0BF9-D423-46F0-A42F-253698927CB9}"/>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891777BD-29ED-4C07-BFAB-A0C9C4B9989E}"/>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1BC906E7-0206-43C1-8910-4E7110299D9E}"/>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DD7938DB-B9A5-43A9-99DD-2B3320721383}"/>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33C74B9-4772-43DC-A19D-1F2D272E5B7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006FFA9-DB58-407E-A266-5F4AE59F6C7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B82847-343A-4BB3-A865-1EA2A9AD9FF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994130-AD00-4DCD-BDC4-C8BE3CC3416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B5C7A9-FCF6-4D92-B561-7AB8DBD2397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a:extLst>
            <a:ext uri="{FF2B5EF4-FFF2-40B4-BE49-F238E27FC236}">
              <a16:creationId xmlns:a16="http://schemas.microsoft.com/office/drawing/2014/main" id="{FF5833B2-8A76-49A8-B577-7B99E44ECE63}"/>
            </a:ext>
          </a:extLst>
        </xdr:cNvPr>
        <xdr:cNvSpPr/>
      </xdr:nvSpPr>
      <xdr:spPr>
        <a:xfrm>
          <a:off x="4124325" y="607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道路】&#10;有形固定資産減価償却率該当値テキスト">
          <a:extLst>
            <a:ext uri="{FF2B5EF4-FFF2-40B4-BE49-F238E27FC236}">
              <a16:creationId xmlns:a16="http://schemas.microsoft.com/office/drawing/2014/main" id="{A5C895A9-FF67-43BB-A258-B07527C614A2}"/>
            </a:ext>
          </a:extLst>
        </xdr:cNvPr>
        <xdr:cNvSpPr txBox="1"/>
      </xdr:nvSpPr>
      <xdr:spPr>
        <a:xfrm>
          <a:off x="4219575"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141986</xdr:rowOff>
    </xdr:from>
    <xdr:to>
      <xdr:col>20</xdr:col>
      <xdr:colOff>38100</xdr:colOff>
      <xdr:row>37</xdr:row>
      <xdr:rowOff>72136</xdr:rowOff>
    </xdr:to>
    <xdr:sp macro="" textlink="">
      <xdr:nvSpPr>
        <xdr:cNvPr id="73" name="楕円 72">
          <a:extLst>
            <a:ext uri="{FF2B5EF4-FFF2-40B4-BE49-F238E27FC236}">
              <a16:creationId xmlns:a16="http://schemas.microsoft.com/office/drawing/2014/main" id="{906449F8-8ABE-4184-A9F5-B4AB28D11DFA}"/>
            </a:ext>
          </a:extLst>
        </xdr:cNvPr>
        <xdr:cNvSpPr/>
      </xdr:nvSpPr>
      <xdr:spPr>
        <a:xfrm>
          <a:off x="3381375" y="597446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21336</xdr:rowOff>
    </xdr:from>
    <xdr:to>
      <xdr:col>24</xdr:col>
      <xdr:colOff>63500</xdr:colOff>
      <xdr:row>37</xdr:row>
      <xdr:rowOff>133350</xdr:rowOff>
    </xdr:to>
    <xdr:cxnSp macro="">
      <xdr:nvCxnSpPr>
        <xdr:cNvPr id="74" name="直線コネクタ 73">
          <a:extLst>
            <a:ext uri="{FF2B5EF4-FFF2-40B4-BE49-F238E27FC236}">
              <a16:creationId xmlns:a16="http://schemas.microsoft.com/office/drawing/2014/main" id="{0FD27648-68CC-4123-A9FF-9BD345B83BE5}"/>
            </a:ext>
          </a:extLst>
        </xdr:cNvPr>
        <xdr:cNvCxnSpPr/>
      </xdr:nvCxnSpPr>
      <xdr:spPr>
        <a:xfrm>
          <a:off x="3429000" y="6012561"/>
          <a:ext cx="752475"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119126</xdr:rowOff>
    </xdr:from>
    <xdr:to>
      <xdr:col>15</xdr:col>
      <xdr:colOff>101600</xdr:colOff>
      <xdr:row>37</xdr:row>
      <xdr:rowOff>49276</xdr:rowOff>
    </xdr:to>
    <xdr:sp macro="" textlink="">
      <xdr:nvSpPr>
        <xdr:cNvPr id="75" name="楕円 74">
          <a:extLst>
            <a:ext uri="{FF2B5EF4-FFF2-40B4-BE49-F238E27FC236}">
              <a16:creationId xmlns:a16="http://schemas.microsoft.com/office/drawing/2014/main" id="{13094852-5AB4-4333-97CA-2C00E5B84BCF}"/>
            </a:ext>
          </a:extLst>
        </xdr:cNvPr>
        <xdr:cNvSpPr/>
      </xdr:nvSpPr>
      <xdr:spPr>
        <a:xfrm>
          <a:off x="2571750" y="59516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37</xdr:row>
      <xdr:rowOff>21336</xdr:rowOff>
    </xdr:to>
    <xdr:cxnSp macro="">
      <xdr:nvCxnSpPr>
        <xdr:cNvPr id="76" name="直線コネクタ 75">
          <a:extLst>
            <a:ext uri="{FF2B5EF4-FFF2-40B4-BE49-F238E27FC236}">
              <a16:creationId xmlns:a16="http://schemas.microsoft.com/office/drawing/2014/main" id="{4C765F02-A691-485F-9D69-7D478EE036FC}"/>
            </a:ext>
          </a:extLst>
        </xdr:cNvPr>
        <xdr:cNvCxnSpPr/>
      </xdr:nvCxnSpPr>
      <xdr:spPr>
        <a:xfrm>
          <a:off x="2619375" y="5989701"/>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7" name="楕円 76">
          <a:extLst>
            <a:ext uri="{FF2B5EF4-FFF2-40B4-BE49-F238E27FC236}">
              <a16:creationId xmlns:a16="http://schemas.microsoft.com/office/drawing/2014/main" id="{E377E45F-21A2-4A03-817C-D2025602EA27}"/>
            </a:ext>
          </a:extLst>
        </xdr:cNvPr>
        <xdr:cNvSpPr/>
      </xdr:nvSpPr>
      <xdr:spPr>
        <a:xfrm>
          <a:off x="1781175" y="6247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169926</xdr:rowOff>
    </xdr:from>
    <xdr:to>
      <xdr:col>15</xdr:col>
      <xdr:colOff>50800</xdr:colOff>
      <xdr:row>38</xdr:row>
      <xdr:rowOff>144780</xdr:rowOff>
    </xdr:to>
    <xdr:cxnSp macro="">
      <xdr:nvCxnSpPr>
        <xdr:cNvPr id="78" name="直線コネクタ 77">
          <a:extLst>
            <a:ext uri="{FF2B5EF4-FFF2-40B4-BE49-F238E27FC236}">
              <a16:creationId xmlns:a16="http://schemas.microsoft.com/office/drawing/2014/main" id="{E5230EE2-9356-40CE-BE56-B039954DD564}"/>
            </a:ext>
          </a:extLst>
        </xdr:cNvPr>
        <xdr:cNvCxnSpPr/>
      </xdr:nvCxnSpPr>
      <xdr:spPr>
        <a:xfrm flipV="1">
          <a:off x="1828800" y="5989701"/>
          <a:ext cx="790575" cy="3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75692</xdr:rowOff>
    </xdr:from>
    <xdr:to>
      <xdr:col>6</xdr:col>
      <xdr:colOff>38100</xdr:colOff>
      <xdr:row>39</xdr:row>
      <xdr:rowOff>5842</xdr:rowOff>
    </xdr:to>
    <xdr:sp macro="" textlink="">
      <xdr:nvSpPr>
        <xdr:cNvPr id="79" name="楕円 78">
          <a:extLst>
            <a:ext uri="{FF2B5EF4-FFF2-40B4-BE49-F238E27FC236}">
              <a16:creationId xmlns:a16="http://schemas.microsoft.com/office/drawing/2014/main" id="{C01116C8-B27F-4B5A-92EC-2EBE9553C662}"/>
            </a:ext>
          </a:extLst>
        </xdr:cNvPr>
        <xdr:cNvSpPr/>
      </xdr:nvSpPr>
      <xdr:spPr>
        <a:xfrm>
          <a:off x="981075" y="62288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126492</xdr:rowOff>
    </xdr:from>
    <xdr:to>
      <xdr:col>10</xdr:col>
      <xdr:colOff>114300</xdr:colOff>
      <xdr:row>38</xdr:row>
      <xdr:rowOff>144780</xdr:rowOff>
    </xdr:to>
    <xdr:cxnSp macro="">
      <xdr:nvCxnSpPr>
        <xdr:cNvPr id="80" name="直線コネクタ 79">
          <a:extLst>
            <a:ext uri="{FF2B5EF4-FFF2-40B4-BE49-F238E27FC236}">
              <a16:creationId xmlns:a16="http://schemas.microsoft.com/office/drawing/2014/main" id="{4E62861F-BD5D-4D9A-8E4D-A51400B89048}"/>
            </a:ext>
          </a:extLst>
        </xdr:cNvPr>
        <xdr:cNvCxnSpPr/>
      </xdr:nvCxnSpPr>
      <xdr:spPr>
        <a:xfrm>
          <a:off x="1028700" y="6276467"/>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32108E35-08A4-4B0B-B9F5-BE8713BC24B9}"/>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DDBF20FF-1B7B-4350-997C-7F396BF8DA31}"/>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231E0739-3366-460A-AA0A-AB2E270BF768}"/>
            </a:ext>
          </a:extLst>
        </xdr:cNvPr>
        <xdr:cNvSpPr txBox="1"/>
      </xdr:nvSpPr>
      <xdr:spPr>
        <a:xfrm>
          <a:off x="16484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73AEC1CF-6525-406F-8C05-981B6AAABFD2}"/>
            </a:ext>
          </a:extLst>
        </xdr:cNvPr>
        <xdr:cNvSpPr txBox="1"/>
      </xdr:nvSpPr>
      <xdr:spPr>
        <a:xfrm>
          <a:off x="8483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88663</xdr:rowOff>
    </xdr:from>
    <xdr:ext cx="405111" cy="259045"/>
    <xdr:sp macro="" textlink="">
      <xdr:nvSpPr>
        <xdr:cNvPr id="85" name="n_1mainValue【道路】&#10;有形固定資産減価償却率">
          <a:extLst>
            <a:ext uri="{FF2B5EF4-FFF2-40B4-BE49-F238E27FC236}">
              <a16:creationId xmlns:a16="http://schemas.microsoft.com/office/drawing/2014/main" id="{C42584B9-486E-442A-8DC9-196840C55C95}"/>
            </a:ext>
          </a:extLst>
        </xdr:cNvPr>
        <xdr:cNvSpPr txBox="1"/>
      </xdr:nvSpPr>
      <xdr:spPr>
        <a:xfrm>
          <a:off x="3239144" y="575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id="{D0F30C88-8656-4948-BECC-46C32992F7E1}"/>
            </a:ext>
          </a:extLst>
        </xdr:cNvPr>
        <xdr:cNvSpPr txBox="1"/>
      </xdr:nvSpPr>
      <xdr:spPr>
        <a:xfrm>
          <a:off x="2439044"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7" name="n_3mainValue【道路】&#10;有形固定資産減価償却率">
          <a:extLst>
            <a:ext uri="{FF2B5EF4-FFF2-40B4-BE49-F238E27FC236}">
              <a16:creationId xmlns:a16="http://schemas.microsoft.com/office/drawing/2014/main" id="{4778D75B-EA38-4664-8348-A3384AF861D7}"/>
            </a:ext>
          </a:extLst>
        </xdr:cNvPr>
        <xdr:cNvSpPr txBox="1"/>
      </xdr:nvSpPr>
      <xdr:spPr>
        <a:xfrm>
          <a:off x="1648469"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22369</xdr:rowOff>
    </xdr:from>
    <xdr:ext cx="405111" cy="259045"/>
    <xdr:sp macro="" textlink="">
      <xdr:nvSpPr>
        <xdr:cNvPr id="88" name="n_4mainValue【道路】&#10;有形固定資産減価償却率">
          <a:extLst>
            <a:ext uri="{FF2B5EF4-FFF2-40B4-BE49-F238E27FC236}">
              <a16:creationId xmlns:a16="http://schemas.microsoft.com/office/drawing/2014/main" id="{C50091E5-205D-4F05-A9BD-2A8E451BFB1D}"/>
            </a:ext>
          </a:extLst>
        </xdr:cNvPr>
        <xdr:cNvSpPr txBox="1"/>
      </xdr:nvSpPr>
      <xdr:spPr>
        <a:xfrm>
          <a:off x="848369" y="601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F932284-64FC-46F5-AE27-7875B76374C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34E3795-9516-49EF-9699-3B1396B15B59}"/>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42B67C2-6E35-40E0-9419-823464E753D4}"/>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288BC1B-8F9B-4D01-9F69-84333578A546}"/>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A363436-CBAC-4DC1-8D15-433036466AD5}"/>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6B566B4-0D2F-4279-8366-4CF1535BC71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B0150FC-53C5-40AA-AD01-DEBA90BE4B66}"/>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7873FA9-F67E-4DB5-82C2-944333345CC8}"/>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C0A4131-79AF-4BBB-A2E7-AC80686782E6}"/>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E1161E1-5EC3-4FF2-B453-4E588B4F8A0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D52CDEB-8D37-4208-90F7-F8A7506409F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874D32A-560E-43E4-8460-E2428423244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9DB9FEE-AF83-447A-B229-FA31FCA2981F}"/>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D0F2635-6509-455D-94A6-DC350F210702}"/>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9F8F97A-5BDC-4D37-9719-60C60A2283E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2C9D5DAA-01F6-4FC5-A759-E0F2A1D26CE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CD445F7-7227-4117-AFEB-A1E2A44EB57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E07389F7-F8CC-4BEB-A449-3AAD9310C33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D66AD21-8130-49FC-A66A-DE87A06C0AA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6AEEE789-26F0-4E75-B37E-6AB4E9643BB9}"/>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A9CE85E-A643-4F76-9363-01F257EE2E54}"/>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4BB291DC-4C14-43EE-8CC1-6BD68AF202BA}"/>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F537948-FB20-48BB-9B76-67656AA7988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EE74440B-E534-47E3-8DB2-7118A1888505}"/>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9D573AFC-1729-4528-B23F-E6EF59FD4569}"/>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6A617E65-F689-4B2A-BF6D-5B3067A97D7F}"/>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E808871E-DBAB-4BED-84E3-1A5F620B9395}"/>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8C64BD54-FB02-433C-82DC-840059AB4F82}"/>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B300DA21-256D-4D21-AC0D-072E4A49A1C4}"/>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DE2A80EB-6E13-4F12-9862-23867B60D4B5}"/>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B0111F9A-A539-4535-B7D9-4DBF77CEB7CB}"/>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93854ADD-354E-4A7F-A9C3-8BE31CFE49F4}"/>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E2E8E339-7941-4372-A981-3100A46C980B}"/>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ADA8ED74-F792-40BA-A5FA-ACD9A08E9382}"/>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5592B26-8EBA-49D8-AD85-BD74C6C2829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DE3213A-59E0-4144-8FC5-48BFCC470FBD}"/>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BB8563E-ACAE-4384-AA66-80643565CEA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3CCAB8-B189-4456-AA43-8646C806612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EA0EE8C-841E-46B1-980B-BEAD1B931AB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80899</xdr:rowOff>
    </xdr:from>
    <xdr:to>
      <xdr:col>55</xdr:col>
      <xdr:colOff>50800</xdr:colOff>
      <xdr:row>41</xdr:row>
      <xdr:rowOff>11049</xdr:rowOff>
    </xdr:to>
    <xdr:sp macro="" textlink="">
      <xdr:nvSpPr>
        <xdr:cNvPr id="128" name="楕円 127">
          <a:extLst>
            <a:ext uri="{FF2B5EF4-FFF2-40B4-BE49-F238E27FC236}">
              <a16:creationId xmlns:a16="http://schemas.microsoft.com/office/drawing/2014/main" id="{C9036F3E-E67A-4D41-A9EA-A609A802AFD2}"/>
            </a:ext>
          </a:extLst>
        </xdr:cNvPr>
        <xdr:cNvSpPr/>
      </xdr:nvSpPr>
      <xdr:spPr>
        <a:xfrm>
          <a:off x="9401175" y="656107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167276</xdr:rowOff>
    </xdr:from>
    <xdr:ext cx="469744" cy="259045"/>
    <xdr:sp macro="" textlink="">
      <xdr:nvSpPr>
        <xdr:cNvPr id="129" name="【道路】&#10;一人当たり延長該当値テキスト">
          <a:extLst>
            <a:ext uri="{FF2B5EF4-FFF2-40B4-BE49-F238E27FC236}">
              <a16:creationId xmlns:a16="http://schemas.microsoft.com/office/drawing/2014/main" id="{41024633-9660-46AA-8907-5F6AABAD16F7}"/>
            </a:ext>
          </a:extLst>
        </xdr:cNvPr>
        <xdr:cNvSpPr txBox="1"/>
      </xdr:nvSpPr>
      <xdr:spPr>
        <a:xfrm>
          <a:off x="9467850" y="64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81280</xdr:rowOff>
    </xdr:from>
    <xdr:to>
      <xdr:col>50</xdr:col>
      <xdr:colOff>165100</xdr:colOff>
      <xdr:row>41</xdr:row>
      <xdr:rowOff>11430</xdr:rowOff>
    </xdr:to>
    <xdr:sp macro="" textlink="">
      <xdr:nvSpPr>
        <xdr:cNvPr id="130" name="楕円 129">
          <a:extLst>
            <a:ext uri="{FF2B5EF4-FFF2-40B4-BE49-F238E27FC236}">
              <a16:creationId xmlns:a16="http://schemas.microsoft.com/office/drawing/2014/main" id="{4C1CAE5A-0C2E-44E5-A1A0-FC4FFA269B95}"/>
            </a:ext>
          </a:extLst>
        </xdr:cNvPr>
        <xdr:cNvSpPr/>
      </xdr:nvSpPr>
      <xdr:spPr>
        <a:xfrm>
          <a:off x="8639175" y="656145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131699</xdr:rowOff>
    </xdr:from>
    <xdr:to>
      <xdr:col>55</xdr:col>
      <xdr:colOff>0</xdr:colOff>
      <xdr:row>40</xdr:row>
      <xdr:rowOff>132080</xdr:rowOff>
    </xdr:to>
    <xdr:cxnSp macro="">
      <xdr:nvCxnSpPr>
        <xdr:cNvPr id="131" name="直線コネクタ 130">
          <a:extLst>
            <a:ext uri="{FF2B5EF4-FFF2-40B4-BE49-F238E27FC236}">
              <a16:creationId xmlns:a16="http://schemas.microsoft.com/office/drawing/2014/main" id="{F559706F-4FAD-4AC2-89E1-B36815632D35}"/>
            </a:ext>
          </a:extLst>
        </xdr:cNvPr>
        <xdr:cNvCxnSpPr/>
      </xdr:nvCxnSpPr>
      <xdr:spPr>
        <a:xfrm flipV="1">
          <a:off x="8686800" y="6608699"/>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81153</xdr:rowOff>
    </xdr:from>
    <xdr:to>
      <xdr:col>46</xdr:col>
      <xdr:colOff>38100</xdr:colOff>
      <xdr:row>41</xdr:row>
      <xdr:rowOff>11303</xdr:rowOff>
    </xdr:to>
    <xdr:sp macro="" textlink="">
      <xdr:nvSpPr>
        <xdr:cNvPr id="132" name="楕円 131">
          <a:extLst>
            <a:ext uri="{FF2B5EF4-FFF2-40B4-BE49-F238E27FC236}">
              <a16:creationId xmlns:a16="http://schemas.microsoft.com/office/drawing/2014/main" id="{6B852E13-0223-443E-9053-70051C9F11D7}"/>
            </a:ext>
          </a:extLst>
        </xdr:cNvPr>
        <xdr:cNvSpPr/>
      </xdr:nvSpPr>
      <xdr:spPr>
        <a:xfrm>
          <a:off x="7839075" y="65613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131953</xdr:rowOff>
    </xdr:from>
    <xdr:to>
      <xdr:col>50</xdr:col>
      <xdr:colOff>114300</xdr:colOff>
      <xdr:row>40</xdr:row>
      <xdr:rowOff>132080</xdr:rowOff>
    </xdr:to>
    <xdr:cxnSp macro="">
      <xdr:nvCxnSpPr>
        <xdr:cNvPr id="133" name="直線コネクタ 132">
          <a:extLst>
            <a:ext uri="{FF2B5EF4-FFF2-40B4-BE49-F238E27FC236}">
              <a16:creationId xmlns:a16="http://schemas.microsoft.com/office/drawing/2014/main" id="{27E3AA26-0F5C-400F-BEF8-D3F50637EBE9}"/>
            </a:ext>
          </a:extLst>
        </xdr:cNvPr>
        <xdr:cNvCxnSpPr/>
      </xdr:nvCxnSpPr>
      <xdr:spPr>
        <a:xfrm>
          <a:off x="7886700" y="6608953"/>
          <a:ext cx="8001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80772</xdr:rowOff>
    </xdr:from>
    <xdr:to>
      <xdr:col>41</xdr:col>
      <xdr:colOff>101600</xdr:colOff>
      <xdr:row>41</xdr:row>
      <xdr:rowOff>10922</xdr:rowOff>
    </xdr:to>
    <xdr:sp macro="" textlink="">
      <xdr:nvSpPr>
        <xdr:cNvPr id="134" name="楕円 133">
          <a:extLst>
            <a:ext uri="{FF2B5EF4-FFF2-40B4-BE49-F238E27FC236}">
              <a16:creationId xmlns:a16="http://schemas.microsoft.com/office/drawing/2014/main" id="{189545D6-FF75-4402-90DD-A3A8F59E1A8B}"/>
            </a:ext>
          </a:extLst>
        </xdr:cNvPr>
        <xdr:cNvSpPr/>
      </xdr:nvSpPr>
      <xdr:spPr>
        <a:xfrm>
          <a:off x="7029450" y="65609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131572</xdr:rowOff>
    </xdr:from>
    <xdr:to>
      <xdr:col>45</xdr:col>
      <xdr:colOff>177800</xdr:colOff>
      <xdr:row>40</xdr:row>
      <xdr:rowOff>131953</xdr:rowOff>
    </xdr:to>
    <xdr:cxnSp macro="">
      <xdr:nvCxnSpPr>
        <xdr:cNvPr id="135" name="直線コネクタ 134">
          <a:extLst>
            <a:ext uri="{FF2B5EF4-FFF2-40B4-BE49-F238E27FC236}">
              <a16:creationId xmlns:a16="http://schemas.microsoft.com/office/drawing/2014/main" id="{F41E32E5-0962-454A-AD7F-D6FE869B3BD4}"/>
            </a:ext>
          </a:extLst>
        </xdr:cNvPr>
        <xdr:cNvCxnSpPr/>
      </xdr:nvCxnSpPr>
      <xdr:spPr>
        <a:xfrm>
          <a:off x="7077075" y="6608572"/>
          <a:ext cx="80962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80391</xdr:rowOff>
    </xdr:from>
    <xdr:to>
      <xdr:col>36</xdr:col>
      <xdr:colOff>165100</xdr:colOff>
      <xdr:row>41</xdr:row>
      <xdr:rowOff>10541</xdr:rowOff>
    </xdr:to>
    <xdr:sp macro="" textlink="">
      <xdr:nvSpPr>
        <xdr:cNvPr id="136" name="楕円 135">
          <a:extLst>
            <a:ext uri="{FF2B5EF4-FFF2-40B4-BE49-F238E27FC236}">
              <a16:creationId xmlns:a16="http://schemas.microsoft.com/office/drawing/2014/main" id="{794F5022-A946-4CBC-9E7D-10EC91479426}"/>
            </a:ext>
          </a:extLst>
        </xdr:cNvPr>
        <xdr:cNvSpPr/>
      </xdr:nvSpPr>
      <xdr:spPr>
        <a:xfrm>
          <a:off x="6238875" y="65605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131191</xdr:rowOff>
    </xdr:from>
    <xdr:to>
      <xdr:col>41</xdr:col>
      <xdr:colOff>50800</xdr:colOff>
      <xdr:row>40</xdr:row>
      <xdr:rowOff>131572</xdr:rowOff>
    </xdr:to>
    <xdr:cxnSp macro="">
      <xdr:nvCxnSpPr>
        <xdr:cNvPr id="137" name="直線コネクタ 136">
          <a:extLst>
            <a:ext uri="{FF2B5EF4-FFF2-40B4-BE49-F238E27FC236}">
              <a16:creationId xmlns:a16="http://schemas.microsoft.com/office/drawing/2014/main" id="{A25B300E-BB89-421E-A650-2731E13908E3}"/>
            </a:ext>
          </a:extLst>
        </xdr:cNvPr>
        <xdr:cNvCxnSpPr/>
      </xdr:nvCxnSpPr>
      <xdr:spPr>
        <a:xfrm>
          <a:off x="6286500" y="6608191"/>
          <a:ext cx="7905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7165D398-2FDB-4901-B141-696068A7442A}"/>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19D0287D-57AE-413C-999D-F49840C566DF}"/>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A9F4CE91-8214-4C67-81AB-7839A15285A7}"/>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8EB282B5-0420-4DFD-AFAB-B4CE16BD8F7C}"/>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2557</xdr:rowOff>
    </xdr:from>
    <xdr:ext cx="469744" cy="259045"/>
    <xdr:sp macro="" textlink="">
      <xdr:nvSpPr>
        <xdr:cNvPr id="142" name="n_1mainValue【道路】&#10;一人当たり延長">
          <a:extLst>
            <a:ext uri="{FF2B5EF4-FFF2-40B4-BE49-F238E27FC236}">
              <a16:creationId xmlns:a16="http://schemas.microsoft.com/office/drawing/2014/main" id="{4B57780D-2107-4A38-9137-E8A9E02B8853}"/>
            </a:ext>
          </a:extLst>
        </xdr:cNvPr>
        <xdr:cNvSpPr txBox="1"/>
      </xdr:nvSpPr>
      <xdr:spPr>
        <a:xfrm>
          <a:off x="8458277"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2430</xdr:rowOff>
    </xdr:from>
    <xdr:ext cx="469744" cy="259045"/>
    <xdr:sp macro="" textlink="">
      <xdr:nvSpPr>
        <xdr:cNvPr id="143" name="n_2mainValue【道路】&#10;一人当たり延長">
          <a:extLst>
            <a:ext uri="{FF2B5EF4-FFF2-40B4-BE49-F238E27FC236}">
              <a16:creationId xmlns:a16="http://schemas.microsoft.com/office/drawing/2014/main" id="{67E10117-3EA5-44F4-8177-AC75F549D094}"/>
            </a:ext>
          </a:extLst>
        </xdr:cNvPr>
        <xdr:cNvSpPr txBox="1"/>
      </xdr:nvSpPr>
      <xdr:spPr>
        <a:xfrm>
          <a:off x="7677227"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2049</xdr:rowOff>
    </xdr:from>
    <xdr:ext cx="469744" cy="259045"/>
    <xdr:sp macro="" textlink="">
      <xdr:nvSpPr>
        <xdr:cNvPr id="144" name="n_3mainValue【道路】&#10;一人当たり延長">
          <a:extLst>
            <a:ext uri="{FF2B5EF4-FFF2-40B4-BE49-F238E27FC236}">
              <a16:creationId xmlns:a16="http://schemas.microsoft.com/office/drawing/2014/main" id="{E50744A2-EEDB-456A-8E27-43E22F0C6C97}"/>
            </a:ext>
          </a:extLst>
        </xdr:cNvPr>
        <xdr:cNvSpPr txBox="1"/>
      </xdr:nvSpPr>
      <xdr:spPr>
        <a:xfrm>
          <a:off x="6867602" y="6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1668</xdr:rowOff>
    </xdr:from>
    <xdr:ext cx="469744" cy="259045"/>
    <xdr:sp macro="" textlink="">
      <xdr:nvSpPr>
        <xdr:cNvPr id="145" name="n_4mainValue【道路】&#10;一人当たり延長">
          <a:extLst>
            <a:ext uri="{FF2B5EF4-FFF2-40B4-BE49-F238E27FC236}">
              <a16:creationId xmlns:a16="http://schemas.microsoft.com/office/drawing/2014/main" id="{BF52BFD6-10CA-4F0A-ADC7-561225A6F05D}"/>
            </a:ext>
          </a:extLst>
        </xdr:cNvPr>
        <xdr:cNvSpPr txBox="1"/>
      </xdr:nvSpPr>
      <xdr:spPr>
        <a:xfrm>
          <a:off x="6067502" y="6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467341B-4E50-48DD-A152-670CA6BBB26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964B53B-577D-4958-8BFA-413560510009}"/>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F77D92B-27B1-445B-BC13-0C05FD380318}"/>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6F23B7A-33F3-4613-9E5B-8187F362C69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9B3C2B0-2FAA-4B2B-961F-0947291B5D3C}"/>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F7F5DAC-66E4-4519-9B50-F8586DD1B3B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9436113-3255-49E1-A66C-F6DCC0393771}"/>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668A029-BF98-49DB-B32B-51E5EC37E10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E590CDA-1555-479F-8382-378E340DB6C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E09EDA0-A1EE-432E-9C0B-32364B19859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8B89247-9F62-4E1D-A98A-EE9C65248BBD}"/>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A00A3965-6E70-49C8-B069-A4196B81571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89D1C96E-BF1C-4450-908D-5C06279787DB}"/>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5C704850-987F-425F-8407-EADFDDEC420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FC43EAA-14DB-448B-94F3-98813E44D8B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64A402D8-B5C4-4F67-B1BB-BD3D5C8FA6D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7A4B1E91-9B9F-4C90-8566-A06E825C490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DB24006-C206-4942-B204-C10D64E4A94E}"/>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378EA4E-591C-483C-B8B9-719DE7B7D3A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68F07DCE-A562-4C62-9275-B903C0EB566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F067EC87-FD8E-4A80-9869-ED5CD9B33F4D}"/>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2E09EDF-D180-47E4-9E6B-C4294BB47B4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A871EFC8-1F31-4198-8046-9B80440A25E0}"/>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DA680EBE-919A-4F36-B14F-25D25CF5BB23}"/>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7DBC141C-FC90-49C2-A468-E01A94AE4C1D}"/>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AE18F9E4-7AD7-44B7-B849-2EBC9C755E8E}"/>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D6E292A-0848-4FBC-89B3-B0388B900667}"/>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1BCCAD1F-9667-4A32-A098-5EFAD270348C}"/>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7A2CCC30-5CAE-41C1-AB12-DA0ECDDAB661}"/>
            </a:ext>
          </a:extLst>
        </xdr:cNvPr>
        <xdr:cNvSpPr txBox="1"/>
      </xdr:nvSpPr>
      <xdr:spPr>
        <a:xfrm>
          <a:off x="4219575"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70B62733-A9D8-446F-850A-9BFCCD1E96B7}"/>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6657AA1A-357D-447B-A082-284034D5E41B}"/>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5ECAF815-F208-4A56-A005-5DA16B4187A2}"/>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10C405CD-193B-448E-9D0E-44475A8A7CFE}"/>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259F5870-98D9-4B5A-9123-67251BA55FC8}"/>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32023C8-A818-4F47-9F1D-FB5B0ABE097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653445A-6350-4F28-8F9C-71D40BC5772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E27F3A-7AD7-4B6C-9135-CD2CA5026C9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EC36B51-48BF-4151-B597-34B801D7DC8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9AA4CEF-16D1-4978-9572-6F5D30A85C3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85" name="楕円 184">
          <a:extLst>
            <a:ext uri="{FF2B5EF4-FFF2-40B4-BE49-F238E27FC236}">
              <a16:creationId xmlns:a16="http://schemas.microsoft.com/office/drawing/2014/main" id="{2BC4D9F3-BB93-4B38-8165-8F71534202DB}"/>
            </a:ext>
          </a:extLst>
        </xdr:cNvPr>
        <xdr:cNvSpPr/>
      </xdr:nvSpPr>
      <xdr:spPr>
        <a:xfrm>
          <a:off x="4124325"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124477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7465EE46-DE30-438A-843F-424CD1062D22}"/>
            </a:ext>
          </a:extLst>
        </xdr:cNvPr>
        <xdr:cNvSpPr txBox="1"/>
      </xdr:nvSpPr>
      <xdr:spPr>
        <a:xfrm>
          <a:off x="4219575"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87" name="楕円 186">
          <a:extLst>
            <a:ext uri="{FF2B5EF4-FFF2-40B4-BE49-F238E27FC236}">
              <a16:creationId xmlns:a16="http://schemas.microsoft.com/office/drawing/2014/main" id="{84201974-3198-4052-BFF6-957F4190E294}"/>
            </a:ext>
          </a:extLst>
        </xdr:cNvPr>
        <xdr:cNvSpPr/>
      </xdr:nvSpPr>
      <xdr:spPr>
        <a:xfrm>
          <a:off x="3381375" y="97885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152400</xdr:rowOff>
    </xdr:to>
    <xdr:cxnSp macro="">
      <xdr:nvCxnSpPr>
        <xdr:cNvPr id="188" name="直線コネクタ 187">
          <a:extLst>
            <a:ext uri="{FF2B5EF4-FFF2-40B4-BE49-F238E27FC236}">
              <a16:creationId xmlns:a16="http://schemas.microsoft.com/office/drawing/2014/main" id="{A5442554-D327-4D6D-97B7-0251906AE7B7}"/>
            </a:ext>
          </a:extLst>
        </xdr:cNvPr>
        <xdr:cNvCxnSpPr/>
      </xdr:nvCxnSpPr>
      <xdr:spPr>
        <a:xfrm>
          <a:off x="3429000" y="9836150"/>
          <a:ext cx="7524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89" name="楕円 188">
          <a:extLst>
            <a:ext uri="{FF2B5EF4-FFF2-40B4-BE49-F238E27FC236}">
              <a16:creationId xmlns:a16="http://schemas.microsoft.com/office/drawing/2014/main" id="{FA89A30D-64BF-44A1-AF35-ED6767B7ED75}"/>
            </a:ext>
          </a:extLst>
        </xdr:cNvPr>
        <xdr:cNvSpPr/>
      </xdr:nvSpPr>
      <xdr:spPr>
        <a:xfrm>
          <a:off x="2571750" y="97605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123825</xdr:rowOff>
    </xdr:to>
    <xdr:cxnSp macro="">
      <xdr:nvCxnSpPr>
        <xdr:cNvPr id="190" name="直線コネクタ 189">
          <a:extLst>
            <a:ext uri="{FF2B5EF4-FFF2-40B4-BE49-F238E27FC236}">
              <a16:creationId xmlns:a16="http://schemas.microsoft.com/office/drawing/2014/main" id="{9F7C1FD4-C5C6-457A-9CA4-7AA947090C7E}"/>
            </a:ext>
          </a:extLst>
        </xdr:cNvPr>
        <xdr:cNvCxnSpPr/>
      </xdr:nvCxnSpPr>
      <xdr:spPr>
        <a:xfrm>
          <a:off x="2619375" y="9817735"/>
          <a:ext cx="809625"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1" name="楕円 190">
          <a:extLst>
            <a:ext uri="{FF2B5EF4-FFF2-40B4-BE49-F238E27FC236}">
              <a16:creationId xmlns:a16="http://schemas.microsoft.com/office/drawing/2014/main" id="{18612A6E-01D8-426D-B79A-1DEFD775D369}"/>
            </a:ext>
          </a:extLst>
        </xdr:cNvPr>
        <xdr:cNvSpPr/>
      </xdr:nvSpPr>
      <xdr:spPr>
        <a:xfrm>
          <a:off x="1781175" y="9731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99060</xdr:rowOff>
    </xdr:to>
    <xdr:cxnSp macro="">
      <xdr:nvCxnSpPr>
        <xdr:cNvPr id="192" name="直線コネクタ 191">
          <a:extLst>
            <a:ext uri="{FF2B5EF4-FFF2-40B4-BE49-F238E27FC236}">
              <a16:creationId xmlns:a16="http://schemas.microsoft.com/office/drawing/2014/main" id="{DC4BF1DC-9463-4B79-8AC6-552123639FA1}"/>
            </a:ext>
          </a:extLst>
        </xdr:cNvPr>
        <xdr:cNvCxnSpPr/>
      </xdr:nvCxnSpPr>
      <xdr:spPr>
        <a:xfrm>
          <a:off x="1828800" y="9779000"/>
          <a:ext cx="7905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93" name="楕円 192">
          <a:extLst>
            <a:ext uri="{FF2B5EF4-FFF2-40B4-BE49-F238E27FC236}">
              <a16:creationId xmlns:a16="http://schemas.microsoft.com/office/drawing/2014/main" id="{4DF40DD1-0AE4-4882-B4B0-B2CF938A002D}"/>
            </a:ext>
          </a:extLst>
        </xdr:cNvPr>
        <xdr:cNvSpPr/>
      </xdr:nvSpPr>
      <xdr:spPr>
        <a:xfrm>
          <a:off x="981075" y="96964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66675</xdr:rowOff>
    </xdr:to>
    <xdr:cxnSp macro="">
      <xdr:nvCxnSpPr>
        <xdr:cNvPr id="194" name="直線コネクタ 193">
          <a:extLst>
            <a:ext uri="{FF2B5EF4-FFF2-40B4-BE49-F238E27FC236}">
              <a16:creationId xmlns:a16="http://schemas.microsoft.com/office/drawing/2014/main" id="{CDE85B2E-266B-407C-AD00-22333E0BBB78}"/>
            </a:ext>
          </a:extLst>
        </xdr:cNvPr>
        <xdr:cNvCxnSpPr/>
      </xdr:nvCxnSpPr>
      <xdr:spPr>
        <a:xfrm>
          <a:off x="1028700" y="973455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93362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23F1866E-0452-4BE5-9353-5ABD498E1C4C}"/>
            </a:ext>
          </a:extLst>
        </xdr:cNvPr>
        <xdr:cNvSpPr txBox="1"/>
      </xdr:nvSpPr>
      <xdr:spPr>
        <a:xfrm>
          <a:off x="32391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12AED424-94D9-4C8C-812F-506A7C845F5A}"/>
            </a:ext>
          </a:extLst>
        </xdr:cNvPr>
        <xdr:cNvSpPr txBox="1"/>
      </xdr:nvSpPr>
      <xdr:spPr>
        <a:xfrm>
          <a:off x="2439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2D464CD9-B27F-48F5-8304-884A122B90F8}"/>
            </a:ext>
          </a:extLst>
        </xdr:cNvPr>
        <xdr:cNvSpPr txBox="1"/>
      </xdr:nvSpPr>
      <xdr:spPr>
        <a:xfrm>
          <a:off x="164846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C5DF6A8C-5009-4BBA-A4FD-6CAD167FBF47}"/>
            </a:ext>
          </a:extLst>
        </xdr:cNvPr>
        <xdr:cNvSpPr txBox="1"/>
      </xdr:nvSpPr>
      <xdr:spPr>
        <a:xfrm>
          <a:off x="8483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19702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207EA703-0D58-4754-A136-0241F71549B7}"/>
            </a:ext>
          </a:extLst>
        </xdr:cNvPr>
        <xdr:cNvSpPr txBox="1"/>
      </xdr:nvSpPr>
      <xdr:spPr>
        <a:xfrm>
          <a:off x="32391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4173E9A9-CCB0-45C7-AA6B-AB54D90182E2}"/>
            </a:ext>
          </a:extLst>
        </xdr:cNvPr>
        <xdr:cNvSpPr txBox="1"/>
      </xdr:nvSpPr>
      <xdr:spPr>
        <a:xfrm>
          <a:off x="2439044"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134002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10DFDE78-ACB0-4FF8-9393-813E31338158}"/>
            </a:ext>
          </a:extLst>
        </xdr:cNvPr>
        <xdr:cNvSpPr txBox="1"/>
      </xdr:nvSpPr>
      <xdr:spPr>
        <a:xfrm>
          <a:off x="1648469"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86377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BA0B996A-096E-4534-AD9E-F0982D786DDD}"/>
            </a:ext>
          </a:extLst>
        </xdr:cNvPr>
        <xdr:cNvSpPr txBox="1"/>
      </xdr:nvSpPr>
      <xdr:spPr>
        <a:xfrm>
          <a:off x="848369"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B352807-C7C6-4A75-8B1D-86F6E687EA8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3B924D3F-56CF-40FA-B3AC-6FAC75D4A7D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21075AFF-D0EE-4B6C-9546-58FAE127A16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6A4447A9-E4B0-478C-99DF-B652D4445A2A}"/>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9965BE1-BE7B-4B26-8B7F-4454B4105365}"/>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563766B-11C5-4F47-8CA1-CBBBA13FDE35}"/>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D9DD8316-9469-476C-9D66-7E3A86789D53}"/>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3C38A9B-5974-43B6-B808-B959D540689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C73CDDC0-6CD2-472C-ADF7-AE4C5232C3DB}"/>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E62C2BBD-621E-4B54-A812-28316317C7E2}"/>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97BB7392-D2A0-450C-AC08-CFD6A27ECBD6}"/>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588E0B5F-C486-425A-A987-023B1985FEDF}"/>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B6F1BF06-47EF-4CB5-95B0-5B1A22C96D63}"/>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464FF61-7D92-4875-AE67-8C503BFD0C9D}"/>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C7E7B93-F112-484F-912B-1B8FDE252926}"/>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9C4C97B2-3A68-4879-9F56-458D4A69129D}"/>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3DE0B75E-D035-485B-8D40-58A80D240805}"/>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04E1BFB1-0E9B-4C3B-BE06-B3F9A4CDB1C9}"/>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3175B19C-3437-46B2-A324-D3C16797D4D5}"/>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53547753-E340-4029-983C-1A2A0B85D52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5C4C09C-4CCB-4851-B32A-67CFADA3B13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C1EA425B-E8CD-473E-9062-C472061589F9}"/>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5A3E7DF6-3A6E-43D2-A6B2-5A9CDDA6132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958E7923-3072-4372-82A3-7794C18BDD22}"/>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90C7CB25-4FB2-41EC-8127-900E6CEA8026}"/>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FB4266AA-00D2-4BFF-B26A-7D8975B10222}"/>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434A3404-76C0-4D35-B323-D0782A5748AA}"/>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2A2F3F3A-4EFB-46EA-9519-1EB1AD4B3D41}"/>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CE52D65D-237A-4294-8DCE-E4041C60A14C}"/>
            </a:ext>
          </a:extLst>
        </xdr:cNvPr>
        <xdr:cNvSpPr txBox="1"/>
      </xdr:nvSpPr>
      <xdr:spPr>
        <a:xfrm>
          <a:off x="9467850" y="9935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BE6CD0E2-23FD-49DF-9145-F8F7269DBB19}"/>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F4503D24-21E6-464F-9161-2E406D70D982}"/>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1D94D1A4-C33C-46AD-B39F-885CBDA3204A}"/>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701F2E3A-18D5-4FD0-BB8E-B80658E6CAB8}"/>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21B962DA-73C0-4076-97F8-22614E7A46D3}"/>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D55E72A-6518-411B-90A9-439FD7536A1F}"/>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4372139-5795-43C8-8BC8-D701FDCAD1FE}"/>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37B27E2-3ED1-4BC8-9491-200D2616E9F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A86D259-D6E4-4EEF-9B56-B40C3EB72EF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A59B416-3047-4B4B-ACF1-20C1A624777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67733</xdr:rowOff>
    </xdr:from>
    <xdr:to>
      <xdr:col>55</xdr:col>
      <xdr:colOff>50800</xdr:colOff>
      <xdr:row>61</xdr:row>
      <xdr:rowOff>169333</xdr:rowOff>
    </xdr:to>
    <xdr:sp macro="" textlink="">
      <xdr:nvSpPr>
        <xdr:cNvPr id="242" name="楕円 241">
          <a:extLst>
            <a:ext uri="{FF2B5EF4-FFF2-40B4-BE49-F238E27FC236}">
              <a16:creationId xmlns:a16="http://schemas.microsoft.com/office/drawing/2014/main" id="{2264839D-28C2-41F7-A2FB-AEE33C48E38B}"/>
            </a:ext>
          </a:extLst>
        </xdr:cNvPr>
        <xdr:cNvSpPr/>
      </xdr:nvSpPr>
      <xdr:spPr>
        <a:xfrm>
          <a:off x="9401175" y="99419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90610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81DE09CA-6313-4D99-B488-BBA5F87DA00B}"/>
            </a:ext>
          </a:extLst>
        </xdr:cNvPr>
        <xdr:cNvSpPr txBox="1"/>
      </xdr:nvSpPr>
      <xdr:spPr>
        <a:xfrm>
          <a:off x="9467850" y="980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69192</xdr:rowOff>
    </xdr:from>
    <xdr:to>
      <xdr:col>50</xdr:col>
      <xdr:colOff>165100</xdr:colOff>
      <xdr:row>61</xdr:row>
      <xdr:rowOff>170792</xdr:rowOff>
    </xdr:to>
    <xdr:sp macro="" textlink="">
      <xdr:nvSpPr>
        <xdr:cNvPr id="244" name="楕円 243">
          <a:extLst>
            <a:ext uri="{FF2B5EF4-FFF2-40B4-BE49-F238E27FC236}">
              <a16:creationId xmlns:a16="http://schemas.microsoft.com/office/drawing/2014/main" id="{72B2AE75-2F90-4E00-A475-801FC592B118}"/>
            </a:ext>
          </a:extLst>
        </xdr:cNvPr>
        <xdr:cNvSpPr/>
      </xdr:nvSpPr>
      <xdr:spPr>
        <a:xfrm>
          <a:off x="8639175" y="99434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118533</xdr:rowOff>
    </xdr:from>
    <xdr:to>
      <xdr:col>55</xdr:col>
      <xdr:colOff>0</xdr:colOff>
      <xdr:row>61</xdr:row>
      <xdr:rowOff>119992</xdr:rowOff>
    </xdr:to>
    <xdr:cxnSp macro="">
      <xdr:nvCxnSpPr>
        <xdr:cNvPr id="245" name="直線コネクタ 244">
          <a:extLst>
            <a:ext uri="{FF2B5EF4-FFF2-40B4-BE49-F238E27FC236}">
              <a16:creationId xmlns:a16="http://schemas.microsoft.com/office/drawing/2014/main" id="{90C5ADE7-D096-48D5-AFA5-A65151F7D736}"/>
            </a:ext>
          </a:extLst>
        </xdr:cNvPr>
        <xdr:cNvCxnSpPr/>
      </xdr:nvCxnSpPr>
      <xdr:spPr>
        <a:xfrm flipV="1">
          <a:off x="8686800" y="9999133"/>
          <a:ext cx="74295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71219</xdr:rowOff>
    </xdr:from>
    <xdr:to>
      <xdr:col>46</xdr:col>
      <xdr:colOff>38100</xdr:colOff>
      <xdr:row>62</xdr:row>
      <xdr:rowOff>1369</xdr:rowOff>
    </xdr:to>
    <xdr:sp macro="" textlink="">
      <xdr:nvSpPr>
        <xdr:cNvPr id="246" name="楕円 245">
          <a:extLst>
            <a:ext uri="{FF2B5EF4-FFF2-40B4-BE49-F238E27FC236}">
              <a16:creationId xmlns:a16="http://schemas.microsoft.com/office/drawing/2014/main" id="{2AAA0148-C23C-4D5C-8456-1853E12B0E4D}"/>
            </a:ext>
          </a:extLst>
        </xdr:cNvPr>
        <xdr:cNvSpPr/>
      </xdr:nvSpPr>
      <xdr:spPr>
        <a:xfrm>
          <a:off x="7839075" y="99454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119992</xdr:rowOff>
    </xdr:from>
    <xdr:to>
      <xdr:col>50</xdr:col>
      <xdr:colOff>114300</xdr:colOff>
      <xdr:row>61</xdr:row>
      <xdr:rowOff>122019</xdr:rowOff>
    </xdr:to>
    <xdr:cxnSp macro="">
      <xdr:nvCxnSpPr>
        <xdr:cNvPr id="247" name="直線コネクタ 246">
          <a:extLst>
            <a:ext uri="{FF2B5EF4-FFF2-40B4-BE49-F238E27FC236}">
              <a16:creationId xmlns:a16="http://schemas.microsoft.com/office/drawing/2014/main" id="{229B1735-5A98-4378-BC52-9B8068254AAF}"/>
            </a:ext>
          </a:extLst>
        </xdr:cNvPr>
        <xdr:cNvCxnSpPr/>
      </xdr:nvCxnSpPr>
      <xdr:spPr>
        <a:xfrm flipV="1">
          <a:off x="7886700" y="10000592"/>
          <a:ext cx="8001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70095</xdr:rowOff>
    </xdr:from>
    <xdr:to>
      <xdr:col>41</xdr:col>
      <xdr:colOff>101600</xdr:colOff>
      <xdr:row>62</xdr:row>
      <xdr:rowOff>245</xdr:rowOff>
    </xdr:to>
    <xdr:sp macro="" textlink="">
      <xdr:nvSpPr>
        <xdr:cNvPr id="248" name="楕円 247">
          <a:extLst>
            <a:ext uri="{FF2B5EF4-FFF2-40B4-BE49-F238E27FC236}">
              <a16:creationId xmlns:a16="http://schemas.microsoft.com/office/drawing/2014/main" id="{656ACEA0-FEDB-46BA-A9F7-02FEA244B3F4}"/>
            </a:ext>
          </a:extLst>
        </xdr:cNvPr>
        <xdr:cNvSpPr/>
      </xdr:nvSpPr>
      <xdr:spPr>
        <a:xfrm>
          <a:off x="7029450" y="9944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120895</xdr:rowOff>
    </xdr:from>
    <xdr:to>
      <xdr:col>45</xdr:col>
      <xdr:colOff>177800</xdr:colOff>
      <xdr:row>61</xdr:row>
      <xdr:rowOff>122019</xdr:rowOff>
    </xdr:to>
    <xdr:cxnSp macro="">
      <xdr:nvCxnSpPr>
        <xdr:cNvPr id="249" name="直線コネクタ 248">
          <a:extLst>
            <a:ext uri="{FF2B5EF4-FFF2-40B4-BE49-F238E27FC236}">
              <a16:creationId xmlns:a16="http://schemas.microsoft.com/office/drawing/2014/main" id="{AFFE55BB-52E9-4509-8EB3-E395FF7608E9}"/>
            </a:ext>
          </a:extLst>
        </xdr:cNvPr>
        <xdr:cNvCxnSpPr/>
      </xdr:nvCxnSpPr>
      <xdr:spPr>
        <a:xfrm>
          <a:off x="7077075" y="10001495"/>
          <a:ext cx="809625"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57583</xdr:rowOff>
    </xdr:from>
    <xdr:to>
      <xdr:col>36</xdr:col>
      <xdr:colOff>165100</xdr:colOff>
      <xdr:row>61</xdr:row>
      <xdr:rowOff>159183</xdr:rowOff>
    </xdr:to>
    <xdr:sp macro="" textlink="">
      <xdr:nvSpPr>
        <xdr:cNvPr id="250" name="楕円 249">
          <a:extLst>
            <a:ext uri="{FF2B5EF4-FFF2-40B4-BE49-F238E27FC236}">
              <a16:creationId xmlns:a16="http://schemas.microsoft.com/office/drawing/2014/main" id="{AC34C6A1-7304-4C21-A8A2-5230EA4092E2}"/>
            </a:ext>
          </a:extLst>
        </xdr:cNvPr>
        <xdr:cNvSpPr/>
      </xdr:nvSpPr>
      <xdr:spPr>
        <a:xfrm>
          <a:off x="6238875" y="993500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108383</xdr:rowOff>
    </xdr:from>
    <xdr:to>
      <xdr:col>41</xdr:col>
      <xdr:colOff>50800</xdr:colOff>
      <xdr:row>61</xdr:row>
      <xdr:rowOff>120895</xdr:rowOff>
    </xdr:to>
    <xdr:cxnSp macro="">
      <xdr:nvCxnSpPr>
        <xdr:cNvPr id="251" name="直線コネクタ 250">
          <a:extLst>
            <a:ext uri="{FF2B5EF4-FFF2-40B4-BE49-F238E27FC236}">
              <a16:creationId xmlns:a16="http://schemas.microsoft.com/office/drawing/2014/main" id="{662F175A-5724-4753-8834-CD53C250D256}"/>
            </a:ext>
          </a:extLst>
        </xdr:cNvPr>
        <xdr:cNvCxnSpPr/>
      </xdr:nvCxnSpPr>
      <xdr:spPr>
        <a:xfrm>
          <a:off x="6286500" y="9982633"/>
          <a:ext cx="790575" cy="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832F0B12-A6BE-461A-9115-9DE51CE6A970}"/>
            </a:ext>
          </a:extLst>
        </xdr:cNvPr>
        <xdr:cNvSpPr txBox="1"/>
      </xdr:nvSpPr>
      <xdr:spPr>
        <a:xfrm>
          <a:off x="8399995" y="1004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701A6DC4-6FEA-46E2-B0DF-7C2F3C56EC8B}"/>
            </a:ext>
          </a:extLst>
        </xdr:cNvPr>
        <xdr:cNvSpPr txBox="1"/>
      </xdr:nvSpPr>
      <xdr:spPr>
        <a:xfrm>
          <a:off x="7609420"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A1FE18E2-0DAC-4E86-A65E-B6B8E3FC5114}"/>
            </a:ext>
          </a:extLst>
        </xdr:cNvPr>
        <xdr:cNvSpPr txBox="1"/>
      </xdr:nvSpPr>
      <xdr:spPr>
        <a:xfrm>
          <a:off x="681884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BE42BE55-7874-4BDB-9162-A87C7FE3AC91}"/>
            </a:ext>
          </a:extLst>
        </xdr:cNvPr>
        <xdr:cNvSpPr txBox="1"/>
      </xdr:nvSpPr>
      <xdr:spPr>
        <a:xfrm>
          <a:off x="60092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15869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CEFB640D-E9FC-48A7-A904-ED26E91C2320}"/>
            </a:ext>
          </a:extLst>
        </xdr:cNvPr>
        <xdr:cNvSpPr txBox="1"/>
      </xdr:nvSpPr>
      <xdr:spPr>
        <a:xfrm>
          <a:off x="8399995" y="972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17896</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96EF163A-98FA-4AC1-AF0E-465E715C433B}"/>
            </a:ext>
          </a:extLst>
        </xdr:cNvPr>
        <xdr:cNvSpPr txBox="1"/>
      </xdr:nvSpPr>
      <xdr:spPr>
        <a:xfrm>
          <a:off x="7609420" y="973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16772</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4780F818-2521-462C-88FF-7E9171796E62}"/>
            </a:ext>
          </a:extLst>
        </xdr:cNvPr>
        <xdr:cNvSpPr txBox="1"/>
      </xdr:nvSpPr>
      <xdr:spPr>
        <a:xfrm>
          <a:off x="6818845" y="9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4260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3EE397EC-1864-4ED3-B3C5-EB9669A1EF21}"/>
            </a:ext>
          </a:extLst>
        </xdr:cNvPr>
        <xdr:cNvSpPr txBox="1"/>
      </xdr:nvSpPr>
      <xdr:spPr>
        <a:xfrm>
          <a:off x="6009220" y="972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89202134-5071-48A7-9A5F-CE6634F55BC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65CCB85-E806-4221-8157-3B58488A6B49}"/>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5CE36E65-39AF-4487-A13D-D5AA5E54E37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09BA5F4-FA9C-47B3-A574-EEF33F7FC46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B28688A-4E17-43E3-BB4F-073FEC696F1C}"/>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8FDDB06-D2F6-4882-A907-CCD4AAFDC19F}"/>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EFB509D-F321-4F51-9048-51A52F2D1E1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DA68492-9C26-4690-90DA-840AFB77CAD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A3B2A1D-8A9C-4767-918C-DECEB3E2AEB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5B4A48E3-1C02-44E1-A258-4D2422DFD6A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8E802A83-260F-4748-93ED-FADF548ADC0D}"/>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20E4149C-1240-426B-9886-71A143876C42}"/>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7A553161-B439-4D73-8E3C-AC9EC878B12E}"/>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4F67EF0A-F65A-4B65-A24F-ABDE76CA6AB6}"/>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63F956A5-5AEE-4BD3-9FE4-1DA9579606F7}"/>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90313A13-AE8A-4F65-987C-0BDA921D9B29}"/>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EBADA797-EAF3-4FFD-8AF8-E89BF2138AD1}"/>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CFBEAD27-C1C3-4D9B-86AE-322F8CD8D60A}"/>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C0F134F4-EBDA-4181-B3C2-D7BDC5FAB196}"/>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94366247-2D51-45D6-89EF-EACE60BFBDB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473DE78-B4A3-438C-8D46-D67F87169F6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5AE3EAD6-3A63-4C4C-98A2-7E7C18AD768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1853282A-97A3-4363-A131-B7AA5B244256}"/>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5FC2EA05-C1C8-47D9-9D3C-37032207AD9C}"/>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46DF703E-FFF1-408C-88ED-F8DE01A998F8}"/>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9BADD5B0-9EF3-46DD-AF5C-FA2528DA809D}"/>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7C1BF1BD-6081-4191-B4A4-5C547EEDC757}"/>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F22CE9A3-65B6-468B-A41C-72F690A81B3F}"/>
            </a:ext>
          </a:extLst>
        </xdr:cNvPr>
        <xdr:cNvSpPr txBox="1"/>
      </xdr:nvSpPr>
      <xdr:spPr>
        <a:xfrm>
          <a:off x="42195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84A6EEAE-0A92-40BC-8922-0D49C1ADD73C}"/>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E6327377-4ADB-4FE4-BAFE-9781BC0683C4}"/>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919AA6AD-F29D-403F-A4CF-B02256B78C7C}"/>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7785E494-EFD0-453E-AE11-CACC14B4B653}"/>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7A622471-5D0F-4D9C-A8EE-74382CFB2DB1}"/>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D3E4307-C076-4710-8AC1-A5123BDEA111}"/>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03260B8-EBAC-4E23-9112-6B7DF6C729E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3C70178-5869-47D3-8539-231FEDF40C20}"/>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CB635A7-597A-4F25-AF1D-025CF258D53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56CCC32-4B30-4EEA-BB96-87446F71B1B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8" name="楕円 297">
          <a:extLst>
            <a:ext uri="{FF2B5EF4-FFF2-40B4-BE49-F238E27FC236}">
              <a16:creationId xmlns:a16="http://schemas.microsoft.com/office/drawing/2014/main" id="{AC1558E4-844F-47DA-AF7A-24942EED626C}"/>
            </a:ext>
          </a:extLst>
        </xdr:cNvPr>
        <xdr:cNvSpPr/>
      </xdr:nvSpPr>
      <xdr:spPr>
        <a:xfrm>
          <a:off x="4124325" y="13307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7EF5E5C1-3E43-4B63-AB06-B46D5169988D}"/>
            </a:ext>
          </a:extLst>
        </xdr:cNvPr>
        <xdr:cNvSpPr txBox="1"/>
      </xdr:nvSpPr>
      <xdr:spPr>
        <a:xfrm>
          <a:off x="4219575"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140463</xdr:rowOff>
    </xdr:from>
    <xdr:to>
      <xdr:col>20</xdr:col>
      <xdr:colOff>38100</xdr:colOff>
      <xdr:row>82</xdr:row>
      <xdr:rowOff>70613</xdr:rowOff>
    </xdr:to>
    <xdr:sp macro="" textlink="">
      <xdr:nvSpPr>
        <xdr:cNvPr id="300" name="楕円 299">
          <a:extLst>
            <a:ext uri="{FF2B5EF4-FFF2-40B4-BE49-F238E27FC236}">
              <a16:creationId xmlns:a16="http://schemas.microsoft.com/office/drawing/2014/main" id="{6C30A6D9-1D03-48F4-A529-8147F6D8CC10}"/>
            </a:ext>
          </a:extLst>
        </xdr:cNvPr>
        <xdr:cNvSpPr/>
      </xdr:nvSpPr>
      <xdr:spPr>
        <a:xfrm>
          <a:off x="3381375" y="132595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19813</xdr:rowOff>
    </xdr:from>
    <xdr:to>
      <xdr:col>24</xdr:col>
      <xdr:colOff>63500</xdr:colOff>
      <xdr:row>82</xdr:row>
      <xdr:rowOff>83820</xdr:rowOff>
    </xdr:to>
    <xdr:cxnSp macro="">
      <xdr:nvCxnSpPr>
        <xdr:cNvPr id="301" name="直線コネクタ 300">
          <a:extLst>
            <a:ext uri="{FF2B5EF4-FFF2-40B4-BE49-F238E27FC236}">
              <a16:creationId xmlns:a16="http://schemas.microsoft.com/office/drawing/2014/main" id="{2D0B8EFC-18D8-4E15-AEB4-7ADED848574C}"/>
            </a:ext>
          </a:extLst>
        </xdr:cNvPr>
        <xdr:cNvCxnSpPr/>
      </xdr:nvCxnSpPr>
      <xdr:spPr>
        <a:xfrm>
          <a:off x="3429000" y="13297663"/>
          <a:ext cx="752475" cy="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85598</xdr:rowOff>
    </xdr:from>
    <xdr:to>
      <xdr:col>15</xdr:col>
      <xdr:colOff>101600</xdr:colOff>
      <xdr:row>82</xdr:row>
      <xdr:rowOff>15748</xdr:rowOff>
    </xdr:to>
    <xdr:sp macro="" textlink="">
      <xdr:nvSpPr>
        <xdr:cNvPr id="302" name="楕円 301">
          <a:extLst>
            <a:ext uri="{FF2B5EF4-FFF2-40B4-BE49-F238E27FC236}">
              <a16:creationId xmlns:a16="http://schemas.microsoft.com/office/drawing/2014/main" id="{AC573480-4FE4-4FBD-9873-A5970D255FA6}"/>
            </a:ext>
          </a:extLst>
        </xdr:cNvPr>
        <xdr:cNvSpPr/>
      </xdr:nvSpPr>
      <xdr:spPr>
        <a:xfrm>
          <a:off x="2571750" y="1320469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82</xdr:row>
      <xdr:rowOff>19813</xdr:rowOff>
    </xdr:to>
    <xdr:cxnSp macro="">
      <xdr:nvCxnSpPr>
        <xdr:cNvPr id="303" name="直線コネクタ 302">
          <a:extLst>
            <a:ext uri="{FF2B5EF4-FFF2-40B4-BE49-F238E27FC236}">
              <a16:creationId xmlns:a16="http://schemas.microsoft.com/office/drawing/2014/main" id="{0FB7F627-7443-42C5-AF06-CD551F28AEC0}"/>
            </a:ext>
          </a:extLst>
        </xdr:cNvPr>
        <xdr:cNvCxnSpPr/>
      </xdr:nvCxnSpPr>
      <xdr:spPr>
        <a:xfrm>
          <a:off x="2619375" y="13252323"/>
          <a:ext cx="809625"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304" name="楕円 303">
          <a:extLst>
            <a:ext uri="{FF2B5EF4-FFF2-40B4-BE49-F238E27FC236}">
              <a16:creationId xmlns:a16="http://schemas.microsoft.com/office/drawing/2014/main" id="{91E47A35-6C2B-4434-B23E-21E91B0CC33D}"/>
            </a:ext>
          </a:extLst>
        </xdr:cNvPr>
        <xdr:cNvSpPr/>
      </xdr:nvSpPr>
      <xdr:spPr>
        <a:xfrm>
          <a:off x="1781175" y="1315123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86106</xdr:rowOff>
    </xdr:from>
    <xdr:to>
      <xdr:col>15</xdr:col>
      <xdr:colOff>50800</xdr:colOff>
      <xdr:row>81</xdr:row>
      <xdr:rowOff>136398</xdr:rowOff>
    </xdr:to>
    <xdr:cxnSp macro="">
      <xdr:nvCxnSpPr>
        <xdr:cNvPr id="305" name="直線コネクタ 304">
          <a:extLst>
            <a:ext uri="{FF2B5EF4-FFF2-40B4-BE49-F238E27FC236}">
              <a16:creationId xmlns:a16="http://schemas.microsoft.com/office/drawing/2014/main" id="{0B2898A2-6E79-4B0A-ACA9-3F4D1E996AC1}"/>
            </a:ext>
          </a:extLst>
        </xdr:cNvPr>
        <xdr:cNvCxnSpPr/>
      </xdr:nvCxnSpPr>
      <xdr:spPr>
        <a:xfrm>
          <a:off x="1828800" y="13198856"/>
          <a:ext cx="790575"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306" name="楕円 305">
          <a:extLst>
            <a:ext uri="{FF2B5EF4-FFF2-40B4-BE49-F238E27FC236}">
              <a16:creationId xmlns:a16="http://schemas.microsoft.com/office/drawing/2014/main" id="{232A4589-BF70-4694-AA24-E98744472866}"/>
            </a:ext>
          </a:extLst>
        </xdr:cNvPr>
        <xdr:cNvSpPr/>
      </xdr:nvSpPr>
      <xdr:spPr>
        <a:xfrm>
          <a:off x="981075" y="130876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86106</xdr:rowOff>
    </xdr:to>
    <xdr:cxnSp macro="">
      <xdr:nvCxnSpPr>
        <xdr:cNvPr id="307" name="直線コネクタ 306">
          <a:extLst>
            <a:ext uri="{FF2B5EF4-FFF2-40B4-BE49-F238E27FC236}">
              <a16:creationId xmlns:a16="http://schemas.microsoft.com/office/drawing/2014/main" id="{736E4F2E-ADF9-4BD0-A39C-2FD5BC2FC719}"/>
            </a:ext>
          </a:extLst>
        </xdr:cNvPr>
        <xdr:cNvCxnSpPr/>
      </xdr:nvCxnSpPr>
      <xdr:spPr>
        <a:xfrm>
          <a:off x="1028700" y="13125704"/>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macro="" textlink="">
      <xdr:nvSpPr>
        <xdr:cNvPr id="308" name="n_1aveValue【公営住宅】&#10;有形固定資産減価償却率">
          <a:extLst>
            <a:ext uri="{FF2B5EF4-FFF2-40B4-BE49-F238E27FC236}">
              <a16:creationId xmlns:a16="http://schemas.microsoft.com/office/drawing/2014/main" id="{2E4CCCB3-E8EF-4299-A2E4-031AC62AF1A3}"/>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09" name="n_2aveValue【公営住宅】&#10;有形固定資産減価償却率">
          <a:extLst>
            <a:ext uri="{FF2B5EF4-FFF2-40B4-BE49-F238E27FC236}">
              <a16:creationId xmlns:a16="http://schemas.microsoft.com/office/drawing/2014/main" id="{E3ED72C6-EBC3-4AE2-A2B2-CA5260B6D253}"/>
            </a:ext>
          </a:extLst>
        </xdr:cNvPr>
        <xdr:cNvSpPr txBox="1"/>
      </xdr:nvSpPr>
      <xdr:spPr>
        <a:xfrm>
          <a:off x="2439044"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0" name="n_3aveValue【公営住宅】&#10;有形固定資産減価償却率">
          <a:extLst>
            <a:ext uri="{FF2B5EF4-FFF2-40B4-BE49-F238E27FC236}">
              <a16:creationId xmlns:a16="http://schemas.microsoft.com/office/drawing/2014/main" id="{A5C48FD4-2C21-4AF6-8DEA-9BC6102E6331}"/>
            </a:ext>
          </a:extLst>
        </xdr:cNvPr>
        <xdr:cNvSpPr txBox="1"/>
      </xdr:nvSpPr>
      <xdr:spPr>
        <a:xfrm>
          <a:off x="1648469"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11" name="n_4aveValue【公営住宅】&#10;有形固定資産減価償却率">
          <a:extLst>
            <a:ext uri="{FF2B5EF4-FFF2-40B4-BE49-F238E27FC236}">
              <a16:creationId xmlns:a16="http://schemas.microsoft.com/office/drawing/2014/main" id="{E3307FF8-454A-4D06-AF8A-FB834DB82CAC}"/>
            </a:ext>
          </a:extLst>
        </xdr:cNvPr>
        <xdr:cNvSpPr txBox="1"/>
      </xdr:nvSpPr>
      <xdr:spPr>
        <a:xfrm>
          <a:off x="848369" y="1324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87140</xdr:rowOff>
    </xdr:from>
    <xdr:ext cx="405111" cy="259045"/>
    <xdr:sp macro="" textlink="">
      <xdr:nvSpPr>
        <xdr:cNvPr id="312" name="n_1mainValue【公営住宅】&#10;有形固定資産減価償却率">
          <a:extLst>
            <a:ext uri="{FF2B5EF4-FFF2-40B4-BE49-F238E27FC236}">
              <a16:creationId xmlns:a16="http://schemas.microsoft.com/office/drawing/2014/main" id="{1E09E788-70F8-460E-8D13-E6EB72E9E15C}"/>
            </a:ext>
          </a:extLst>
        </xdr:cNvPr>
        <xdr:cNvSpPr txBox="1"/>
      </xdr:nvSpPr>
      <xdr:spPr>
        <a:xfrm>
          <a:off x="3239144" y="1303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13" name="n_2mainValue【公営住宅】&#10;有形固定資産減価償却率">
          <a:extLst>
            <a:ext uri="{FF2B5EF4-FFF2-40B4-BE49-F238E27FC236}">
              <a16:creationId xmlns:a16="http://schemas.microsoft.com/office/drawing/2014/main" id="{575DB245-E448-4578-B01C-CD4E53B76767}"/>
            </a:ext>
          </a:extLst>
        </xdr:cNvPr>
        <xdr:cNvSpPr txBox="1"/>
      </xdr:nvSpPr>
      <xdr:spPr>
        <a:xfrm>
          <a:off x="2439044" y="1298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153433</xdr:rowOff>
    </xdr:from>
    <xdr:ext cx="405111" cy="259045"/>
    <xdr:sp macro="" textlink="">
      <xdr:nvSpPr>
        <xdr:cNvPr id="314" name="n_3mainValue【公営住宅】&#10;有形固定資産減価償却率">
          <a:extLst>
            <a:ext uri="{FF2B5EF4-FFF2-40B4-BE49-F238E27FC236}">
              <a16:creationId xmlns:a16="http://schemas.microsoft.com/office/drawing/2014/main" id="{9D8FB71F-0C9C-4FEF-B1EA-201B31FDF147}"/>
            </a:ext>
          </a:extLst>
        </xdr:cNvPr>
        <xdr:cNvSpPr txBox="1"/>
      </xdr:nvSpPr>
      <xdr:spPr>
        <a:xfrm>
          <a:off x="1648469" y="129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80281</xdr:rowOff>
    </xdr:from>
    <xdr:ext cx="405111" cy="259045"/>
    <xdr:sp macro="" textlink="">
      <xdr:nvSpPr>
        <xdr:cNvPr id="315" name="n_4mainValue【公営住宅】&#10;有形固定資産減価償却率">
          <a:extLst>
            <a:ext uri="{FF2B5EF4-FFF2-40B4-BE49-F238E27FC236}">
              <a16:creationId xmlns:a16="http://schemas.microsoft.com/office/drawing/2014/main" id="{F4CD0B7D-A6D6-4AC1-B6D1-43BE46A464B1}"/>
            </a:ext>
          </a:extLst>
        </xdr:cNvPr>
        <xdr:cNvSpPr txBox="1"/>
      </xdr:nvSpPr>
      <xdr:spPr>
        <a:xfrm>
          <a:off x="848369" y="1287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49A85022-1B1C-47BF-BDC9-73EDC56CC98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5231A73F-DAAB-4D3B-99DB-84132C106F2C}"/>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E746F320-8322-474F-8F2C-71912195751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C652663-5E62-426E-B33F-8E452FAAF4D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E575D54E-31E5-461A-A1B2-0005988DFE9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FA23A-B03F-4A1D-89FD-85E928FE9C8B}"/>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CC9E18A1-AB16-4AA8-82FC-F163437900F4}"/>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B42F6BF-5BCD-47A3-96C0-91C5752BB11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FD78ABF6-401C-46B8-8BCF-15A73809035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CDD33D3E-08F5-4BA2-AF7A-CEDB9152BD9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39EC5188-4855-402D-8AFA-2D5D610CC09D}"/>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D5C164FB-FB80-409A-A8E9-7E74E696198E}"/>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FD0E253-407E-406C-8746-BB885B8C2141}"/>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DFABCFB5-69C0-409C-91ED-03C17B25465A}"/>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A085E0F9-4AFC-47F3-B61D-D64A8C2784EB}"/>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CEFBCBBF-3F03-418C-8E22-083D5F62A53C}"/>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EA14672B-8C14-44B2-BEEB-5EEB40731E98}"/>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88629D9B-F7A1-4688-B354-CD674EEFC7DD}"/>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1D9974DC-5281-4A07-B1D6-86946D21BDD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E233FED-5039-4208-852E-C9E700119B5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BD20AA08-24CE-43C8-A1C0-5D119A6E652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AFCC76CE-4CA1-4043-8856-C4E8F633DC6C}"/>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782393CA-3387-41AA-A5B0-E0B452E7421D}"/>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B2A397AC-3A68-4CCB-8C29-86707BA5DDC6}"/>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311E453D-15E2-470C-835A-C8E42AA9CEDF}"/>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75DC89CF-149D-44FF-B09B-CC5CF8B00370}"/>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D7658C46-AB0A-403B-A2EA-EB1D23ECD321}"/>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E24492D9-2E71-4708-A5A5-6338F520D5FF}"/>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A05ABF71-5544-4E17-AE25-5C11BC9F17A1}"/>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BFD7D83E-F685-4ACA-98BA-F294461DB878}"/>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D327A9B0-217A-4C43-9DF6-0A84546882B2}"/>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E22DF621-AA89-4C02-B253-E36A4EA61AEC}"/>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13BC9C0-67DA-4028-8541-8D8CFCF5E9F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D50FFA4-FA85-49BF-BFD5-B616799B474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761124F-4F4C-4D37-AC11-5FAEC21A992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8F08596-84D3-4250-9111-AA902CC803B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623B7D7-7AAA-4F44-B158-E257FE3AA519}"/>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108001</xdr:rowOff>
    </xdr:from>
    <xdr:to>
      <xdr:col>55</xdr:col>
      <xdr:colOff>50800</xdr:colOff>
      <xdr:row>85</xdr:row>
      <xdr:rowOff>38151</xdr:rowOff>
    </xdr:to>
    <xdr:sp macro="" textlink="">
      <xdr:nvSpPr>
        <xdr:cNvPr id="353" name="楕円 352">
          <a:extLst>
            <a:ext uri="{FF2B5EF4-FFF2-40B4-BE49-F238E27FC236}">
              <a16:creationId xmlns:a16="http://schemas.microsoft.com/office/drawing/2014/main" id="{CFF8B9C4-1049-4930-B211-98E42E934DD5}"/>
            </a:ext>
          </a:extLst>
        </xdr:cNvPr>
        <xdr:cNvSpPr/>
      </xdr:nvSpPr>
      <xdr:spPr>
        <a:xfrm>
          <a:off x="9401175" y="1370652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86428</xdr:rowOff>
    </xdr:from>
    <xdr:ext cx="469744" cy="259045"/>
    <xdr:sp macro="" textlink="">
      <xdr:nvSpPr>
        <xdr:cNvPr id="354" name="【公営住宅】&#10;一人当たり面積該当値テキスト">
          <a:extLst>
            <a:ext uri="{FF2B5EF4-FFF2-40B4-BE49-F238E27FC236}">
              <a16:creationId xmlns:a16="http://schemas.microsoft.com/office/drawing/2014/main" id="{5CDFF29E-7B03-4BF9-AFCC-5DEA6A2C4E82}"/>
            </a:ext>
          </a:extLst>
        </xdr:cNvPr>
        <xdr:cNvSpPr txBox="1"/>
      </xdr:nvSpPr>
      <xdr:spPr>
        <a:xfrm>
          <a:off x="9467850" y="136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113488</xdr:rowOff>
    </xdr:from>
    <xdr:to>
      <xdr:col>50</xdr:col>
      <xdr:colOff>165100</xdr:colOff>
      <xdr:row>85</xdr:row>
      <xdr:rowOff>43638</xdr:rowOff>
    </xdr:to>
    <xdr:sp macro="" textlink="">
      <xdr:nvSpPr>
        <xdr:cNvPr id="355" name="楕円 354">
          <a:extLst>
            <a:ext uri="{FF2B5EF4-FFF2-40B4-BE49-F238E27FC236}">
              <a16:creationId xmlns:a16="http://schemas.microsoft.com/office/drawing/2014/main" id="{A0392121-5E0B-425C-A5A2-F084D746C337}"/>
            </a:ext>
          </a:extLst>
        </xdr:cNvPr>
        <xdr:cNvSpPr/>
      </xdr:nvSpPr>
      <xdr:spPr>
        <a:xfrm>
          <a:off x="8639175" y="137151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158801</xdr:rowOff>
    </xdr:from>
    <xdr:to>
      <xdr:col>55</xdr:col>
      <xdr:colOff>0</xdr:colOff>
      <xdr:row>84</xdr:row>
      <xdr:rowOff>164288</xdr:rowOff>
    </xdr:to>
    <xdr:cxnSp macro="">
      <xdr:nvCxnSpPr>
        <xdr:cNvPr id="356" name="直線コネクタ 355">
          <a:extLst>
            <a:ext uri="{FF2B5EF4-FFF2-40B4-BE49-F238E27FC236}">
              <a16:creationId xmlns:a16="http://schemas.microsoft.com/office/drawing/2014/main" id="{4B471AC9-DBFD-4F51-A8DF-A4BD7A7F3E00}"/>
            </a:ext>
          </a:extLst>
        </xdr:cNvPr>
        <xdr:cNvCxnSpPr/>
      </xdr:nvCxnSpPr>
      <xdr:spPr>
        <a:xfrm flipV="1">
          <a:off x="8686800" y="1376367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113945</xdr:rowOff>
    </xdr:from>
    <xdr:to>
      <xdr:col>46</xdr:col>
      <xdr:colOff>38100</xdr:colOff>
      <xdr:row>85</xdr:row>
      <xdr:rowOff>44095</xdr:rowOff>
    </xdr:to>
    <xdr:sp macro="" textlink="">
      <xdr:nvSpPr>
        <xdr:cNvPr id="357" name="楕円 356">
          <a:extLst>
            <a:ext uri="{FF2B5EF4-FFF2-40B4-BE49-F238E27FC236}">
              <a16:creationId xmlns:a16="http://schemas.microsoft.com/office/drawing/2014/main" id="{E9E0829F-0B1A-4286-A46D-269B31D349B8}"/>
            </a:ext>
          </a:extLst>
        </xdr:cNvPr>
        <xdr:cNvSpPr/>
      </xdr:nvSpPr>
      <xdr:spPr>
        <a:xfrm>
          <a:off x="7839075" y="13715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164288</xdr:rowOff>
    </xdr:from>
    <xdr:to>
      <xdr:col>50</xdr:col>
      <xdr:colOff>114300</xdr:colOff>
      <xdr:row>84</xdr:row>
      <xdr:rowOff>164745</xdr:rowOff>
    </xdr:to>
    <xdr:cxnSp macro="">
      <xdr:nvCxnSpPr>
        <xdr:cNvPr id="358" name="直線コネクタ 357">
          <a:extLst>
            <a:ext uri="{FF2B5EF4-FFF2-40B4-BE49-F238E27FC236}">
              <a16:creationId xmlns:a16="http://schemas.microsoft.com/office/drawing/2014/main" id="{944EF2D0-A9B6-4748-85B9-98DB04E3F6A7}"/>
            </a:ext>
          </a:extLst>
        </xdr:cNvPr>
        <xdr:cNvCxnSpPr/>
      </xdr:nvCxnSpPr>
      <xdr:spPr>
        <a:xfrm flipV="1">
          <a:off x="7886700" y="13762813"/>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114858</xdr:rowOff>
    </xdr:from>
    <xdr:to>
      <xdr:col>41</xdr:col>
      <xdr:colOff>101600</xdr:colOff>
      <xdr:row>85</xdr:row>
      <xdr:rowOff>45008</xdr:rowOff>
    </xdr:to>
    <xdr:sp macro="" textlink="">
      <xdr:nvSpPr>
        <xdr:cNvPr id="359" name="楕円 358">
          <a:extLst>
            <a:ext uri="{FF2B5EF4-FFF2-40B4-BE49-F238E27FC236}">
              <a16:creationId xmlns:a16="http://schemas.microsoft.com/office/drawing/2014/main" id="{DE5F0FF4-6814-4E07-BFB9-7EFB1D319385}"/>
            </a:ext>
          </a:extLst>
        </xdr:cNvPr>
        <xdr:cNvSpPr/>
      </xdr:nvSpPr>
      <xdr:spPr>
        <a:xfrm>
          <a:off x="7029450" y="137165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164745</xdr:rowOff>
    </xdr:from>
    <xdr:to>
      <xdr:col>45</xdr:col>
      <xdr:colOff>177800</xdr:colOff>
      <xdr:row>84</xdr:row>
      <xdr:rowOff>165658</xdr:rowOff>
    </xdr:to>
    <xdr:cxnSp macro="">
      <xdr:nvCxnSpPr>
        <xdr:cNvPr id="360" name="直線コネクタ 359">
          <a:extLst>
            <a:ext uri="{FF2B5EF4-FFF2-40B4-BE49-F238E27FC236}">
              <a16:creationId xmlns:a16="http://schemas.microsoft.com/office/drawing/2014/main" id="{3CA50759-432F-4595-9C94-0C975F09B1BB}"/>
            </a:ext>
          </a:extLst>
        </xdr:cNvPr>
        <xdr:cNvCxnSpPr/>
      </xdr:nvCxnSpPr>
      <xdr:spPr>
        <a:xfrm flipV="1">
          <a:off x="7077075" y="13763270"/>
          <a:ext cx="809625"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114402</xdr:rowOff>
    </xdr:from>
    <xdr:to>
      <xdr:col>36</xdr:col>
      <xdr:colOff>165100</xdr:colOff>
      <xdr:row>85</xdr:row>
      <xdr:rowOff>44552</xdr:rowOff>
    </xdr:to>
    <xdr:sp macro="" textlink="">
      <xdr:nvSpPr>
        <xdr:cNvPr id="361" name="楕円 360">
          <a:extLst>
            <a:ext uri="{FF2B5EF4-FFF2-40B4-BE49-F238E27FC236}">
              <a16:creationId xmlns:a16="http://schemas.microsoft.com/office/drawing/2014/main" id="{956A009F-829B-4286-B1E3-EF560982078F}"/>
            </a:ext>
          </a:extLst>
        </xdr:cNvPr>
        <xdr:cNvSpPr/>
      </xdr:nvSpPr>
      <xdr:spPr>
        <a:xfrm>
          <a:off x="6238875" y="137161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165202</xdr:rowOff>
    </xdr:from>
    <xdr:to>
      <xdr:col>41</xdr:col>
      <xdr:colOff>50800</xdr:colOff>
      <xdr:row>84</xdr:row>
      <xdr:rowOff>165658</xdr:rowOff>
    </xdr:to>
    <xdr:cxnSp macro="">
      <xdr:nvCxnSpPr>
        <xdr:cNvPr id="362" name="直線コネクタ 361">
          <a:extLst>
            <a:ext uri="{FF2B5EF4-FFF2-40B4-BE49-F238E27FC236}">
              <a16:creationId xmlns:a16="http://schemas.microsoft.com/office/drawing/2014/main" id="{5E1B87A1-CD90-41B2-9837-0629F7EFD83C}"/>
            </a:ext>
          </a:extLst>
        </xdr:cNvPr>
        <xdr:cNvCxnSpPr/>
      </xdr:nvCxnSpPr>
      <xdr:spPr>
        <a:xfrm>
          <a:off x="6286500" y="13763727"/>
          <a:ext cx="790575"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F0662633-76E7-4A27-8BE5-3AC1DB7CD67A}"/>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5FB6AD74-B70E-4E6D-ABE0-38053F9A3EF8}"/>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1BA0175B-FAE3-49CF-ACB8-5CFBE97DCDEA}"/>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E26CF965-75D6-4D67-9FAB-A26D2A05EBEF}"/>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34765</xdr:rowOff>
    </xdr:from>
    <xdr:ext cx="469744" cy="259045"/>
    <xdr:sp macro="" textlink="">
      <xdr:nvSpPr>
        <xdr:cNvPr id="367" name="n_1mainValue【公営住宅】&#10;一人当たり面積">
          <a:extLst>
            <a:ext uri="{FF2B5EF4-FFF2-40B4-BE49-F238E27FC236}">
              <a16:creationId xmlns:a16="http://schemas.microsoft.com/office/drawing/2014/main" id="{5D29100A-62E6-446B-9789-7C44AA3CE194}"/>
            </a:ext>
          </a:extLst>
        </xdr:cNvPr>
        <xdr:cNvSpPr txBox="1"/>
      </xdr:nvSpPr>
      <xdr:spPr>
        <a:xfrm>
          <a:off x="8458277" y="137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35222</xdr:rowOff>
    </xdr:from>
    <xdr:ext cx="469744" cy="259045"/>
    <xdr:sp macro="" textlink="">
      <xdr:nvSpPr>
        <xdr:cNvPr id="368" name="n_2mainValue【公営住宅】&#10;一人当たり面積">
          <a:extLst>
            <a:ext uri="{FF2B5EF4-FFF2-40B4-BE49-F238E27FC236}">
              <a16:creationId xmlns:a16="http://schemas.microsoft.com/office/drawing/2014/main" id="{24AB7F4E-BE4A-486F-8750-824C627DC9A8}"/>
            </a:ext>
          </a:extLst>
        </xdr:cNvPr>
        <xdr:cNvSpPr txBox="1"/>
      </xdr:nvSpPr>
      <xdr:spPr>
        <a:xfrm>
          <a:off x="7677227" y="137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36135</xdr:rowOff>
    </xdr:from>
    <xdr:ext cx="469744" cy="259045"/>
    <xdr:sp macro="" textlink="">
      <xdr:nvSpPr>
        <xdr:cNvPr id="369" name="n_3mainValue【公営住宅】&#10;一人当たり面積">
          <a:extLst>
            <a:ext uri="{FF2B5EF4-FFF2-40B4-BE49-F238E27FC236}">
              <a16:creationId xmlns:a16="http://schemas.microsoft.com/office/drawing/2014/main" id="{2F1042DE-53A0-4C12-8CB2-D506B503BEA3}"/>
            </a:ext>
          </a:extLst>
        </xdr:cNvPr>
        <xdr:cNvSpPr txBox="1"/>
      </xdr:nvSpPr>
      <xdr:spPr>
        <a:xfrm>
          <a:off x="6867602" y="1379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35679</xdr:rowOff>
    </xdr:from>
    <xdr:ext cx="469744" cy="259045"/>
    <xdr:sp macro="" textlink="">
      <xdr:nvSpPr>
        <xdr:cNvPr id="370" name="n_4mainValue【公営住宅】&#10;一人当たり面積">
          <a:extLst>
            <a:ext uri="{FF2B5EF4-FFF2-40B4-BE49-F238E27FC236}">
              <a16:creationId xmlns:a16="http://schemas.microsoft.com/office/drawing/2014/main" id="{8777A2F8-CB4F-474C-8FD8-684EB874B072}"/>
            </a:ext>
          </a:extLst>
        </xdr:cNvPr>
        <xdr:cNvSpPr txBox="1"/>
      </xdr:nvSpPr>
      <xdr:spPr>
        <a:xfrm>
          <a:off x="6067502" y="137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4E2891AE-28F3-4DDA-86C2-EB772F8C8E3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AFBE5480-C26A-4ADA-A8CD-2564ED39D65E}"/>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153F2E70-5E30-4B53-B691-1B880860928A}"/>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417F30CD-E888-4ABF-9AD1-EB3F0396B1A6}"/>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97FD517-7A35-4CEE-BB8A-9A5BA615E86B}"/>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C2B1542-5990-4214-B4B4-5325BC7E587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5CA6406-358E-46AF-9E0C-97FA22D596FB}"/>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B0A0543A-853B-461E-B1DE-27BC8418A14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86075914-CDAA-415C-B241-6926EEAE3DFC}"/>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445B07D4-2795-4297-8270-81D7E7EDF9E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3A699AEF-896B-4035-96B3-CD501E5AA22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30D3779E-93DA-4DB1-9F58-B3D88567A2E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0154D82A-0451-49E5-AEC7-B2E811FE6153}"/>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49E8270E-BF30-4BE8-AE87-E10BBB492465}"/>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F55D47CD-8F39-4677-AA9A-A51E53F13C77}"/>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EAD6D8F8-5036-4C53-8E73-575850DF8EC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CF06D86E-7CE8-42BB-9D80-F20E0F069FA8}"/>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B6226F47-31B1-468C-B82E-E4CD18B20BD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0DE9DB0C-0AE1-49D8-BE22-E735962F3EC0}"/>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3FA8FF9E-4755-4A93-90C4-E683C596E6C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E297E294-776A-4448-A32F-58415E40A134}"/>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83105D8E-5B5D-4071-A992-A2B73B68610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F7D688E0-9DA1-435F-A412-F3E849F4DCD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9B4B8E52-0D56-42C6-972D-2259D5E47238}"/>
            </a:ext>
          </a:extLst>
        </xdr:cNvPr>
        <xdr:cNvCxnSpPr/>
      </xdr:nvCxnSpPr>
      <xdr:spPr>
        <a:xfrm flipV="1">
          <a:off x="4180840" y="163804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5560239B-0F53-4752-999A-D6978C738F44}"/>
            </a:ext>
          </a:extLst>
        </xdr:cNvPr>
        <xdr:cNvSpPr txBox="1"/>
      </xdr:nvSpPr>
      <xdr:spPr>
        <a:xfrm>
          <a:off x="4219575"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C05AD21E-CB02-4389-9731-57CE8E7304B7}"/>
            </a:ext>
          </a:extLst>
        </xdr:cNvPr>
        <xdr:cNvCxnSpPr/>
      </xdr:nvCxnSpPr>
      <xdr:spPr>
        <a:xfrm>
          <a:off x="4105275" y="176809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7C47F5CF-7DBC-4664-9989-17E5CE195135}"/>
            </a:ext>
          </a:extLst>
        </xdr:cNvPr>
        <xdr:cNvSpPr txBox="1"/>
      </xdr:nvSpPr>
      <xdr:spPr>
        <a:xfrm>
          <a:off x="4219575" y="1617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F6550788-5346-494B-BC3D-8CC842F9F13A}"/>
            </a:ext>
          </a:extLst>
        </xdr:cNvPr>
        <xdr:cNvCxnSpPr/>
      </xdr:nvCxnSpPr>
      <xdr:spPr>
        <a:xfrm>
          <a:off x="4105275" y="16380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24782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ABDA8F9B-F8EE-4758-AD30-126BA158560F}"/>
            </a:ext>
          </a:extLst>
        </xdr:cNvPr>
        <xdr:cNvSpPr txBox="1"/>
      </xdr:nvSpPr>
      <xdr:spPr>
        <a:xfrm>
          <a:off x="4219575" y="17353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3AEC88C6-8F01-4F92-948A-3C5267C27687}"/>
            </a:ext>
          </a:extLst>
        </xdr:cNvPr>
        <xdr:cNvSpPr/>
      </xdr:nvSpPr>
      <xdr:spPr>
        <a:xfrm>
          <a:off x="4124325" y="17375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55BDB041-5241-44EB-9656-08E2959E5BE1}"/>
            </a:ext>
          </a:extLst>
        </xdr:cNvPr>
        <xdr:cNvSpPr/>
      </xdr:nvSpPr>
      <xdr:spPr>
        <a:xfrm>
          <a:off x="3381375" y="17337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EBD694E4-D6F2-497B-AD56-E3A18119AF96}"/>
            </a:ext>
          </a:extLst>
        </xdr:cNvPr>
        <xdr:cNvSpPr/>
      </xdr:nvSpPr>
      <xdr:spPr>
        <a:xfrm>
          <a:off x="2571750"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A51A0F6C-C18F-4309-965C-A509DA2EB2F8}"/>
            </a:ext>
          </a:extLst>
        </xdr:cNvPr>
        <xdr:cNvSpPr/>
      </xdr:nvSpPr>
      <xdr:spPr>
        <a:xfrm>
          <a:off x="1781175" y="1728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56BACDDF-FFDE-4FA3-936A-983A3FF6B847}"/>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3EB6ACC4-D9BC-4633-BD27-628D7B00F34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BA68298-CB61-44F6-A579-6D62E411139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E095582-0DDC-465C-94A6-197A2FCE3DB2}"/>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8B74B5B-0A25-44C5-924E-D66391FAC1F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8FBBF73-7E33-4436-BE9B-0D86F1E8C1C1}"/>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636</xdr:rowOff>
    </xdr:from>
    <xdr:to>
      <xdr:col>24</xdr:col>
      <xdr:colOff>114300</xdr:colOff>
      <xdr:row>106</xdr:row>
      <xdr:rowOff>102236</xdr:rowOff>
    </xdr:to>
    <xdr:sp macro="" textlink="">
      <xdr:nvSpPr>
        <xdr:cNvPr id="410" name="楕円 409">
          <a:extLst>
            <a:ext uri="{FF2B5EF4-FFF2-40B4-BE49-F238E27FC236}">
              <a16:creationId xmlns:a16="http://schemas.microsoft.com/office/drawing/2014/main" id="{DF9F199A-A915-468B-A9BD-9105B184FE74}"/>
            </a:ext>
          </a:extLst>
        </xdr:cNvPr>
        <xdr:cNvSpPr/>
      </xdr:nvSpPr>
      <xdr:spPr>
        <a:xfrm>
          <a:off x="4124325" y="17164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23513</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B8F898E9-6AC3-470B-8A0C-C9639CA84FE2}"/>
            </a:ext>
          </a:extLst>
        </xdr:cNvPr>
        <xdr:cNvSpPr txBox="1"/>
      </xdr:nvSpPr>
      <xdr:spPr>
        <a:xfrm>
          <a:off x="4219575"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137795</xdr:rowOff>
    </xdr:from>
    <xdr:to>
      <xdr:col>20</xdr:col>
      <xdr:colOff>38100</xdr:colOff>
      <xdr:row>106</xdr:row>
      <xdr:rowOff>67945</xdr:rowOff>
    </xdr:to>
    <xdr:sp macro="" textlink="">
      <xdr:nvSpPr>
        <xdr:cNvPr id="412" name="楕円 411">
          <a:extLst>
            <a:ext uri="{FF2B5EF4-FFF2-40B4-BE49-F238E27FC236}">
              <a16:creationId xmlns:a16="http://schemas.microsoft.com/office/drawing/2014/main" id="{9665130A-C318-4321-9A44-4F5B739349FA}"/>
            </a:ext>
          </a:extLst>
        </xdr:cNvPr>
        <xdr:cNvSpPr/>
      </xdr:nvSpPr>
      <xdr:spPr>
        <a:xfrm>
          <a:off x="3381375" y="171430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17145</xdr:rowOff>
    </xdr:from>
    <xdr:to>
      <xdr:col>24</xdr:col>
      <xdr:colOff>63500</xdr:colOff>
      <xdr:row>106</xdr:row>
      <xdr:rowOff>51436</xdr:rowOff>
    </xdr:to>
    <xdr:cxnSp macro="">
      <xdr:nvCxnSpPr>
        <xdr:cNvPr id="413" name="直線コネクタ 412">
          <a:extLst>
            <a:ext uri="{FF2B5EF4-FFF2-40B4-BE49-F238E27FC236}">
              <a16:creationId xmlns:a16="http://schemas.microsoft.com/office/drawing/2014/main" id="{01A8ED15-821A-4AFB-AEE2-0D6B53978564}"/>
            </a:ext>
          </a:extLst>
        </xdr:cNvPr>
        <xdr:cNvCxnSpPr/>
      </xdr:nvCxnSpPr>
      <xdr:spPr>
        <a:xfrm>
          <a:off x="3429000" y="17181195"/>
          <a:ext cx="752475"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137795</xdr:rowOff>
    </xdr:from>
    <xdr:to>
      <xdr:col>15</xdr:col>
      <xdr:colOff>101600</xdr:colOff>
      <xdr:row>106</xdr:row>
      <xdr:rowOff>67945</xdr:rowOff>
    </xdr:to>
    <xdr:sp macro="" textlink="">
      <xdr:nvSpPr>
        <xdr:cNvPr id="414" name="楕円 413">
          <a:extLst>
            <a:ext uri="{FF2B5EF4-FFF2-40B4-BE49-F238E27FC236}">
              <a16:creationId xmlns:a16="http://schemas.microsoft.com/office/drawing/2014/main" id="{DCAE5F42-6D9C-4DDE-8D2A-9D2F038D29F7}"/>
            </a:ext>
          </a:extLst>
        </xdr:cNvPr>
        <xdr:cNvSpPr/>
      </xdr:nvSpPr>
      <xdr:spPr>
        <a:xfrm>
          <a:off x="2571750" y="171430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17145</xdr:rowOff>
    </xdr:from>
    <xdr:to>
      <xdr:col>19</xdr:col>
      <xdr:colOff>177800</xdr:colOff>
      <xdr:row>106</xdr:row>
      <xdr:rowOff>17145</xdr:rowOff>
    </xdr:to>
    <xdr:cxnSp macro="">
      <xdr:nvCxnSpPr>
        <xdr:cNvPr id="415" name="直線コネクタ 414">
          <a:extLst>
            <a:ext uri="{FF2B5EF4-FFF2-40B4-BE49-F238E27FC236}">
              <a16:creationId xmlns:a16="http://schemas.microsoft.com/office/drawing/2014/main" id="{E6E6C13B-FC9D-4F0A-8EE9-E6121866478E}"/>
            </a:ext>
          </a:extLst>
        </xdr:cNvPr>
        <xdr:cNvCxnSpPr/>
      </xdr:nvCxnSpPr>
      <xdr:spPr>
        <a:xfrm>
          <a:off x="2619375" y="1718119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101600</xdr:rowOff>
    </xdr:from>
    <xdr:to>
      <xdr:col>10</xdr:col>
      <xdr:colOff>165100</xdr:colOff>
      <xdr:row>106</xdr:row>
      <xdr:rowOff>31750</xdr:rowOff>
    </xdr:to>
    <xdr:sp macro="" textlink="">
      <xdr:nvSpPr>
        <xdr:cNvPr id="416" name="楕円 415">
          <a:extLst>
            <a:ext uri="{FF2B5EF4-FFF2-40B4-BE49-F238E27FC236}">
              <a16:creationId xmlns:a16="http://schemas.microsoft.com/office/drawing/2014/main" id="{D8448828-AD65-441A-84A7-F3C8C7C4A99F}"/>
            </a:ext>
          </a:extLst>
        </xdr:cNvPr>
        <xdr:cNvSpPr/>
      </xdr:nvSpPr>
      <xdr:spPr>
        <a:xfrm>
          <a:off x="1781175" y="171069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152400</xdr:rowOff>
    </xdr:from>
    <xdr:to>
      <xdr:col>15</xdr:col>
      <xdr:colOff>50800</xdr:colOff>
      <xdr:row>106</xdr:row>
      <xdr:rowOff>17145</xdr:rowOff>
    </xdr:to>
    <xdr:cxnSp macro="">
      <xdr:nvCxnSpPr>
        <xdr:cNvPr id="417" name="直線コネクタ 416">
          <a:extLst>
            <a:ext uri="{FF2B5EF4-FFF2-40B4-BE49-F238E27FC236}">
              <a16:creationId xmlns:a16="http://schemas.microsoft.com/office/drawing/2014/main" id="{2AAF75F6-E2C0-4161-AEAA-92B0A8255DCE}"/>
            </a:ext>
          </a:extLst>
        </xdr:cNvPr>
        <xdr:cNvCxnSpPr/>
      </xdr:nvCxnSpPr>
      <xdr:spPr>
        <a:xfrm>
          <a:off x="1828800" y="17154525"/>
          <a:ext cx="7905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69214</xdr:rowOff>
    </xdr:from>
    <xdr:to>
      <xdr:col>6</xdr:col>
      <xdr:colOff>38100</xdr:colOff>
      <xdr:row>105</xdr:row>
      <xdr:rowOff>170814</xdr:rowOff>
    </xdr:to>
    <xdr:sp macro="" textlink="">
      <xdr:nvSpPr>
        <xdr:cNvPr id="418" name="楕円 417">
          <a:extLst>
            <a:ext uri="{FF2B5EF4-FFF2-40B4-BE49-F238E27FC236}">
              <a16:creationId xmlns:a16="http://schemas.microsoft.com/office/drawing/2014/main" id="{7C544243-F309-4269-A32C-38709946D492}"/>
            </a:ext>
          </a:extLst>
        </xdr:cNvPr>
        <xdr:cNvSpPr/>
      </xdr:nvSpPr>
      <xdr:spPr>
        <a:xfrm>
          <a:off x="981075" y="170681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120014</xdr:rowOff>
    </xdr:from>
    <xdr:to>
      <xdr:col>10</xdr:col>
      <xdr:colOff>114300</xdr:colOff>
      <xdr:row>105</xdr:row>
      <xdr:rowOff>152400</xdr:rowOff>
    </xdr:to>
    <xdr:cxnSp macro="">
      <xdr:nvCxnSpPr>
        <xdr:cNvPr id="419" name="直線コネクタ 418">
          <a:extLst>
            <a:ext uri="{FF2B5EF4-FFF2-40B4-BE49-F238E27FC236}">
              <a16:creationId xmlns:a16="http://schemas.microsoft.com/office/drawing/2014/main" id="{92554036-E471-4360-B592-C49B720C59B8}"/>
            </a:ext>
          </a:extLst>
        </xdr:cNvPr>
        <xdr:cNvCxnSpPr/>
      </xdr:nvCxnSpPr>
      <xdr:spPr>
        <a:xfrm>
          <a:off x="1028700" y="17125314"/>
          <a:ext cx="8001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20" name="n_1aveValue【港湾・漁港】&#10;有形固定資産減価償却率">
          <a:extLst>
            <a:ext uri="{FF2B5EF4-FFF2-40B4-BE49-F238E27FC236}">
              <a16:creationId xmlns:a16="http://schemas.microsoft.com/office/drawing/2014/main" id="{E4436F64-7E15-403D-AB26-1EE937F441B6}"/>
            </a:ext>
          </a:extLst>
        </xdr:cNvPr>
        <xdr:cNvSpPr txBox="1"/>
      </xdr:nvSpPr>
      <xdr:spPr>
        <a:xfrm>
          <a:off x="3239144" y="1743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1" name="n_2aveValue【港湾・漁港】&#10;有形固定資産減価償却率">
          <a:extLst>
            <a:ext uri="{FF2B5EF4-FFF2-40B4-BE49-F238E27FC236}">
              <a16:creationId xmlns:a16="http://schemas.microsoft.com/office/drawing/2014/main" id="{DCA51018-8943-476A-9339-CE9C9DDBB5AB}"/>
            </a:ext>
          </a:extLst>
        </xdr:cNvPr>
        <xdr:cNvSpPr txBox="1"/>
      </xdr:nvSpPr>
      <xdr:spPr>
        <a:xfrm>
          <a:off x="24390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22" name="n_3aveValue【港湾・漁港】&#10;有形固定資産減価償却率">
          <a:extLst>
            <a:ext uri="{FF2B5EF4-FFF2-40B4-BE49-F238E27FC236}">
              <a16:creationId xmlns:a16="http://schemas.microsoft.com/office/drawing/2014/main" id="{14784760-103F-4CCD-A577-F1591A6037A9}"/>
            </a:ext>
          </a:extLst>
        </xdr:cNvPr>
        <xdr:cNvSpPr txBox="1"/>
      </xdr:nvSpPr>
      <xdr:spPr>
        <a:xfrm>
          <a:off x="1648469"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3" name="n_4aveValue【港湾・漁港】&#10;有形固定資産減価償却率">
          <a:extLst>
            <a:ext uri="{FF2B5EF4-FFF2-40B4-BE49-F238E27FC236}">
              <a16:creationId xmlns:a16="http://schemas.microsoft.com/office/drawing/2014/main" id="{8AC7527E-7FB8-4F8F-9219-140DA30F031A}"/>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84472</xdr:rowOff>
    </xdr:from>
    <xdr:ext cx="405111" cy="259045"/>
    <xdr:sp macro="" textlink="">
      <xdr:nvSpPr>
        <xdr:cNvPr id="424" name="n_1mainValue【港湾・漁港】&#10;有形固定資産減価償却率">
          <a:extLst>
            <a:ext uri="{FF2B5EF4-FFF2-40B4-BE49-F238E27FC236}">
              <a16:creationId xmlns:a16="http://schemas.microsoft.com/office/drawing/2014/main" id="{9116AB2E-03B7-476D-BC9A-84472788B7EF}"/>
            </a:ext>
          </a:extLst>
        </xdr:cNvPr>
        <xdr:cNvSpPr txBox="1"/>
      </xdr:nvSpPr>
      <xdr:spPr>
        <a:xfrm>
          <a:off x="3239144"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84472</xdr:rowOff>
    </xdr:from>
    <xdr:ext cx="405111" cy="259045"/>
    <xdr:sp macro="" textlink="">
      <xdr:nvSpPr>
        <xdr:cNvPr id="425" name="n_2mainValue【港湾・漁港】&#10;有形固定資産減価償却率">
          <a:extLst>
            <a:ext uri="{FF2B5EF4-FFF2-40B4-BE49-F238E27FC236}">
              <a16:creationId xmlns:a16="http://schemas.microsoft.com/office/drawing/2014/main" id="{E664794B-EE85-4C40-A5FB-38C30F9D08C2}"/>
            </a:ext>
          </a:extLst>
        </xdr:cNvPr>
        <xdr:cNvSpPr txBox="1"/>
      </xdr:nvSpPr>
      <xdr:spPr>
        <a:xfrm>
          <a:off x="2439044"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48277</xdr:rowOff>
    </xdr:from>
    <xdr:ext cx="405111" cy="259045"/>
    <xdr:sp macro="" textlink="">
      <xdr:nvSpPr>
        <xdr:cNvPr id="426" name="n_3mainValue【港湾・漁港】&#10;有形固定資産減価償却率">
          <a:extLst>
            <a:ext uri="{FF2B5EF4-FFF2-40B4-BE49-F238E27FC236}">
              <a16:creationId xmlns:a16="http://schemas.microsoft.com/office/drawing/2014/main" id="{6CAC7CA0-6C1E-4BAC-9203-D6D6D290BD3A}"/>
            </a:ext>
          </a:extLst>
        </xdr:cNvPr>
        <xdr:cNvSpPr txBox="1"/>
      </xdr:nvSpPr>
      <xdr:spPr>
        <a:xfrm>
          <a:off x="1648469"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15891</xdr:rowOff>
    </xdr:from>
    <xdr:ext cx="405111" cy="259045"/>
    <xdr:sp macro="" textlink="">
      <xdr:nvSpPr>
        <xdr:cNvPr id="427" name="n_4mainValue【港湾・漁港】&#10;有形固定資産減価償却率">
          <a:extLst>
            <a:ext uri="{FF2B5EF4-FFF2-40B4-BE49-F238E27FC236}">
              <a16:creationId xmlns:a16="http://schemas.microsoft.com/office/drawing/2014/main" id="{2DDA179E-3528-4ADF-B836-8F72DCA29898}"/>
            </a:ext>
          </a:extLst>
        </xdr:cNvPr>
        <xdr:cNvSpPr txBox="1"/>
      </xdr:nvSpPr>
      <xdr:spPr>
        <a:xfrm>
          <a:off x="848369"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68FEF981-1C2C-49CB-A8BE-29231FEC438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DA932ABE-6B53-4195-9796-1A1B04C60757}"/>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1DB24D11-A550-428A-BF58-E9CCF7A44E4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C25E2B6E-E221-4860-97CE-1549DF2B7AE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BA7E5926-A90A-4BE4-8A43-A434D6EB7EA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63F3D355-9257-4843-80FA-4341F54FE13F}"/>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B03037A1-91D0-4313-A4A7-E603A6C8C81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B45174E5-FE63-41AC-A164-7A7D86EFD0D3}"/>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AC0A4DEC-8964-4B2F-AFE3-1042936EC2F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104055FD-23A3-43CD-AB5E-DCFB4E063AE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DB0EC6A8-7EFB-4926-8F9C-BD8BE53647EA}"/>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A60C6CD2-7243-40B4-9989-4E9394F9EB97}"/>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0FF82E89-0A78-4074-AFEF-93096730963D}"/>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260094C0-A426-4BB4-8FC0-06CEFC399E14}"/>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9B531E89-03AA-48AA-831B-95B990653F5F}"/>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CDEE549E-288A-4DE0-92AA-12C1104840B7}"/>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E808857F-9699-4547-85B6-840431DDB0D2}"/>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E331017F-51D6-4215-9EBD-412B7B3B5D34}"/>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61DC559F-375A-4DC1-A616-626D8CB7889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48E93739-0183-4682-A2C0-53547507F7F2}"/>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826992CC-3851-4F48-963A-71B0A5B5DFC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6BF03DAD-8197-4EDE-B2B7-05D05248FACF}"/>
            </a:ext>
          </a:extLst>
        </xdr:cNvPr>
        <xdr:cNvCxnSpPr/>
      </xdr:nvCxnSpPr>
      <xdr:spPr>
        <a:xfrm flipV="1">
          <a:off x="9429115" y="16174320"/>
          <a:ext cx="0" cy="138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50FF520F-6E2F-4967-9203-C237713A6B26}"/>
            </a:ext>
          </a:extLst>
        </xdr:cNvPr>
        <xdr:cNvSpPr txBox="1"/>
      </xdr:nvSpPr>
      <xdr:spPr>
        <a:xfrm>
          <a:off x="9467850" y="1756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F3A2E7B1-D068-4C75-BE4A-9686A873FAD1}"/>
            </a:ext>
          </a:extLst>
        </xdr:cNvPr>
        <xdr:cNvCxnSpPr/>
      </xdr:nvCxnSpPr>
      <xdr:spPr>
        <a:xfrm>
          <a:off x="9363075" y="17561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E4257117-A92F-464B-AD84-9223B786F371}"/>
            </a:ext>
          </a:extLst>
        </xdr:cNvPr>
        <xdr:cNvSpPr txBox="1"/>
      </xdr:nvSpPr>
      <xdr:spPr>
        <a:xfrm>
          <a:off x="9467850" y="159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B799B92A-01F8-4E7F-8EC8-2A4C5F3F2AF6}"/>
            </a:ext>
          </a:extLst>
        </xdr:cNvPr>
        <xdr:cNvCxnSpPr/>
      </xdr:nvCxnSpPr>
      <xdr:spPr>
        <a:xfrm>
          <a:off x="9363075" y="161743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38154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2373487A-A187-4EA6-999D-62874CB715CF}"/>
            </a:ext>
          </a:extLst>
        </xdr:cNvPr>
        <xdr:cNvSpPr txBox="1"/>
      </xdr:nvSpPr>
      <xdr:spPr>
        <a:xfrm>
          <a:off x="9467850" y="16878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AB9F8D9A-D91B-4963-BA16-969D061ABD55}"/>
            </a:ext>
          </a:extLst>
        </xdr:cNvPr>
        <xdr:cNvSpPr/>
      </xdr:nvSpPr>
      <xdr:spPr>
        <a:xfrm>
          <a:off x="9401175" y="1689992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3FA1E6BD-AA88-43E4-8A78-EBCF028464DC}"/>
            </a:ext>
          </a:extLst>
        </xdr:cNvPr>
        <xdr:cNvSpPr/>
      </xdr:nvSpPr>
      <xdr:spPr>
        <a:xfrm>
          <a:off x="8639175" y="16904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AAE36506-39F0-4629-B8B6-85E33E3D75BB}"/>
            </a:ext>
          </a:extLst>
        </xdr:cNvPr>
        <xdr:cNvSpPr/>
      </xdr:nvSpPr>
      <xdr:spPr>
        <a:xfrm>
          <a:off x="7839075" y="1689977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9C4393AA-1341-4CD9-88B9-7C7E46684AE5}"/>
            </a:ext>
          </a:extLst>
        </xdr:cNvPr>
        <xdr:cNvSpPr/>
      </xdr:nvSpPr>
      <xdr:spPr>
        <a:xfrm>
          <a:off x="7029450" y="1690629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030422D4-101B-4220-812E-56936AB72CB9}"/>
            </a:ext>
          </a:extLst>
        </xdr:cNvPr>
        <xdr:cNvSpPr/>
      </xdr:nvSpPr>
      <xdr:spPr>
        <a:xfrm>
          <a:off x="6238875" y="16909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E5E3B76B-EF7E-440F-8152-79B52CA61FD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4BAF8897-3784-4915-A751-1C0D8E71259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A47BEB9B-EDB0-4BC3-BD71-1B6E7A0D133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B1172847-D2AE-44BB-BF58-4AAF528D6221}"/>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1AC6FF8-966C-4B29-A056-BE07612415E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59288</xdr:rowOff>
    </xdr:from>
    <xdr:to>
      <xdr:col>55</xdr:col>
      <xdr:colOff>50800</xdr:colOff>
      <xdr:row>103</xdr:row>
      <xdr:rowOff>160888</xdr:rowOff>
    </xdr:to>
    <xdr:sp macro="" textlink="">
      <xdr:nvSpPr>
        <xdr:cNvPr id="465" name="楕円 464">
          <a:extLst>
            <a:ext uri="{FF2B5EF4-FFF2-40B4-BE49-F238E27FC236}">
              <a16:creationId xmlns:a16="http://schemas.microsoft.com/office/drawing/2014/main" id="{9C18C903-0FB5-4E83-91A7-43EDF0C87824}"/>
            </a:ext>
          </a:extLst>
        </xdr:cNvPr>
        <xdr:cNvSpPr/>
      </xdr:nvSpPr>
      <xdr:spPr>
        <a:xfrm>
          <a:off x="9401175" y="1673756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82165</xdr:rowOff>
    </xdr:from>
    <xdr:ext cx="534377" cy="259045"/>
    <xdr:sp macro="" textlink="">
      <xdr:nvSpPr>
        <xdr:cNvPr id="466" name="【港湾・漁港】&#10;一人当たり有形固定資産（償却資産）額該当値テキスト">
          <a:extLst>
            <a:ext uri="{FF2B5EF4-FFF2-40B4-BE49-F238E27FC236}">
              <a16:creationId xmlns:a16="http://schemas.microsoft.com/office/drawing/2014/main" id="{B8B8EBEE-7DE8-4C1D-9C0E-30EABB6E57C6}"/>
            </a:ext>
          </a:extLst>
        </xdr:cNvPr>
        <xdr:cNvSpPr txBox="1"/>
      </xdr:nvSpPr>
      <xdr:spPr>
        <a:xfrm>
          <a:off x="9467850" y="166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63046</xdr:rowOff>
    </xdr:from>
    <xdr:to>
      <xdr:col>50</xdr:col>
      <xdr:colOff>165100</xdr:colOff>
      <xdr:row>103</xdr:row>
      <xdr:rowOff>164646</xdr:rowOff>
    </xdr:to>
    <xdr:sp macro="" textlink="">
      <xdr:nvSpPr>
        <xdr:cNvPr id="467" name="楕円 466">
          <a:extLst>
            <a:ext uri="{FF2B5EF4-FFF2-40B4-BE49-F238E27FC236}">
              <a16:creationId xmlns:a16="http://schemas.microsoft.com/office/drawing/2014/main" id="{14D38F9B-162D-490F-87C6-3EE6961B9616}"/>
            </a:ext>
          </a:extLst>
        </xdr:cNvPr>
        <xdr:cNvSpPr/>
      </xdr:nvSpPr>
      <xdr:spPr>
        <a:xfrm>
          <a:off x="8639175" y="167444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110088</xdr:rowOff>
    </xdr:from>
    <xdr:to>
      <xdr:col>55</xdr:col>
      <xdr:colOff>0</xdr:colOff>
      <xdr:row>103</xdr:row>
      <xdr:rowOff>113846</xdr:rowOff>
    </xdr:to>
    <xdr:cxnSp macro="">
      <xdr:nvCxnSpPr>
        <xdr:cNvPr id="468" name="直線コネクタ 467">
          <a:extLst>
            <a:ext uri="{FF2B5EF4-FFF2-40B4-BE49-F238E27FC236}">
              <a16:creationId xmlns:a16="http://schemas.microsoft.com/office/drawing/2014/main" id="{CB17B0AA-C73F-4BCF-956F-48D373087EB0}"/>
            </a:ext>
          </a:extLst>
        </xdr:cNvPr>
        <xdr:cNvCxnSpPr/>
      </xdr:nvCxnSpPr>
      <xdr:spPr>
        <a:xfrm flipV="1">
          <a:off x="8686800" y="16785188"/>
          <a:ext cx="74295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88329</xdr:rowOff>
    </xdr:from>
    <xdr:to>
      <xdr:col>46</xdr:col>
      <xdr:colOff>38100</xdr:colOff>
      <xdr:row>104</xdr:row>
      <xdr:rowOff>18479</xdr:rowOff>
    </xdr:to>
    <xdr:sp macro="" textlink="">
      <xdr:nvSpPr>
        <xdr:cNvPr id="469" name="楕円 468">
          <a:extLst>
            <a:ext uri="{FF2B5EF4-FFF2-40B4-BE49-F238E27FC236}">
              <a16:creationId xmlns:a16="http://schemas.microsoft.com/office/drawing/2014/main" id="{135DCC57-29CD-4571-B54C-A36633C97523}"/>
            </a:ext>
          </a:extLst>
        </xdr:cNvPr>
        <xdr:cNvSpPr/>
      </xdr:nvSpPr>
      <xdr:spPr>
        <a:xfrm>
          <a:off x="7839075" y="167634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113846</xdr:rowOff>
    </xdr:from>
    <xdr:to>
      <xdr:col>50</xdr:col>
      <xdr:colOff>114300</xdr:colOff>
      <xdr:row>103</xdr:row>
      <xdr:rowOff>139129</xdr:rowOff>
    </xdr:to>
    <xdr:cxnSp macro="">
      <xdr:nvCxnSpPr>
        <xdr:cNvPr id="470" name="直線コネクタ 469">
          <a:extLst>
            <a:ext uri="{FF2B5EF4-FFF2-40B4-BE49-F238E27FC236}">
              <a16:creationId xmlns:a16="http://schemas.microsoft.com/office/drawing/2014/main" id="{6F8BF62C-F156-4CEB-A1E8-84845F5F23CC}"/>
            </a:ext>
          </a:extLst>
        </xdr:cNvPr>
        <xdr:cNvCxnSpPr/>
      </xdr:nvCxnSpPr>
      <xdr:spPr>
        <a:xfrm flipV="1">
          <a:off x="7886700" y="16792121"/>
          <a:ext cx="800100" cy="2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85623</xdr:rowOff>
    </xdr:from>
    <xdr:to>
      <xdr:col>41</xdr:col>
      <xdr:colOff>101600</xdr:colOff>
      <xdr:row>104</xdr:row>
      <xdr:rowOff>15773</xdr:rowOff>
    </xdr:to>
    <xdr:sp macro="" textlink="">
      <xdr:nvSpPr>
        <xdr:cNvPr id="471" name="楕円 470">
          <a:extLst>
            <a:ext uri="{FF2B5EF4-FFF2-40B4-BE49-F238E27FC236}">
              <a16:creationId xmlns:a16="http://schemas.microsoft.com/office/drawing/2014/main" id="{D5676B3E-26FD-41EC-8087-7764B68271D7}"/>
            </a:ext>
          </a:extLst>
        </xdr:cNvPr>
        <xdr:cNvSpPr/>
      </xdr:nvSpPr>
      <xdr:spPr>
        <a:xfrm>
          <a:off x="7029450" y="167670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136423</xdr:rowOff>
    </xdr:from>
    <xdr:to>
      <xdr:col>45</xdr:col>
      <xdr:colOff>177800</xdr:colOff>
      <xdr:row>103</xdr:row>
      <xdr:rowOff>139129</xdr:rowOff>
    </xdr:to>
    <xdr:cxnSp macro="">
      <xdr:nvCxnSpPr>
        <xdr:cNvPr id="472" name="直線コネクタ 471">
          <a:extLst>
            <a:ext uri="{FF2B5EF4-FFF2-40B4-BE49-F238E27FC236}">
              <a16:creationId xmlns:a16="http://schemas.microsoft.com/office/drawing/2014/main" id="{D83668B6-3F6C-45F6-B9FF-DDCD4728C1DB}"/>
            </a:ext>
          </a:extLst>
        </xdr:cNvPr>
        <xdr:cNvCxnSpPr/>
      </xdr:nvCxnSpPr>
      <xdr:spPr>
        <a:xfrm>
          <a:off x="7077075" y="16814698"/>
          <a:ext cx="809625"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87917</xdr:rowOff>
    </xdr:from>
    <xdr:to>
      <xdr:col>36</xdr:col>
      <xdr:colOff>165100</xdr:colOff>
      <xdr:row>104</xdr:row>
      <xdr:rowOff>18067</xdr:rowOff>
    </xdr:to>
    <xdr:sp macro="" textlink="">
      <xdr:nvSpPr>
        <xdr:cNvPr id="473" name="楕円 472">
          <a:extLst>
            <a:ext uri="{FF2B5EF4-FFF2-40B4-BE49-F238E27FC236}">
              <a16:creationId xmlns:a16="http://schemas.microsoft.com/office/drawing/2014/main" id="{BFED0B25-5839-4F65-9F05-1A8D6E507840}"/>
            </a:ext>
          </a:extLst>
        </xdr:cNvPr>
        <xdr:cNvSpPr/>
      </xdr:nvSpPr>
      <xdr:spPr>
        <a:xfrm>
          <a:off x="6238875" y="167630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136423</xdr:rowOff>
    </xdr:from>
    <xdr:to>
      <xdr:col>41</xdr:col>
      <xdr:colOff>50800</xdr:colOff>
      <xdr:row>103</xdr:row>
      <xdr:rowOff>138717</xdr:rowOff>
    </xdr:to>
    <xdr:cxnSp macro="">
      <xdr:nvCxnSpPr>
        <xdr:cNvPr id="474" name="直線コネクタ 473">
          <a:extLst>
            <a:ext uri="{FF2B5EF4-FFF2-40B4-BE49-F238E27FC236}">
              <a16:creationId xmlns:a16="http://schemas.microsoft.com/office/drawing/2014/main" id="{3112C5DD-5E7E-4CF8-99BA-9989FA847C8B}"/>
            </a:ext>
          </a:extLst>
        </xdr:cNvPr>
        <xdr:cNvCxnSpPr/>
      </xdr:nvCxnSpPr>
      <xdr:spPr>
        <a:xfrm flipV="1">
          <a:off x="6286500" y="16814698"/>
          <a:ext cx="790575"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154274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F901609E-4E14-49A3-B249-FCF0F17AB7CC}"/>
            </a:ext>
          </a:extLst>
        </xdr:cNvPr>
        <xdr:cNvSpPr txBox="1"/>
      </xdr:nvSpPr>
      <xdr:spPr>
        <a:xfrm>
          <a:off x="8429136" y="16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152299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E9813B99-F610-4257-AE41-A9B6BE8AD37F}"/>
            </a:ext>
          </a:extLst>
        </xdr:cNvPr>
        <xdr:cNvSpPr txBox="1"/>
      </xdr:nvSpPr>
      <xdr:spPr>
        <a:xfrm>
          <a:off x="764808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162000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89D1E364-69A5-4A2E-9CA8-B019A9EBEEF2}"/>
            </a:ext>
          </a:extLst>
        </xdr:cNvPr>
        <xdr:cNvSpPr txBox="1"/>
      </xdr:nvSpPr>
      <xdr:spPr>
        <a:xfrm>
          <a:off x="68479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165657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74186238-C205-4C10-928E-CC532AA5DB92}"/>
            </a:ext>
          </a:extLst>
        </xdr:cNvPr>
        <xdr:cNvSpPr txBox="1"/>
      </xdr:nvSpPr>
      <xdr:spPr>
        <a:xfrm>
          <a:off x="6038361"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9723</xdr:rowOff>
    </xdr:from>
    <xdr:ext cx="534377" cy="259045"/>
    <xdr:sp macro="" textlink="">
      <xdr:nvSpPr>
        <xdr:cNvPr id="479" name="n_1mainValue【港湾・漁港】&#10;一人当たり有形固定資産（償却資産）額">
          <a:extLst>
            <a:ext uri="{FF2B5EF4-FFF2-40B4-BE49-F238E27FC236}">
              <a16:creationId xmlns:a16="http://schemas.microsoft.com/office/drawing/2014/main" id="{8C6BE21D-F87D-4505-8997-B22E7A7D11E8}"/>
            </a:ext>
          </a:extLst>
        </xdr:cNvPr>
        <xdr:cNvSpPr txBox="1"/>
      </xdr:nvSpPr>
      <xdr:spPr>
        <a:xfrm>
          <a:off x="8429136" y="165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35006</xdr:rowOff>
    </xdr:from>
    <xdr:ext cx="534377" cy="259045"/>
    <xdr:sp macro="" textlink="">
      <xdr:nvSpPr>
        <xdr:cNvPr id="480" name="n_2mainValue【港湾・漁港】&#10;一人当たり有形固定資産（償却資産）額">
          <a:extLst>
            <a:ext uri="{FF2B5EF4-FFF2-40B4-BE49-F238E27FC236}">
              <a16:creationId xmlns:a16="http://schemas.microsoft.com/office/drawing/2014/main" id="{A703003C-DF5B-4DCE-A26A-D9E935FEDB87}"/>
            </a:ext>
          </a:extLst>
        </xdr:cNvPr>
        <xdr:cNvSpPr txBox="1"/>
      </xdr:nvSpPr>
      <xdr:spPr>
        <a:xfrm>
          <a:off x="7648086" y="1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32300</xdr:rowOff>
    </xdr:from>
    <xdr:ext cx="534377" cy="259045"/>
    <xdr:sp macro="" textlink="">
      <xdr:nvSpPr>
        <xdr:cNvPr id="481" name="n_3mainValue【港湾・漁港】&#10;一人当たり有形固定資産（償却資産）額">
          <a:extLst>
            <a:ext uri="{FF2B5EF4-FFF2-40B4-BE49-F238E27FC236}">
              <a16:creationId xmlns:a16="http://schemas.microsoft.com/office/drawing/2014/main" id="{F0D65602-64E3-45AA-8D81-1AC14DFA9456}"/>
            </a:ext>
          </a:extLst>
        </xdr:cNvPr>
        <xdr:cNvSpPr txBox="1"/>
      </xdr:nvSpPr>
      <xdr:spPr>
        <a:xfrm>
          <a:off x="6847986" y="165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34594</xdr:rowOff>
    </xdr:from>
    <xdr:ext cx="534377" cy="259045"/>
    <xdr:sp macro="" textlink="">
      <xdr:nvSpPr>
        <xdr:cNvPr id="482" name="n_4mainValue【港湾・漁港】&#10;一人当たり有形固定資産（償却資産）額">
          <a:extLst>
            <a:ext uri="{FF2B5EF4-FFF2-40B4-BE49-F238E27FC236}">
              <a16:creationId xmlns:a16="http://schemas.microsoft.com/office/drawing/2014/main" id="{1F06AE30-9056-4672-B59B-896AF158E67C}"/>
            </a:ext>
          </a:extLst>
        </xdr:cNvPr>
        <xdr:cNvSpPr txBox="1"/>
      </xdr:nvSpPr>
      <xdr:spPr>
        <a:xfrm>
          <a:off x="6038361" y="16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06351BC4-07BE-47CC-B31A-543FD75C3C7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F8613EAF-187C-448D-9D5A-F7978955AFF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EBB545B0-17B8-421F-A252-9FC2011A939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A8DD1512-F234-4DCE-B764-F8151C05D6A0}"/>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1AC0EA00-99BA-45AD-930A-4B41484674A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0CC27333-D2F5-44F8-BA84-F710117DB7CD}"/>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39CA2DD3-E62E-4E2C-B666-0D6516DDB7F8}"/>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45F0BF1C-08CF-4BD1-9BF3-65E3D71A24E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01D6AC0A-22FF-49A6-8695-8DDC5B13B93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057B0633-61C9-4C5F-BA32-907C403097C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482DC6C9-725B-463A-A7F0-BF9052D1959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3488983E-3995-469D-9422-3DAFE0F79B41}"/>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B9DA4796-2935-4942-AA34-55C47E436033}"/>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14D42774-D942-43AE-A4B7-1B190120C09B}"/>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543C47D6-6AE8-4BEA-8B96-CA2349B13704}"/>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50D90DDE-5C61-47CC-9338-712897FB003E}"/>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CCEB0CC7-5B68-4F1C-803D-C34F99DF3F4A}"/>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D2DE0012-6972-413F-912D-E89CE386A6AC}"/>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5D6D72C2-173F-411B-B5E4-92D544AF7EC7}"/>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00F82C2D-92DA-4AD0-8C18-5103C8D5180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CE366FB1-E564-47B0-90C5-419470FF1617}"/>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DABBB8A1-2862-444D-BB2C-8E6F0A13A609}"/>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FFF71ACB-437E-4DB9-8A09-39D931722DB7}"/>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695AF8A4-3217-4C9A-88CB-B2F48E7FEA4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21242610-D45D-4BB8-909F-8723FBA4183A}"/>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57196441-513E-46BF-9672-EC52FDF7F69D}"/>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4644316D-5E47-4B56-8A1E-5C184E2D8942}"/>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C07587DF-1530-42CA-A7B3-3C35F8B6997C}"/>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C005DBB7-7A0C-45CB-865B-B4A1AE6B7F71}"/>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3A918399-E99A-44EB-B6D2-3F7573A9AC86}"/>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24FE3E56-D769-468D-B2C9-059968E75BBF}"/>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1337A3EA-7604-40EA-A969-E4B8C4768FE8}"/>
            </a:ext>
          </a:extLst>
        </xdr:cNvPr>
        <xdr:cNvSpPr txBox="1"/>
      </xdr:nvSpPr>
      <xdr:spPr>
        <a:xfrm>
          <a:off x="14735175" y="6192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C8E2AE0A-8A70-4E3C-90F8-EA7937D4A46B}"/>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30441D2D-AE28-42DC-9859-BF359CB38173}"/>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34DBD08C-2153-45C7-A850-08C361B913FB}"/>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2B94282A-4DA8-435F-978B-8C16668A9D46}"/>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CFD8CCCD-A170-44C0-A5E1-6CDF12F13B74}"/>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7334C842-F6F8-4972-9668-356C351810F6}"/>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A721AE52-9B07-4345-81C5-AE7845CB4DC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B465063-5612-4F5D-87C7-99B44B4C374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BB756A7-0EB1-4BC7-B6EF-739A8F1902E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F9892BF-786D-4985-986D-6AC99916865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525" name="楕円 524">
          <a:extLst>
            <a:ext uri="{FF2B5EF4-FFF2-40B4-BE49-F238E27FC236}">
              <a16:creationId xmlns:a16="http://schemas.microsoft.com/office/drawing/2014/main" id="{4A5DBA54-6A27-4FD4-B782-94D7445158CB}"/>
            </a:ext>
          </a:extLst>
        </xdr:cNvPr>
        <xdr:cNvSpPr/>
      </xdr:nvSpPr>
      <xdr:spPr>
        <a:xfrm>
          <a:off x="14649450" y="60084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CBF47079-5AE2-4AC8-B740-4D2530B85B53}"/>
            </a:ext>
          </a:extLst>
        </xdr:cNvPr>
        <xdr:cNvSpPr txBox="1"/>
      </xdr:nvSpPr>
      <xdr:spPr>
        <a:xfrm>
          <a:off x="14735175"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126637</xdr:rowOff>
    </xdr:from>
    <xdr:to>
      <xdr:col>81</xdr:col>
      <xdr:colOff>101600</xdr:colOff>
      <xdr:row>37</xdr:row>
      <xdr:rowOff>56787</xdr:rowOff>
    </xdr:to>
    <xdr:sp macro="" textlink="">
      <xdr:nvSpPr>
        <xdr:cNvPr id="527" name="楕円 526">
          <a:extLst>
            <a:ext uri="{FF2B5EF4-FFF2-40B4-BE49-F238E27FC236}">
              <a16:creationId xmlns:a16="http://schemas.microsoft.com/office/drawing/2014/main" id="{8183F262-00B6-42C0-A416-58B937D99DD5}"/>
            </a:ext>
          </a:extLst>
        </xdr:cNvPr>
        <xdr:cNvSpPr/>
      </xdr:nvSpPr>
      <xdr:spPr>
        <a:xfrm>
          <a:off x="13887450" y="59527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xdr:rowOff>
    </xdr:from>
    <xdr:to>
      <xdr:col>85</xdr:col>
      <xdr:colOff>127000</xdr:colOff>
      <xdr:row>37</xdr:row>
      <xdr:rowOff>68036</xdr:rowOff>
    </xdr:to>
    <xdr:cxnSp macro="">
      <xdr:nvCxnSpPr>
        <xdr:cNvPr id="528" name="直線コネクタ 527">
          <a:extLst>
            <a:ext uri="{FF2B5EF4-FFF2-40B4-BE49-F238E27FC236}">
              <a16:creationId xmlns:a16="http://schemas.microsoft.com/office/drawing/2014/main" id="{3C822303-7C9B-4D3C-8087-F7C9A8A40D03}"/>
            </a:ext>
          </a:extLst>
        </xdr:cNvPr>
        <xdr:cNvCxnSpPr/>
      </xdr:nvCxnSpPr>
      <xdr:spPr>
        <a:xfrm>
          <a:off x="13935075" y="6000387"/>
          <a:ext cx="7620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90714</xdr:rowOff>
    </xdr:from>
    <xdr:to>
      <xdr:col>76</xdr:col>
      <xdr:colOff>165100</xdr:colOff>
      <xdr:row>37</xdr:row>
      <xdr:rowOff>20864</xdr:rowOff>
    </xdr:to>
    <xdr:sp macro="" textlink="">
      <xdr:nvSpPr>
        <xdr:cNvPr id="529" name="楕円 528">
          <a:extLst>
            <a:ext uri="{FF2B5EF4-FFF2-40B4-BE49-F238E27FC236}">
              <a16:creationId xmlns:a16="http://schemas.microsoft.com/office/drawing/2014/main" id="{4149D371-5514-469A-A9FB-544858191B8A}"/>
            </a:ext>
          </a:extLst>
        </xdr:cNvPr>
        <xdr:cNvSpPr/>
      </xdr:nvSpPr>
      <xdr:spPr>
        <a:xfrm>
          <a:off x="13096875" y="59168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37</xdr:row>
      <xdr:rowOff>5987</xdr:rowOff>
    </xdr:to>
    <xdr:cxnSp macro="">
      <xdr:nvCxnSpPr>
        <xdr:cNvPr id="530" name="直線コネクタ 529">
          <a:extLst>
            <a:ext uri="{FF2B5EF4-FFF2-40B4-BE49-F238E27FC236}">
              <a16:creationId xmlns:a16="http://schemas.microsoft.com/office/drawing/2014/main" id="{08AF78AF-3F89-45E3-92A5-95DC3467CD3C}"/>
            </a:ext>
          </a:extLst>
        </xdr:cNvPr>
        <xdr:cNvCxnSpPr/>
      </xdr:nvCxnSpPr>
      <xdr:spPr>
        <a:xfrm>
          <a:off x="13144500" y="5973989"/>
          <a:ext cx="790575"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170724</xdr:rowOff>
    </xdr:from>
    <xdr:to>
      <xdr:col>72</xdr:col>
      <xdr:colOff>38100</xdr:colOff>
      <xdr:row>36</xdr:row>
      <xdr:rowOff>100874</xdr:rowOff>
    </xdr:to>
    <xdr:sp macro="" textlink="">
      <xdr:nvSpPr>
        <xdr:cNvPr id="531" name="楕円 530">
          <a:extLst>
            <a:ext uri="{FF2B5EF4-FFF2-40B4-BE49-F238E27FC236}">
              <a16:creationId xmlns:a16="http://schemas.microsoft.com/office/drawing/2014/main" id="{146CD69D-06AC-4935-871C-859C659593F6}"/>
            </a:ext>
          </a:extLst>
        </xdr:cNvPr>
        <xdr:cNvSpPr/>
      </xdr:nvSpPr>
      <xdr:spPr>
        <a:xfrm>
          <a:off x="12296775" y="58285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50074</xdr:rowOff>
    </xdr:from>
    <xdr:to>
      <xdr:col>76</xdr:col>
      <xdr:colOff>114300</xdr:colOff>
      <xdr:row>36</xdr:row>
      <xdr:rowOff>141514</xdr:rowOff>
    </xdr:to>
    <xdr:cxnSp macro="">
      <xdr:nvCxnSpPr>
        <xdr:cNvPr id="532" name="直線コネクタ 531">
          <a:extLst>
            <a:ext uri="{FF2B5EF4-FFF2-40B4-BE49-F238E27FC236}">
              <a16:creationId xmlns:a16="http://schemas.microsoft.com/office/drawing/2014/main" id="{C642A624-0714-4A5A-8D39-827002947FE8}"/>
            </a:ext>
          </a:extLst>
        </xdr:cNvPr>
        <xdr:cNvCxnSpPr/>
      </xdr:nvCxnSpPr>
      <xdr:spPr>
        <a:xfrm>
          <a:off x="12344400" y="5876199"/>
          <a:ext cx="8001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157661</xdr:rowOff>
    </xdr:from>
    <xdr:to>
      <xdr:col>67</xdr:col>
      <xdr:colOff>101600</xdr:colOff>
      <xdr:row>36</xdr:row>
      <xdr:rowOff>87811</xdr:rowOff>
    </xdr:to>
    <xdr:sp macro="" textlink="">
      <xdr:nvSpPr>
        <xdr:cNvPr id="533" name="楕円 532">
          <a:extLst>
            <a:ext uri="{FF2B5EF4-FFF2-40B4-BE49-F238E27FC236}">
              <a16:creationId xmlns:a16="http://schemas.microsoft.com/office/drawing/2014/main" id="{E19458F5-CF88-4782-8411-32C5279B3DB7}"/>
            </a:ext>
          </a:extLst>
        </xdr:cNvPr>
        <xdr:cNvSpPr/>
      </xdr:nvSpPr>
      <xdr:spPr>
        <a:xfrm>
          <a:off x="11487150" y="582821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37011</xdr:rowOff>
    </xdr:from>
    <xdr:to>
      <xdr:col>71</xdr:col>
      <xdr:colOff>177800</xdr:colOff>
      <xdr:row>36</xdr:row>
      <xdr:rowOff>50074</xdr:rowOff>
    </xdr:to>
    <xdr:cxnSp macro="">
      <xdr:nvCxnSpPr>
        <xdr:cNvPr id="534" name="直線コネクタ 533">
          <a:extLst>
            <a:ext uri="{FF2B5EF4-FFF2-40B4-BE49-F238E27FC236}">
              <a16:creationId xmlns:a16="http://schemas.microsoft.com/office/drawing/2014/main" id="{04AB1D2C-375A-4744-9B93-1E73E9CFDEDF}"/>
            </a:ext>
          </a:extLst>
        </xdr:cNvPr>
        <xdr:cNvCxnSpPr/>
      </xdr:nvCxnSpPr>
      <xdr:spPr>
        <a:xfrm>
          <a:off x="11534775" y="5866311"/>
          <a:ext cx="80962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137721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3A25A361-CE1A-477E-A67D-3F068C53F997}"/>
            </a:ext>
          </a:extLst>
        </xdr:cNvPr>
        <xdr:cNvSpPr txBox="1"/>
      </xdr:nvSpPr>
      <xdr:spPr>
        <a:xfrm>
          <a:off x="1374521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7CE0FA7B-F4AE-4BC3-AB70-5E21B20AC328}"/>
            </a:ext>
          </a:extLst>
        </xdr:cNvPr>
        <xdr:cNvSpPr txBox="1"/>
      </xdr:nvSpPr>
      <xdr:spPr>
        <a:xfrm>
          <a:off x="1296416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7C3DA07B-C7AB-4888-A49A-6F98B47F0AD0}"/>
            </a:ext>
          </a:extLst>
        </xdr:cNvPr>
        <xdr:cNvSpPr txBox="1"/>
      </xdr:nvSpPr>
      <xdr:spPr>
        <a:xfrm>
          <a:off x="121640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5B6595A9-C569-45C4-9D0F-A3C4B359F8EB}"/>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73314</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177B59F-6A8D-4D6F-8752-73B8AC536892}"/>
            </a:ext>
          </a:extLst>
        </xdr:cNvPr>
        <xdr:cNvSpPr txBox="1"/>
      </xdr:nvSpPr>
      <xdr:spPr>
        <a:xfrm>
          <a:off x="13745219" y="574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A9097331-1997-4A28-93C3-7370CCD2CA7B}"/>
            </a:ext>
          </a:extLst>
        </xdr:cNvPr>
        <xdr:cNvSpPr txBox="1"/>
      </xdr:nvSpPr>
      <xdr:spPr>
        <a:xfrm>
          <a:off x="12964169" y="570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117401</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F07517F9-A44D-4A6C-BC03-0D843086605F}"/>
            </a:ext>
          </a:extLst>
        </xdr:cNvPr>
        <xdr:cNvSpPr txBox="1"/>
      </xdr:nvSpPr>
      <xdr:spPr>
        <a:xfrm>
          <a:off x="12164069" y="56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104338</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8506768B-DB6B-4389-AA12-5E181429AF49}"/>
            </a:ext>
          </a:extLst>
        </xdr:cNvPr>
        <xdr:cNvSpPr txBox="1"/>
      </xdr:nvSpPr>
      <xdr:spPr>
        <a:xfrm>
          <a:off x="11354444" y="561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E42319C6-4F29-4705-9639-2AF6191DFE0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4E13C51B-DBBF-4B41-A1DD-40CA8877C464}"/>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96BADC5A-CD09-4DAF-8AAB-AEAE71133D42}"/>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85798915-C18C-4C8B-A18C-F2E6BCB29E6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3AA03A90-68C9-4DA8-8B40-67349C244A68}"/>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C1B69C6-6805-4874-A40A-EA8E8518D9D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BE8F1265-17F6-40AC-9384-5AF84FE74BE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A0940EA9-5FD0-4F46-A29D-9C67F185F39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9B0B1660-C871-46F0-B91A-F08AADC74B7F}"/>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34F716C-125E-43D3-B925-CDE25E8F3DA9}"/>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B1473FDF-28E2-4500-A445-67DFAC986BE2}"/>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40E0ED8F-7594-493B-8DA7-A6A7F2228C4A}"/>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8A7573DD-7A10-4E57-9562-E81295D0D70E}"/>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D92077F0-E176-4054-89D5-D52447671236}"/>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ED874DBE-241B-49E3-967E-0AD31A4ACA1A}"/>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964D3F14-0C97-4347-ACB5-52A51F632567}"/>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8BD5D7F9-3638-4E14-AF42-E14A9FEA3974}"/>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EC4F84AE-4206-4CF4-A301-E59C252E9FB3}"/>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C954C8A9-695A-46AE-9729-D911F0DA368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C7905F3C-6EE7-41E9-823E-8B5DE42B3011}"/>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BEDE2102-31C6-4D57-900D-5DE1D714FAC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5E46C81B-4045-48C3-A6E8-59B38FD58BD9}"/>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1E2B72A1-5617-4712-B7E8-A911E7466407}"/>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45F78F82-70BF-41FB-8135-1B091AFF7D7B}"/>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87D64FB5-3BAE-4177-8739-99FD5B10B0C1}"/>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A1B94E22-8C92-4BAD-866A-BC8DB16208C6}"/>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5B7AFFB7-954C-4210-88D6-CE163A39A410}"/>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857E577F-FC6C-469B-A503-881127DA7EA0}"/>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9EBB58E1-D1E3-4F4D-89E4-780F9A2B89BA}"/>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F687CAEB-0DBC-495E-9BF7-1454A8FD5719}"/>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E5FF7685-02CF-4BF2-8D0B-95FFEB3B2393}"/>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88810878-2F34-4D93-A2E0-6D953932E8EA}"/>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C1547F5E-21F1-4E98-8F4E-E1DC67C476A5}"/>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FFC0DA0E-1AE4-45C2-AD84-4A97B2E2E782}"/>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012CEE1-F4BC-427E-A077-8948074A8DEA}"/>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9375DDAB-CAF0-4AAB-87C6-4520D9A7E44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C8B2CAF-3003-4A73-9A68-1794D92CED3E}"/>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580" name="楕円 579">
          <a:extLst>
            <a:ext uri="{FF2B5EF4-FFF2-40B4-BE49-F238E27FC236}">
              <a16:creationId xmlns:a16="http://schemas.microsoft.com/office/drawing/2014/main" id="{AFCF01EF-35AE-42B7-AE16-59022879A6B3}"/>
            </a:ext>
          </a:extLst>
        </xdr:cNvPr>
        <xdr:cNvSpPr/>
      </xdr:nvSpPr>
      <xdr:spPr>
        <a:xfrm>
          <a:off x="19897725" y="65998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45E0E959-C276-4339-B679-93CE253728E0}"/>
            </a:ext>
          </a:extLst>
        </xdr:cNvPr>
        <xdr:cNvSpPr txBox="1"/>
      </xdr:nvSpPr>
      <xdr:spPr>
        <a:xfrm>
          <a:off x="19992975" y="65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582" name="楕円 581">
          <a:extLst>
            <a:ext uri="{FF2B5EF4-FFF2-40B4-BE49-F238E27FC236}">
              <a16:creationId xmlns:a16="http://schemas.microsoft.com/office/drawing/2014/main" id="{CCEA9FFE-44E0-49E2-A00C-3DACE2156D7A}"/>
            </a:ext>
          </a:extLst>
        </xdr:cNvPr>
        <xdr:cNvSpPr/>
      </xdr:nvSpPr>
      <xdr:spPr>
        <a:xfrm>
          <a:off x="19154775" y="65938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5334</xdr:rowOff>
    </xdr:to>
    <xdr:cxnSp macro="">
      <xdr:nvCxnSpPr>
        <xdr:cNvPr id="583" name="直線コネクタ 582">
          <a:extLst>
            <a:ext uri="{FF2B5EF4-FFF2-40B4-BE49-F238E27FC236}">
              <a16:creationId xmlns:a16="http://schemas.microsoft.com/office/drawing/2014/main" id="{8B901090-8210-463A-BA1A-027B01197FE5}"/>
            </a:ext>
          </a:extLst>
        </xdr:cNvPr>
        <xdr:cNvCxnSpPr/>
      </xdr:nvCxnSpPr>
      <xdr:spPr>
        <a:xfrm>
          <a:off x="19202400" y="6641465"/>
          <a:ext cx="7524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584" name="楕円 583">
          <a:extLst>
            <a:ext uri="{FF2B5EF4-FFF2-40B4-BE49-F238E27FC236}">
              <a16:creationId xmlns:a16="http://schemas.microsoft.com/office/drawing/2014/main" id="{97597192-4174-4376-8467-383305147BB6}"/>
            </a:ext>
          </a:extLst>
        </xdr:cNvPr>
        <xdr:cNvSpPr/>
      </xdr:nvSpPr>
      <xdr:spPr>
        <a:xfrm>
          <a:off x="18345150" y="65815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167640</xdr:rowOff>
    </xdr:to>
    <xdr:cxnSp macro="">
      <xdr:nvCxnSpPr>
        <xdr:cNvPr id="585" name="直線コネクタ 584">
          <a:extLst>
            <a:ext uri="{FF2B5EF4-FFF2-40B4-BE49-F238E27FC236}">
              <a16:creationId xmlns:a16="http://schemas.microsoft.com/office/drawing/2014/main" id="{ECD3F133-8AB8-41D7-86CB-FD17D2A1ED83}"/>
            </a:ext>
          </a:extLst>
        </xdr:cNvPr>
        <xdr:cNvCxnSpPr/>
      </xdr:nvCxnSpPr>
      <xdr:spPr>
        <a:xfrm>
          <a:off x="18392775" y="6638671"/>
          <a:ext cx="80962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586" name="楕円 585">
          <a:extLst>
            <a:ext uri="{FF2B5EF4-FFF2-40B4-BE49-F238E27FC236}">
              <a16:creationId xmlns:a16="http://schemas.microsoft.com/office/drawing/2014/main" id="{2A85DA8B-8A47-4B12-A40D-041B53950215}"/>
            </a:ext>
          </a:extLst>
        </xdr:cNvPr>
        <xdr:cNvSpPr/>
      </xdr:nvSpPr>
      <xdr:spPr>
        <a:xfrm>
          <a:off x="17554575" y="65815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158496</xdr:rowOff>
    </xdr:from>
    <xdr:to>
      <xdr:col>107</xdr:col>
      <xdr:colOff>50800</xdr:colOff>
      <xdr:row>40</xdr:row>
      <xdr:rowOff>158496</xdr:rowOff>
    </xdr:to>
    <xdr:cxnSp macro="">
      <xdr:nvCxnSpPr>
        <xdr:cNvPr id="587" name="直線コネクタ 586">
          <a:extLst>
            <a:ext uri="{FF2B5EF4-FFF2-40B4-BE49-F238E27FC236}">
              <a16:creationId xmlns:a16="http://schemas.microsoft.com/office/drawing/2014/main" id="{8BACD774-FFC2-44D6-9617-E76CC4360357}"/>
            </a:ext>
          </a:extLst>
        </xdr:cNvPr>
        <xdr:cNvCxnSpPr/>
      </xdr:nvCxnSpPr>
      <xdr:spPr>
        <a:xfrm>
          <a:off x="17602200" y="663867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588" name="楕円 587">
          <a:extLst>
            <a:ext uri="{FF2B5EF4-FFF2-40B4-BE49-F238E27FC236}">
              <a16:creationId xmlns:a16="http://schemas.microsoft.com/office/drawing/2014/main" id="{B770A920-84CB-431F-8BEE-67C99452A904}"/>
            </a:ext>
          </a:extLst>
        </xdr:cNvPr>
        <xdr:cNvSpPr/>
      </xdr:nvSpPr>
      <xdr:spPr>
        <a:xfrm>
          <a:off x="16754475" y="65815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158496</xdr:rowOff>
    </xdr:to>
    <xdr:cxnSp macro="">
      <xdr:nvCxnSpPr>
        <xdr:cNvPr id="589" name="直線コネクタ 588">
          <a:extLst>
            <a:ext uri="{FF2B5EF4-FFF2-40B4-BE49-F238E27FC236}">
              <a16:creationId xmlns:a16="http://schemas.microsoft.com/office/drawing/2014/main" id="{3E11E436-BCBD-4A4B-AA69-0662E1AE6043}"/>
            </a:ext>
          </a:extLst>
        </xdr:cNvPr>
        <xdr:cNvCxnSpPr/>
      </xdr:nvCxnSpPr>
      <xdr:spPr>
        <a:xfrm>
          <a:off x="16802100" y="66386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9AFB129D-E408-485D-896C-7E3908A33665}"/>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78C24706-121F-401F-84F5-435C991D26BD}"/>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268B3A04-9ADE-4C7B-ABFE-0EE985B62414}"/>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31CC9E1D-EA82-4637-BFC8-01933F700AA5}"/>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1ACCBC70-BDA6-4DFE-99C6-7B6372FDAA70}"/>
            </a:ext>
          </a:extLst>
        </xdr:cNvPr>
        <xdr:cNvSpPr txBox="1"/>
      </xdr:nvSpPr>
      <xdr:spPr>
        <a:xfrm>
          <a:off x="18983402" y="66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C7570CAD-1D9A-465C-9E58-562E46F398C1}"/>
            </a:ext>
          </a:extLst>
        </xdr:cNvPr>
        <xdr:cNvSpPr txBox="1"/>
      </xdr:nvSpPr>
      <xdr:spPr>
        <a:xfrm>
          <a:off x="18183302"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A818A19D-0248-4F7B-A58A-BAED5F39410C}"/>
            </a:ext>
          </a:extLst>
        </xdr:cNvPr>
        <xdr:cNvSpPr txBox="1"/>
      </xdr:nvSpPr>
      <xdr:spPr>
        <a:xfrm>
          <a:off x="17383202"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8723BD72-09B9-4FD6-AF19-E5CDEBB5007F}"/>
            </a:ext>
          </a:extLst>
        </xdr:cNvPr>
        <xdr:cNvSpPr txBox="1"/>
      </xdr:nvSpPr>
      <xdr:spPr>
        <a:xfrm>
          <a:off x="16592627"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CA9F878C-E9CC-490A-AE6E-5CEC0B5262C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7976C46B-CD9A-41BC-B0A0-6A1935DC61C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EEB35A2B-E957-4B0B-B34A-013A8129A2A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5550C16B-F3E5-46D1-84F4-8DC2E2815A8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A019DD31-94BF-4A52-9C03-DB6625F0F41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98E4F8D5-04EC-49D6-9B30-3A8C248006DB}"/>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A5F4CBB6-1D22-4A85-A476-1F46A06C5B63}"/>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F2AFC78C-3C77-4918-A88E-3705FAF8959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5A9433E-CB88-4CEF-83F3-09BDD0A1E09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68DEDAAD-D039-45FB-A33A-0712DD935B43}"/>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5CD5974B-1ABB-455B-8EE4-227DBB8EAC7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181B9D85-2BB5-4D83-93E9-33B146D30C18}"/>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126D010A-8140-4ABB-BF4F-A248C883ED92}"/>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9ED25DD6-A2C8-4600-B220-D8453BC54414}"/>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73EC5E20-BC5C-4783-AA00-C106F314688F}"/>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6202A84E-EC33-4983-8A1B-958205E89F5F}"/>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DDE32387-AA8E-44CB-8503-9B0860E46A6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B7E7B1BF-8E65-42FC-8243-203BBF788720}"/>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FFF7E008-79DA-4956-82A4-364645543015}"/>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C9ABD345-F7B9-4F08-9EAA-4373610A78AC}"/>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4E0455A5-C375-4054-9090-95C7BD95E57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31BB3C3C-579C-43C0-9376-7BE16CC82A0B}"/>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67D30F7D-BE99-455F-AA24-673873B2DC9B}"/>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2D882BA5-063E-4383-BDAE-27518B896D32}"/>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5AC903FD-DB95-4340-8B15-AF3721BB50B8}"/>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BF1C0C8D-9A8A-4539-BA8A-473C26339150}"/>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A752F2A7-7ECE-4F2E-9C9F-2A0F874E0E8A}"/>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01A21EB5-9758-4C93-9605-CAA9E8F73BD7}"/>
            </a:ext>
          </a:extLst>
        </xdr:cNvPr>
        <xdr:cNvSpPr txBox="1"/>
      </xdr:nvSpPr>
      <xdr:spPr>
        <a:xfrm>
          <a:off x="14735175"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3516E705-F73C-4735-884F-9366E627054A}"/>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F3FD0520-C18B-4ED1-A093-014A9E306F7D}"/>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3DE37B33-B328-4858-A16B-DBE9F975762A}"/>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6D58ECBF-B0A0-4685-892B-1648739094FB}"/>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B0A92B52-083B-40D9-8F40-BE6A13542C96}"/>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2917216-6B2E-4DFA-8224-42DF8FFCA4DC}"/>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71FF4EBF-715B-489E-B8EB-79D9F4E4317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A9A90345-25B9-4247-A4FF-757C88ABC78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3F76E21-22CF-4F9C-BA5A-4ADEED755CC3}"/>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6507FB4-2BCD-4474-ACCA-3E6CF6E51B5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93218</xdr:rowOff>
    </xdr:from>
    <xdr:to>
      <xdr:col>85</xdr:col>
      <xdr:colOff>177800</xdr:colOff>
      <xdr:row>60</xdr:row>
      <xdr:rowOff>23368</xdr:rowOff>
    </xdr:to>
    <xdr:sp macro="" textlink="">
      <xdr:nvSpPr>
        <xdr:cNvPr id="636" name="楕円 635">
          <a:extLst>
            <a:ext uri="{FF2B5EF4-FFF2-40B4-BE49-F238E27FC236}">
              <a16:creationId xmlns:a16="http://schemas.microsoft.com/office/drawing/2014/main" id="{3588899A-48FD-4088-AC00-2ED38757D15F}"/>
            </a:ext>
          </a:extLst>
        </xdr:cNvPr>
        <xdr:cNvSpPr/>
      </xdr:nvSpPr>
      <xdr:spPr>
        <a:xfrm>
          <a:off x="14649450" y="96467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116095</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1DFD8169-345F-4F6D-8DBC-0BF5CAC7EE99}"/>
            </a:ext>
          </a:extLst>
        </xdr:cNvPr>
        <xdr:cNvSpPr txBox="1"/>
      </xdr:nvSpPr>
      <xdr:spPr>
        <a:xfrm>
          <a:off x="14735175" y="950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70358</xdr:rowOff>
    </xdr:from>
    <xdr:to>
      <xdr:col>81</xdr:col>
      <xdr:colOff>101600</xdr:colOff>
      <xdr:row>60</xdr:row>
      <xdr:rowOff>508</xdr:rowOff>
    </xdr:to>
    <xdr:sp macro="" textlink="">
      <xdr:nvSpPr>
        <xdr:cNvPr id="638" name="楕円 637">
          <a:extLst>
            <a:ext uri="{FF2B5EF4-FFF2-40B4-BE49-F238E27FC236}">
              <a16:creationId xmlns:a16="http://schemas.microsoft.com/office/drawing/2014/main" id="{FAD7E4DA-C27D-4D9A-B64A-8E2BA1C6FC5C}"/>
            </a:ext>
          </a:extLst>
        </xdr:cNvPr>
        <xdr:cNvSpPr/>
      </xdr:nvSpPr>
      <xdr:spPr>
        <a:xfrm>
          <a:off x="13887450" y="96207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121158</xdr:rowOff>
    </xdr:from>
    <xdr:to>
      <xdr:col>85</xdr:col>
      <xdr:colOff>127000</xdr:colOff>
      <xdr:row>59</xdr:row>
      <xdr:rowOff>144018</xdr:rowOff>
    </xdr:to>
    <xdr:cxnSp macro="">
      <xdr:nvCxnSpPr>
        <xdr:cNvPr id="639" name="直線コネクタ 638">
          <a:extLst>
            <a:ext uri="{FF2B5EF4-FFF2-40B4-BE49-F238E27FC236}">
              <a16:creationId xmlns:a16="http://schemas.microsoft.com/office/drawing/2014/main" id="{332EE7E2-7680-4689-B379-2A75B218DCF7}"/>
            </a:ext>
          </a:extLst>
        </xdr:cNvPr>
        <xdr:cNvCxnSpPr/>
      </xdr:nvCxnSpPr>
      <xdr:spPr>
        <a:xfrm>
          <a:off x="13935075" y="9677908"/>
          <a:ext cx="762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640" name="楕円 639">
          <a:extLst>
            <a:ext uri="{FF2B5EF4-FFF2-40B4-BE49-F238E27FC236}">
              <a16:creationId xmlns:a16="http://schemas.microsoft.com/office/drawing/2014/main" id="{A903E337-6CC5-4CAD-BD07-7975EEFC72E3}"/>
            </a:ext>
          </a:extLst>
        </xdr:cNvPr>
        <xdr:cNvSpPr/>
      </xdr:nvSpPr>
      <xdr:spPr>
        <a:xfrm>
          <a:off x="13096875" y="96179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59</xdr:row>
      <xdr:rowOff>121158</xdr:rowOff>
    </xdr:to>
    <xdr:cxnSp macro="">
      <xdr:nvCxnSpPr>
        <xdr:cNvPr id="641" name="直線コネクタ 640">
          <a:extLst>
            <a:ext uri="{FF2B5EF4-FFF2-40B4-BE49-F238E27FC236}">
              <a16:creationId xmlns:a16="http://schemas.microsoft.com/office/drawing/2014/main" id="{D73ECE74-C049-4E8B-88B3-B727B2618D21}"/>
            </a:ext>
          </a:extLst>
        </xdr:cNvPr>
        <xdr:cNvCxnSpPr/>
      </xdr:nvCxnSpPr>
      <xdr:spPr>
        <a:xfrm>
          <a:off x="13144500" y="9665589"/>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47498</xdr:rowOff>
    </xdr:from>
    <xdr:to>
      <xdr:col>72</xdr:col>
      <xdr:colOff>38100</xdr:colOff>
      <xdr:row>59</xdr:row>
      <xdr:rowOff>149098</xdr:rowOff>
    </xdr:to>
    <xdr:sp macro="" textlink="">
      <xdr:nvSpPr>
        <xdr:cNvPr id="642" name="楕円 641">
          <a:extLst>
            <a:ext uri="{FF2B5EF4-FFF2-40B4-BE49-F238E27FC236}">
              <a16:creationId xmlns:a16="http://schemas.microsoft.com/office/drawing/2014/main" id="{43008997-5E48-46B2-B63C-7B14B4AC8007}"/>
            </a:ext>
          </a:extLst>
        </xdr:cNvPr>
        <xdr:cNvSpPr/>
      </xdr:nvSpPr>
      <xdr:spPr>
        <a:xfrm>
          <a:off x="12296775" y="96042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98298</xdr:rowOff>
    </xdr:from>
    <xdr:to>
      <xdr:col>76</xdr:col>
      <xdr:colOff>114300</xdr:colOff>
      <xdr:row>59</xdr:row>
      <xdr:rowOff>112014</xdr:rowOff>
    </xdr:to>
    <xdr:cxnSp macro="">
      <xdr:nvCxnSpPr>
        <xdr:cNvPr id="643" name="直線コネクタ 642">
          <a:extLst>
            <a:ext uri="{FF2B5EF4-FFF2-40B4-BE49-F238E27FC236}">
              <a16:creationId xmlns:a16="http://schemas.microsoft.com/office/drawing/2014/main" id="{69796095-50BC-418C-85A0-97562F033D4A}"/>
            </a:ext>
          </a:extLst>
        </xdr:cNvPr>
        <xdr:cNvCxnSpPr/>
      </xdr:nvCxnSpPr>
      <xdr:spPr>
        <a:xfrm>
          <a:off x="12344400" y="9651873"/>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38354</xdr:rowOff>
    </xdr:from>
    <xdr:to>
      <xdr:col>67</xdr:col>
      <xdr:colOff>101600</xdr:colOff>
      <xdr:row>59</xdr:row>
      <xdr:rowOff>139954</xdr:rowOff>
    </xdr:to>
    <xdr:sp macro="" textlink="">
      <xdr:nvSpPr>
        <xdr:cNvPr id="644" name="楕円 643">
          <a:extLst>
            <a:ext uri="{FF2B5EF4-FFF2-40B4-BE49-F238E27FC236}">
              <a16:creationId xmlns:a16="http://schemas.microsoft.com/office/drawing/2014/main" id="{9F4E9B0B-AD2C-4430-9B5F-44D2A381CA1D}"/>
            </a:ext>
          </a:extLst>
        </xdr:cNvPr>
        <xdr:cNvSpPr/>
      </xdr:nvSpPr>
      <xdr:spPr>
        <a:xfrm>
          <a:off x="11487150" y="959192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89154</xdr:rowOff>
    </xdr:from>
    <xdr:to>
      <xdr:col>71</xdr:col>
      <xdr:colOff>177800</xdr:colOff>
      <xdr:row>59</xdr:row>
      <xdr:rowOff>98298</xdr:rowOff>
    </xdr:to>
    <xdr:cxnSp macro="">
      <xdr:nvCxnSpPr>
        <xdr:cNvPr id="645" name="直線コネクタ 644">
          <a:extLst>
            <a:ext uri="{FF2B5EF4-FFF2-40B4-BE49-F238E27FC236}">
              <a16:creationId xmlns:a16="http://schemas.microsoft.com/office/drawing/2014/main" id="{AAFF1C87-90E0-4535-8384-CA1C59510336}"/>
            </a:ext>
          </a:extLst>
        </xdr:cNvPr>
        <xdr:cNvCxnSpPr/>
      </xdr:nvCxnSpPr>
      <xdr:spPr>
        <a:xfrm>
          <a:off x="11534775" y="9639554"/>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119651</xdr:rowOff>
    </xdr:from>
    <xdr:ext cx="405111" cy="259045"/>
    <xdr:sp macro="" textlink="">
      <xdr:nvSpPr>
        <xdr:cNvPr id="646" name="n_1aveValue【学校施設】&#10;有形固定資産減価償却率">
          <a:extLst>
            <a:ext uri="{FF2B5EF4-FFF2-40B4-BE49-F238E27FC236}">
              <a16:creationId xmlns:a16="http://schemas.microsoft.com/office/drawing/2014/main" id="{FE500131-FA45-449E-8E14-F9AB51D52601}"/>
            </a:ext>
          </a:extLst>
        </xdr:cNvPr>
        <xdr:cNvSpPr txBox="1"/>
      </xdr:nvSpPr>
      <xdr:spPr>
        <a:xfrm>
          <a:off x="13745219" y="983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647" name="n_2aveValue【学校施設】&#10;有形固定資産減価償却率">
          <a:extLst>
            <a:ext uri="{FF2B5EF4-FFF2-40B4-BE49-F238E27FC236}">
              <a16:creationId xmlns:a16="http://schemas.microsoft.com/office/drawing/2014/main" id="{A856BDE2-BB6F-47E8-BB58-3AC05832F0FF}"/>
            </a:ext>
          </a:extLst>
        </xdr:cNvPr>
        <xdr:cNvSpPr txBox="1"/>
      </xdr:nvSpPr>
      <xdr:spPr>
        <a:xfrm>
          <a:off x="1296416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648" name="n_3aveValue【学校施設】&#10;有形固定資産減価償却率">
          <a:extLst>
            <a:ext uri="{FF2B5EF4-FFF2-40B4-BE49-F238E27FC236}">
              <a16:creationId xmlns:a16="http://schemas.microsoft.com/office/drawing/2014/main" id="{4C6D15B0-292B-49ED-B3A2-A8994E9729BB}"/>
            </a:ext>
          </a:extLst>
        </xdr:cNvPr>
        <xdr:cNvSpPr txBox="1"/>
      </xdr:nvSpPr>
      <xdr:spPr>
        <a:xfrm>
          <a:off x="121640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49" name="n_4aveValue【学校施設】&#10;有形固定資産減価償却率">
          <a:extLst>
            <a:ext uri="{FF2B5EF4-FFF2-40B4-BE49-F238E27FC236}">
              <a16:creationId xmlns:a16="http://schemas.microsoft.com/office/drawing/2014/main" id="{4D2A4657-DCE2-48EC-904E-507DF834C01F}"/>
            </a:ext>
          </a:extLst>
        </xdr:cNvPr>
        <xdr:cNvSpPr txBox="1"/>
      </xdr:nvSpPr>
      <xdr:spPr>
        <a:xfrm>
          <a:off x="113544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17035</xdr:rowOff>
    </xdr:from>
    <xdr:ext cx="405111" cy="259045"/>
    <xdr:sp macro="" textlink="">
      <xdr:nvSpPr>
        <xdr:cNvPr id="650" name="n_1mainValue【学校施設】&#10;有形固定資産減価償却率">
          <a:extLst>
            <a:ext uri="{FF2B5EF4-FFF2-40B4-BE49-F238E27FC236}">
              <a16:creationId xmlns:a16="http://schemas.microsoft.com/office/drawing/2014/main" id="{A8C7A300-3A51-44C1-96F2-E316363C17AF}"/>
            </a:ext>
          </a:extLst>
        </xdr:cNvPr>
        <xdr:cNvSpPr txBox="1"/>
      </xdr:nvSpPr>
      <xdr:spPr>
        <a:xfrm>
          <a:off x="13745219" y="940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7891</xdr:rowOff>
    </xdr:from>
    <xdr:ext cx="405111" cy="259045"/>
    <xdr:sp macro="" textlink="">
      <xdr:nvSpPr>
        <xdr:cNvPr id="651" name="n_2mainValue【学校施設】&#10;有形固定資産減価償却率">
          <a:extLst>
            <a:ext uri="{FF2B5EF4-FFF2-40B4-BE49-F238E27FC236}">
              <a16:creationId xmlns:a16="http://schemas.microsoft.com/office/drawing/2014/main" id="{0C6C3787-583D-4612-955E-45178BA12BE3}"/>
            </a:ext>
          </a:extLst>
        </xdr:cNvPr>
        <xdr:cNvSpPr txBox="1"/>
      </xdr:nvSpPr>
      <xdr:spPr>
        <a:xfrm>
          <a:off x="12964169" y="940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165625</xdr:rowOff>
    </xdr:from>
    <xdr:ext cx="405111" cy="259045"/>
    <xdr:sp macro="" textlink="">
      <xdr:nvSpPr>
        <xdr:cNvPr id="652" name="n_3mainValue【学校施設】&#10;有形固定資産減価償却率">
          <a:extLst>
            <a:ext uri="{FF2B5EF4-FFF2-40B4-BE49-F238E27FC236}">
              <a16:creationId xmlns:a16="http://schemas.microsoft.com/office/drawing/2014/main" id="{54AAB819-9153-4F47-94B0-BAF6989BC85C}"/>
            </a:ext>
          </a:extLst>
        </xdr:cNvPr>
        <xdr:cNvSpPr txBox="1"/>
      </xdr:nvSpPr>
      <xdr:spPr>
        <a:xfrm>
          <a:off x="12164069" y="9392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156481</xdr:rowOff>
    </xdr:from>
    <xdr:ext cx="405111" cy="259045"/>
    <xdr:sp macro="" textlink="">
      <xdr:nvSpPr>
        <xdr:cNvPr id="653" name="n_4mainValue【学校施設】&#10;有形固定資産減価償却率">
          <a:extLst>
            <a:ext uri="{FF2B5EF4-FFF2-40B4-BE49-F238E27FC236}">
              <a16:creationId xmlns:a16="http://schemas.microsoft.com/office/drawing/2014/main" id="{01F00D3D-ADE3-4939-AFE6-07BE04DF9C7B}"/>
            </a:ext>
          </a:extLst>
        </xdr:cNvPr>
        <xdr:cNvSpPr txBox="1"/>
      </xdr:nvSpPr>
      <xdr:spPr>
        <a:xfrm>
          <a:off x="11354444" y="938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913896B4-2253-4254-B3DA-C0D882F8EB6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ACA10E20-4B95-4D5C-A7AF-329ED4488F8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87F02770-2F36-4715-A135-673C4E9E083C}"/>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8D271AFF-DCAC-4831-9273-DB570A8AB1D8}"/>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2170BBF0-2997-4C24-ACFF-6469D9218E7F}"/>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16D6CAB1-55D7-4531-B482-3CA8B27C6A84}"/>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6D376AD3-D412-422B-A1CD-B59000584389}"/>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BF57F0E5-0D37-43E9-90F6-1F0C786A01B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5B821B9E-EAD0-435D-9B89-29CAC2903AF6}"/>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D4766C8C-71DE-4B8D-817C-22FE52526C9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76F6032F-E289-4AAF-9EA7-5765A46C2905}"/>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E990A1B5-F0CE-4A54-80F5-32C75189CE09}"/>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0C08F38E-8659-45B6-B7EA-C08FF3046901}"/>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A59952E1-6B18-4C17-9978-A4BBB33B0E07}"/>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64A831B0-F52D-4521-AE37-0817E5DCD534}"/>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BA79C841-CCB5-4B65-87E3-2169FB627707}"/>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CB4BE9B1-242C-40DA-BCE3-8DCEEFD1225E}"/>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F482541F-8B17-4836-9090-B51FF80BC052}"/>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F4838992-93E3-40F6-B87A-45E7BC297341}"/>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14F79029-FD04-4F9F-BFB0-0EBD2AE40AA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0AA8DC12-4515-471E-818B-ABE54F4375B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670A88B9-EEA8-4202-A78B-24A7860A524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0F2D5144-B4E1-45B1-B649-2B6E3E49B7CC}"/>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7F5F6DB0-02FA-4316-BD26-DFF7AAA6DD74}"/>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7F121590-7D62-4584-A6B9-2847947B2303}"/>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73FD8E9B-DB97-4605-8720-A449F79D5F53}"/>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D70FC178-59E5-43AF-AFAB-E59A17264257}"/>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macro="" textlink="">
      <xdr:nvSpPr>
        <xdr:cNvPr id="681" name="【学校施設】&#10;一人当たり面積平均値テキスト">
          <a:extLst>
            <a:ext uri="{FF2B5EF4-FFF2-40B4-BE49-F238E27FC236}">
              <a16:creationId xmlns:a16="http://schemas.microsoft.com/office/drawing/2014/main" id="{BC9C4F45-2F8B-4A84-913C-014D6EAE7EBE}"/>
            </a:ext>
          </a:extLst>
        </xdr:cNvPr>
        <xdr:cNvSpPr txBox="1"/>
      </xdr:nvSpPr>
      <xdr:spPr>
        <a:xfrm>
          <a:off x="19992975" y="979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977DCE58-F714-4B8D-BF4A-4E47E4B21633}"/>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6211906F-C1DF-48FC-921E-ED3A106A5E1C}"/>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BC271155-F032-4466-8689-985F6863EA63}"/>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A9C91D76-8C45-4066-B529-DC1F52E210DD}"/>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28B7B8A3-DDFA-466C-9BAD-807E2B22D785}"/>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7CB4EAAB-8B86-4649-9DC6-12328FFCEEA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F4F628BB-B2C6-4272-A071-5183C44EA48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8A92816F-7F07-46F1-A2A7-D487FA3CE07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18507DC-B447-44C3-A9BF-A9EEEAE542E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1C46122-22B5-4D40-A0F8-6C386451D55C}"/>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92" name="楕円 691">
          <a:extLst>
            <a:ext uri="{FF2B5EF4-FFF2-40B4-BE49-F238E27FC236}">
              <a16:creationId xmlns:a16="http://schemas.microsoft.com/office/drawing/2014/main" id="{E305C047-574E-4E9E-90C3-E88701A46B65}"/>
            </a:ext>
          </a:extLst>
        </xdr:cNvPr>
        <xdr:cNvSpPr/>
      </xdr:nvSpPr>
      <xdr:spPr>
        <a:xfrm>
          <a:off x="19897725" y="101897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128795</xdr:rowOff>
    </xdr:from>
    <xdr:ext cx="469744" cy="259045"/>
    <xdr:sp macro="" textlink="">
      <xdr:nvSpPr>
        <xdr:cNvPr id="693" name="【学校施設】&#10;一人当たり面積該当値テキスト">
          <a:extLst>
            <a:ext uri="{FF2B5EF4-FFF2-40B4-BE49-F238E27FC236}">
              <a16:creationId xmlns:a16="http://schemas.microsoft.com/office/drawing/2014/main" id="{17F85222-503F-49B0-A1FC-73C41D01B4F4}"/>
            </a:ext>
          </a:extLst>
        </xdr:cNvPr>
        <xdr:cNvSpPr txBox="1"/>
      </xdr:nvSpPr>
      <xdr:spPr>
        <a:xfrm>
          <a:off x="19992975" y="101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4" name="楕円 693">
          <a:extLst>
            <a:ext uri="{FF2B5EF4-FFF2-40B4-BE49-F238E27FC236}">
              <a16:creationId xmlns:a16="http://schemas.microsoft.com/office/drawing/2014/main" id="{F3EBBDB9-6565-48EC-A888-5874B736C052}"/>
            </a:ext>
          </a:extLst>
        </xdr:cNvPr>
        <xdr:cNvSpPr/>
      </xdr:nvSpPr>
      <xdr:spPr>
        <a:xfrm>
          <a:off x="19154775" y="10194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34290</xdr:rowOff>
    </xdr:to>
    <xdr:cxnSp macro="">
      <xdr:nvCxnSpPr>
        <xdr:cNvPr id="695" name="直線コネクタ 694">
          <a:extLst>
            <a:ext uri="{FF2B5EF4-FFF2-40B4-BE49-F238E27FC236}">
              <a16:creationId xmlns:a16="http://schemas.microsoft.com/office/drawing/2014/main" id="{3A04A1B7-C976-4044-AB41-45FCDFD05FD2}"/>
            </a:ext>
          </a:extLst>
        </xdr:cNvPr>
        <xdr:cNvCxnSpPr/>
      </xdr:nvCxnSpPr>
      <xdr:spPr>
        <a:xfrm flipV="1">
          <a:off x="19202400" y="10227818"/>
          <a:ext cx="7524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96" name="楕円 695">
          <a:extLst>
            <a:ext uri="{FF2B5EF4-FFF2-40B4-BE49-F238E27FC236}">
              <a16:creationId xmlns:a16="http://schemas.microsoft.com/office/drawing/2014/main" id="{36D9245B-ED88-4452-9F9E-924F88D2DDB2}"/>
            </a:ext>
          </a:extLst>
        </xdr:cNvPr>
        <xdr:cNvSpPr/>
      </xdr:nvSpPr>
      <xdr:spPr>
        <a:xfrm>
          <a:off x="18345150" y="102135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66294</xdr:rowOff>
    </xdr:to>
    <xdr:cxnSp macro="">
      <xdr:nvCxnSpPr>
        <xdr:cNvPr id="697" name="直線コネクタ 696">
          <a:extLst>
            <a:ext uri="{FF2B5EF4-FFF2-40B4-BE49-F238E27FC236}">
              <a16:creationId xmlns:a16="http://schemas.microsoft.com/office/drawing/2014/main" id="{01A5268D-4F6D-4355-9840-7F5B5259BDDF}"/>
            </a:ext>
          </a:extLst>
        </xdr:cNvPr>
        <xdr:cNvCxnSpPr/>
      </xdr:nvCxnSpPr>
      <xdr:spPr>
        <a:xfrm flipV="1">
          <a:off x="18392775" y="10232390"/>
          <a:ext cx="80962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楕円 697">
          <a:extLst>
            <a:ext uri="{FF2B5EF4-FFF2-40B4-BE49-F238E27FC236}">
              <a16:creationId xmlns:a16="http://schemas.microsoft.com/office/drawing/2014/main" id="{A88E0E6D-7494-4B5D-81E3-100C3555DF8A}"/>
            </a:ext>
          </a:extLst>
        </xdr:cNvPr>
        <xdr:cNvSpPr/>
      </xdr:nvSpPr>
      <xdr:spPr>
        <a:xfrm>
          <a:off x="17554575" y="102190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68580</xdr:rowOff>
    </xdr:to>
    <xdr:cxnSp macro="">
      <xdr:nvCxnSpPr>
        <xdr:cNvPr id="699" name="直線コネクタ 698">
          <a:extLst>
            <a:ext uri="{FF2B5EF4-FFF2-40B4-BE49-F238E27FC236}">
              <a16:creationId xmlns:a16="http://schemas.microsoft.com/office/drawing/2014/main" id="{0284D373-5968-46C7-AF96-CEFDD9613CBB}"/>
            </a:ext>
          </a:extLst>
        </xdr:cNvPr>
        <xdr:cNvCxnSpPr/>
      </xdr:nvCxnSpPr>
      <xdr:spPr>
        <a:xfrm flipV="1">
          <a:off x="17602200" y="1027074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xdr:rowOff>
    </xdr:from>
    <xdr:to>
      <xdr:col>98</xdr:col>
      <xdr:colOff>38100</xdr:colOff>
      <xdr:row>63</xdr:row>
      <xdr:rowOff>110236</xdr:rowOff>
    </xdr:to>
    <xdr:sp macro="" textlink="">
      <xdr:nvSpPr>
        <xdr:cNvPr id="700" name="楕円 699">
          <a:extLst>
            <a:ext uri="{FF2B5EF4-FFF2-40B4-BE49-F238E27FC236}">
              <a16:creationId xmlns:a16="http://schemas.microsoft.com/office/drawing/2014/main" id="{44C5CD8F-4802-4C7F-BBD2-F879310893CC}"/>
            </a:ext>
          </a:extLst>
        </xdr:cNvPr>
        <xdr:cNvSpPr/>
      </xdr:nvSpPr>
      <xdr:spPr>
        <a:xfrm>
          <a:off x="16754475" y="102130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59436</xdr:rowOff>
    </xdr:from>
    <xdr:to>
      <xdr:col>102</xdr:col>
      <xdr:colOff>114300</xdr:colOff>
      <xdr:row>63</xdr:row>
      <xdr:rowOff>68580</xdr:rowOff>
    </xdr:to>
    <xdr:cxnSp macro="">
      <xdr:nvCxnSpPr>
        <xdr:cNvPr id="701" name="直線コネクタ 700">
          <a:extLst>
            <a:ext uri="{FF2B5EF4-FFF2-40B4-BE49-F238E27FC236}">
              <a16:creationId xmlns:a16="http://schemas.microsoft.com/office/drawing/2014/main" id="{C932C49B-A2CE-499D-B06B-19D549E33BEC}"/>
            </a:ext>
          </a:extLst>
        </xdr:cNvPr>
        <xdr:cNvCxnSpPr/>
      </xdr:nvCxnSpPr>
      <xdr:spPr>
        <a:xfrm>
          <a:off x="16802100" y="10260711"/>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702" name="n_1aveValue【学校施設】&#10;一人当たり面積">
          <a:extLst>
            <a:ext uri="{FF2B5EF4-FFF2-40B4-BE49-F238E27FC236}">
              <a16:creationId xmlns:a16="http://schemas.microsoft.com/office/drawing/2014/main" id="{CB8682A6-0104-43A2-AEA2-12FE9160AC29}"/>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703" name="n_2aveValue【学校施設】&#10;一人当たり面積">
          <a:extLst>
            <a:ext uri="{FF2B5EF4-FFF2-40B4-BE49-F238E27FC236}">
              <a16:creationId xmlns:a16="http://schemas.microsoft.com/office/drawing/2014/main" id="{513767E0-A618-487E-B7FD-CFEFA787E4E0}"/>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704" name="n_3aveValue【学校施設】&#10;一人当たり面積">
          <a:extLst>
            <a:ext uri="{FF2B5EF4-FFF2-40B4-BE49-F238E27FC236}">
              <a16:creationId xmlns:a16="http://schemas.microsoft.com/office/drawing/2014/main" id="{9E7F3D13-D454-4100-9522-3D4F0FA42796}"/>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705" name="n_4aveValue【学校施設】&#10;一人当たり面積">
          <a:extLst>
            <a:ext uri="{FF2B5EF4-FFF2-40B4-BE49-F238E27FC236}">
              <a16:creationId xmlns:a16="http://schemas.microsoft.com/office/drawing/2014/main" id="{63001177-3DD1-4A7F-8089-16FA2ADB8EEE}"/>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6" name="n_1mainValue【学校施設】&#10;一人当たり面積">
          <a:extLst>
            <a:ext uri="{FF2B5EF4-FFF2-40B4-BE49-F238E27FC236}">
              <a16:creationId xmlns:a16="http://schemas.microsoft.com/office/drawing/2014/main" id="{21D2A424-CC7B-4D1E-AB89-239C77514878}"/>
            </a:ext>
          </a:extLst>
        </xdr:cNvPr>
        <xdr:cNvSpPr txBox="1"/>
      </xdr:nvSpPr>
      <xdr:spPr>
        <a:xfrm>
          <a:off x="18983402" y="102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707" name="n_2mainValue【学校施設】&#10;一人当たり面積">
          <a:extLst>
            <a:ext uri="{FF2B5EF4-FFF2-40B4-BE49-F238E27FC236}">
              <a16:creationId xmlns:a16="http://schemas.microsoft.com/office/drawing/2014/main" id="{3543AF0A-16ED-4FCB-B76D-CCF4B1E9C6BC}"/>
            </a:ext>
          </a:extLst>
        </xdr:cNvPr>
        <xdr:cNvSpPr txBox="1"/>
      </xdr:nvSpPr>
      <xdr:spPr>
        <a:xfrm>
          <a:off x="18183302" y="103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08" name="n_3mainValue【学校施設】&#10;一人当たり面積">
          <a:extLst>
            <a:ext uri="{FF2B5EF4-FFF2-40B4-BE49-F238E27FC236}">
              <a16:creationId xmlns:a16="http://schemas.microsoft.com/office/drawing/2014/main" id="{B4433BAC-DAC4-4415-95B6-4D6CB6589EDC}"/>
            </a:ext>
          </a:extLst>
        </xdr:cNvPr>
        <xdr:cNvSpPr txBox="1"/>
      </xdr:nvSpPr>
      <xdr:spPr>
        <a:xfrm>
          <a:off x="17383202"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101363</xdr:rowOff>
    </xdr:from>
    <xdr:ext cx="469744" cy="259045"/>
    <xdr:sp macro="" textlink="">
      <xdr:nvSpPr>
        <xdr:cNvPr id="709" name="n_4mainValue【学校施設】&#10;一人当たり面積">
          <a:extLst>
            <a:ext uri="{FF2B5EF4-FFF2-40B4-BE49-F238E27FC236}">
              <a16:creationId xmlns:a16="http://schemas.microsoft.com/office/drawing/2014/main" id="{834E7F59-ECA9-4EAA-B832-E7A605496FBB}"/>
            </a:ext>
          </a:extLst>
        </xdr:cNvPr>
        <xdr:cNvSpPr txBox="1"/>
      </xdr:nvSpPr>
      <xdr:spPr>
        <a:xfrm>
          <a:off x="16592627" y="1030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32D86249-3153-4E16-8700-BD7B8ED73A19}"/>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A9B99E38-FFE4-4690-92AD-40EA3C42F04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570AB4D-5A7D-4FC9-A648-8926A70B7E5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33AEBD7C-C2E6-4DC6-A8B4-7B5AC78A3FB0}"/>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8249AB23-E5FC-4EEE-92BE-B7C89E40B156}"/>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5C52F4D3-7083-446A-8066-85120EDEB612}"/>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5E623B9A-B53F-4D72-A544-35EDEBBBF33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1B5F7B1C-DAE8-416A-A04A-4B6960F8D615}"/>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id="{ED34269C-888F-4BCE-9B72-E819E154A42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id="{336467F3-92A9-4AB0-A1CE-983D4AB60B94}"/>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id="{DE275834-570B-45F1-8ED0-9A11A8F4E69A}"/>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id="{60D0D711-54D4-45FE-AE1D-6BC7DB25CC2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id="{1B06A0DF-39C1-4C21-A328-954B17900A94}"/>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id="{4DAD2A8E-EA76-4808-B5A6-81A57FB98B5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id="{694702BC-670E-4577-8A3E-7B393C1352FC}"/>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id="{1E4EA922-BF97-4EBB-A3A5-F530EE94B3A7}"/>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5278C413-565F-4540-A243-5D0055A2070D}"/>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72DE4F30-43E3-487F-9318-3CD4B7B2FD44}"/>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134A27B1-8B85-43A9-8DF3-44EB2763CCC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3B94C6EB-33A9-455D-B118-38C2A98B5A23}"/>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D43D3E0-6F2D-497B-A13F-1F90C018277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76DFDFB7-7D5F-4386-BA83-303EE4EFAB13}"/>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27FB4101-D905-4A30-A306-55229595702C}"/>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63B87AB1-6E89-42D6-A10E-D0EEDC37F2E8}"/>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AA110109-1457-4B51-B7DF-1CA83629956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DFA927CB-B09D-4519-B0BA-6F12B2E7CC53}"/>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C774D4D9-4622-4769-8E41-7C83BDB2F1E6}"/>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25858AF6-D587-4D62-BFE3-7B5100B41B5B}"/>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C3A79892-A517-41F4-A886-8731B606B748}"/>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576101CF-0FD4-42AB-8BB0-F8638EB0920D}"/>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AB7C054F-B984-4123-8D7B-69979A589646}"/>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BDE983F3-2C75-4EC4-9E37-D5DC274D5F65}"/>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D1AC7B37-935A-4E19-8C40-7B41A9A4E5A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A1AF6177-6C71-4743-BA63-024FC7E4517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A5F16423-ACAB-46FA-A1F2-7B167733F1A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本市の有形固定資産減価償却率は類似団体と比較して、低い水準となっています。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類似団体と比較して有形固定資産減価償却率が低くなっている施設として</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道路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がありますが、これは、横浜北西線など近年整備した道路の取得価格が全体に占める割合が大きいことによるものです。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本市では、施設の老朽化の進行に対しては、「公共施設等総合管理計画」や、施設ごとの「個別施設計画」に沿って、長寿命化を基本とした計画的かつ効果的な保全更新を着実に進めていきます。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また、公共施設が提供する機能・サービスの持続的な維持・向上のため、施設の規模・数量、質、コスト</a:t>
          </a:r>
          <a:r>
            <a:rPr kumimoji="1" lang="ja-JP" altLang="ja-JP" sz="1100" b="0" i="0" strike="sngStrike"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の適正化を進めていきます。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A43F6F-1239-4620-BBC2-6235ED4F2EF6}"/>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ADCF34-737B-46CB-96F0-58247F7951A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E6EBC1-B024-446C-9824-2030E8FBD17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652D78-D556-447B-8A38-29038E55906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75A8B5-ACFC-4914-B3D6-5766C9BB9026}"/>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BF0FDA-0C96-41AF-8BAC-05302029C32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CA2316-4DC5-4EFD-8BC2-B570AF34D81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E9FF05-7C8B-4FD6-8477-3CC65B3CEFC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F33B8F-562F-4AA8-A867-AA72B54C4AB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B6BEF5-F0A6-4780-AAAF-70BAECAE852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717284-6D79-45C2-9CF3-DF7DD0D97BC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7073D7-FC78-4C72-8C58-D3536732B7C3}"/>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07984D-7086-466F-A467-994A870244D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61DEFC-B15D-42C6-8DB0-39A70380A46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B28B14-742B-42C6-8AB4-26FF5CE8FB7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72AFC87-3B39-4A83-AF5C-67DD773CFC1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07DA26-BA22-455B-83FF-459ECEC52D44}"/>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F36C24-262B-4B66-BB27-F3D05C27E90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4D2858-378C-43A8-9D3E-68DB334F9C0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BA8343-516D-4AC0-8154-A00645FF231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17F76B-4A7C-4BEC-BA69-51398671350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AE9C30-F2C8-441E-8DD6-A23E3741D30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49B464-C718-498C-BDCB-4DDBFD134C6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2A9353-C09C-4D55-A14E-5772BE370BB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6B8FBF-7DD8-4A67-B606-65F4939829B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8BA686-A2A0-488E-9449-2564670089D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062D77-48AB-4BD7-A62D-B4ED0B8B4A4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DBBF29-059E-462B-9E65-ED5809EAB77E}"/>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69875A-5E06-4187-A475-AFD8A3BFF9F8}"/>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A719077-1CBC-4CC0-A950-3DA8B6867C2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99E5FD-0A3C-475E-AF50-586C491FB345}"/>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43A55A-7B3C-4ABD-A0BD-4B29BDCFF145}"/>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4F9F86-9D53-4BCC-A822-79F4539CC63F}"/>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4A9F55-CCA7-427D-98DC-0BAB7100725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6FFF95-BD9A-4D33-8D01-24FC5ED8C64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AB45D1-478E-4EE4-91B8-2B1E085B6BB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4D3D10-7A26-4B88-8BF9-FCB59AE214B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49F568-DF69-42AB-A3DD-16F04F46792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F3C72F-8B76-426E-8D4B-DF359968F89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B8D0C9-738B-4360-B2BD-AF18594B2EE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E1C7D0-89F0-4BDE-B10F-F33858556B6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417E98C-2F66-457E-A8D2-A8B049292D76}"/>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C870508-2D7A-4630-AFC3-D6A65DA7E07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8E17FD11-4EFB-4FD0-AA2E-ED67B0B7CA5F}"/>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FA8747F-8A44-47F3-AD38-5FB0E71B8010}"/>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1DD593B-7E62-400F-95FD-DCB6841EAEA7}"/>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F43C287-6F4F-4D2E-9CB3-ED229DF3A17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30159C8-5D7F-43BB-979A-3FC3EA30CD4E}"/>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A3AFAB9-D908-4533-941A-84188049B1A2}"/>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5526E9E-0189-4251-991F-BC513556BBCE}"/>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EFD8D30-7BEA-475A-8E83-4E7CFD2D7ED1}"/>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6390E73-CF65-4669-ABBA-9F7634739883}"/>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A9C6411-BE8C-4216-8BC2-17E7EB9F317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C7BE55AE-6C2B-41D1-A92C-4EA3297EF44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33128E3-C6D1-41B5-A160-FDA62F2B6F1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BB97F168-DDDE-44E6-8C0C-D14548BC6A9E}"/>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17FE4224-92BB-465D-88C1-D0F6348B7B13}"/>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55EAC67F-0A89-41D9-9EAB-E437253AAD9C}"/>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38FC2702-70FC-4727-A5BD-0C180803E011}"/>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2F334381-8013-4B59-B1A0-C16A52E68734}"/>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DF399E30-D64E-4991-8D24-54D15F1F2D02}"/>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FF0AFBD1-7E78-49D0-91DF-1D6B11A07C58}"/>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F116B4E1-4962-4A26-8722-5C73056ADFC9}"/>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D6010103-C0AA-4F5E-9D3D-E7B0D3D3ACCA}"/>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671A9A67-C876-41BA-9815-2E9A1E656A55}"/>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152D5A3D-5A63-4394-93E0-6C6B36CD846F}"/>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87B1AD4-D0E3-4D78-9C37-A374548C921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E2AD8E-BA0F-4D5B-BEC1-62F78D87D9F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53A9828-F891-4F1F-A63B-C2856BAE260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4719FF-9DD6-40EB-A39C-B8424BFAA02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21776C-9763-4163-8F08-F69D4D2AC3B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D1B5A160-7380-4B18-8AF8-AB661ACAA8D2}"/>
            </a:ext>
          </a:extLst>
        </xdr:cNvPr>
        <xdr:cNvSpPr/>
      </xdr:nvSpPr>
      <xdr:spPr>
        <a:xfrm>
          <a:off x="4124325" y="6019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4" name="【図書館】&#10;有形固定資産減価償却率該当値テキスト">
          <a:extLst>
            <a:ext uri="{FF2B5EF4-FFF2-40B4-BE49-F238E27FC236}">
              <a16:creationId xmlns:a16="http://schemas.microsoft.com/office/drawing/2014/main" id="{D7704A09-F530-4001-A965-950CF606440B}"/>
            </a:ext>
          </a:extLst>
        </xdr:cNvPr>
        <xdr:cNvSpPr txBox="1"/>
      </xdr:nvSpPr>
      <xdr:spPr>
        <a:xfrm>
          <a:off x="4219575"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124460</xdr:rowOff>
    </xdr:from>
    <xdr:to>
      <xdr:col>20</xdr:col>
      <xdr:colOff>38100</xdr:colOff>
      <xdr:row>37</xdr:row>
      <xdr:rowOff>54610</xdr:rowOff>
    </xdr:to>
    <xdr:sp macro="" textlink="">
      <xdr:nvSpPr>
        <xdr:cNvPr id="75" name="楕円 74">
          <a:extLst>
            <a:ext uri="{FF2B5EF4-FFF2-40B4-BE49-F238E27FC236}">
              <a16:creationId xmlns:a16="http://schemas.microsoft.com/office/drawing/2014/main" id="{CFE0ACA8-54B6-4375-848B-9FEDA2F8B21E}"/>
            </a:ext>
          </a:extLst>
        </xdr:cNvPr>
        <xdr:cNvSpPr/>
      </xdr:nvSpPr>
      <xdr:spPr>
        <a:xfrm>
          <a:off x="3381375" y="5950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CC2BEA67-7686-4DBC-B43D-565651AABFB0}"/>
            </a:ext>
          </a:extLst>
        </xdr:cNvPr>
        <xdr:cNvCxnSpPr/>
      </xdr:nvCxnSpPr>
      <xdr:spPr>
        <a:xfrm>
          <a:off x="3429000" y="5998210"/>
          <a:ext cx="7524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44450</xdr:rowOff>
    </xdr:from>
    <xdr:to>
      <xdr:col>15</xdr:col>
      <xdr:colOff>101600</xdr:colOff>
      <xdr:row>36</xdr:row>
      <xdr:rowOff>146050</xdr:rowOff>
    </xdr:to>
    <xdr:sp macro="" textlink="">
      <xdr:nvSpPr>
        <xdr:cNvPr id="77" name="楕円 76">
          <a:extLst>
            <a:ext uri="{FF2B5EF4-FFF2-40B4-BE49-F238E27FC236}">
              <a16:creationId xmlns:a16="http://schemas.microsoft.com/office/drawing/2014/main" id="{1BF0E04E-919B-4533-B5A2-19C34BA741D6}"/>
            </a:ext>
          </a:extLst>
        </xdr:cNvPr>
        <xdr:cNvSpPr/>
      </xdr:nvSpPr>
      <xdr:spPr>
        <a:xfrm>
          <a:off x="2571750" y="587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95250</xdr:rowOff>
    </xdr:from>
    <xdr:to>
      <xdr:col>19</xdr:col>
      <xdr:colOff>177800</xdr:colOff>
      <xdr:row>37</xdr:row>
      <xdr:rowOff>3810</xdr:rowOff>
    </xdr:to>
    <xdr:cxnSp macro="">
      <xdr:nvCxnSpPr>
        <xdr:cNvPr id="78" name="直線コネクタ 77">
          <a:extLst>
            <a:ext uri="{FF2B5EF4-FFF2-40B4-BE49-F238E27FC236}">
              <a16:creationId xmlns:a16="http://schemas.microsoft.com/office/drawing/2014/main" id="{EC69ED23-BF71-4345-9FF4-ACE4B465E75B}"/>
            </a:ext>
          </a:extLst>
        </xdr:cNvPr>
        <xdr:cNvCxnSpPr/>
      </xdr:nvCxnSpPr>
      <xdr:spPr>
        <a:xfrm>
          <a:off x="2619375" y="5924550"/>
          <a:ext cx="80962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62230</xdr:rowOff>
    </xdr:to>
    <xdr:sp macro="" textlink="">
      <xdr:nvSpPr>
        <xdr:cNvPr id="79" name="楕円 78">
          <a:extLst>
            <a:ext uri="{FF2B5EF4-FFF2-40B4-BE49-F238E27FC236}">
              <a16:creationId xmlns:a16="http://schemas.microsoft.com/office/drawing/2014/main" id="{6AA297E9-ACA9-4777-B977-CCF3AB7C1037}"/>
            </a:ext>
          </a:extLst>
        </xdr:cNvPr>
        <xdr:cNvSpPr/>
      </xdr:nvSpPr>
      <xdr:spPr>
        <a:xfrm>
          <a:off x="1781175" y="57994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xdr:rowOff>
    </xdr:from>
    <xdr:to>
      <xdr:col>15</xdr:col>
      <xdr:colOff>50800</xdr:colOff>
      <xdr:row>36</xdr:row>
      <xdr:rowOff>95250</xdr:rowOff>
    </xdr:to>
    <xdr:cxnSp macro="">
      <xdr:nvCxnSpPr>
        <xdr:cNvPr id="80" name="直線コネクタ 79">
          <a:extLst>
            <a:ext uri="{FF2B5EF4-FFF2-40B4-BE49-F238E27FC236}">
              <a16:creationId xmlns:a16="http://schemas.microsoft.com/office/drawing/2014/main" id="{4D041C79-D576-4248-8481-4EBF7A3420D9}"/>
            </a:ext>
          </a:extLst>
        </xdr:cNvPr>
        <xdr:cNvCxnSpPr/>
      </xdr:nvCxnSpPr>
      <xdr:spPr>
        <a:xfrm>
          <a:off x="1828800" y="5837555"/>
          <a:ext cx="79057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93980</xdr:rowOff>
    </xdr:from>
    <xdr:to>
      <xdr:col>6</xdr:col>
      <xdr:colOff>38100</xdr:colOff>
      <xdr:row>36</xdr:row>
      <xdr:rowOff>24130</xdr:rowOff>
    </xdr:to>
    <xdr:sp macro="" textlink="">
      <xdr:nvSpPr>
        <xdr:cNvPr id="81" name="楕円 80">
          <a:extLst>
            <a:ext uri="{FF2B5EF4-FFF2-40B4-BE49-F238E27FC236}">
              <a16:creationId xmlns:a16="http://schemas.microsoft.com/office/drawing/2014/main" id="{52A61338-2BCC-44CC-AE94-895EE758C4AE}"/>
            </a:ext>
          </a:extLst>
        </xdr:cNvPr>
        <xdr:cNvSpPr/>
      </xdr:nvSpPr>
      <xdr:spPr>
        <a:xfrm>
          <a:off x="981075" y="57613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144780</xdr:rowOff>
    </xdr:from>
    <xdr:to>
      <xdr:col>10</xdr:col>
      <xdr:colOff>114300</xdr:colOff>
      <xdr:row>36</xdr:row>
      <xdr:rowOff>11430</xdr:rowOff>
    </xdr:to>
    <xdr:cxnSp macro="">
      <xdr:nvCxnSpPr>
        <xdr:cNvPr id="82" name="直線コネクタ 81">
          <a:extLst>
            <a:ext uri="{FF2B5EF4-FFF2-40B4-BE49-F238E27FC236}">
              <a16:creationId xmlns:a16="http://schemas.microsoft.com/office/drawing/2014/main" id="{C89B7F46-C240-4704-8013-B5AE11120857}"/>
            </a:ext>
          </a:extLst>
        </xdr:cNvPr>
        <xdr:cNvCxnSpPr/>
      </xdr:nvCxnSpPr>
      <xdr:spPr>
        <a:xfrm>
          <a:off x="1028700" y="580898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F4E244D2-3386-47F8-A36A-4065D3E4C057}"/>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AA63F800-03DF-4444-A307-B64D8AA88EA6}"/>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4A6522D9-2C0A-4F34-9B30-69A6124DF30A}"/>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476D1276-8457-4EBE-8E9B-92153F3CE1E7}"/>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45737</xdr:rowOff>
    </xdr:from>
    <xdr:ext cx="405111" cy="259045"/>
    <xdr:sp macro="" textlink="">
      <xdr:nvSpPr>
        <xdr:cNvPr id="87" name="n_1mainValue【図書館】&#10;有形固定資産減価償却率">
          <a:extLst>
            <a:ext uri="{FF2B5EF4-FFF2-40B4-BE49-F238E27FC236}">
              <a16:creationId xmlns:a16="http://schemas.microsoft.com/office/drawing/2014/main" id="{E79C9566-043D-4EA0-97CE-9261D64B3360}"/>
            </a:ext>
          </a:extLst>
        </xdr:cNvPr>
        <xdr:cNvSpPr txBox="1"/>
      </xdr:nvSpPr>
      <xdr:spPr>
        <a:xfrm>
          <a:off x="323914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137177</xdr:rowOff>
    </xdr:from>
    <xdr:ext cx="405111" cy="259045"/>
    <xdr:sp macro="" textlink="">
      <xdr:nvSpPr>
        <xdr:cNvPr id="88" name="n_2mainValue【図書館】&#10;有形固定資産減価償却率">
          <a:extLst>
            <a:ext uri="{FF2B5EF4-FFF2-40B4-BE49-F238E27FC236}">
              <a16:creationId xmlns:a16="http://schemas.microsoft.com/office/drawing/2014/main" id="{232E8256-2E0F-4024-AED6-008EDA796831}"/>
            </a:ext>
          </a:extLst>
        </xdr:cNvPr>
        <xdr:cNvSpPr txBox="1"/>
      </xdr:nvSpPr>
      <xdr:spPr>
        <a:xfrm>
          <a:off x="2439044" y="596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53357</xdr:rowOff>
    </xdr:from>
    <xdr:ext cx="405111" cy="259045"/>
    <xdr:sp macro="" textlink="">
      <xdr:nvSpPr>
        <xdr:cNvPr id="89" name="n_3mainValue【図書館】&#10;有形固定資産減価償却率">
          <a:extLst>
            <a:ext uri="{FF2B5EF4-FFF2-40B4-BE49-F238E27FC236}">
              <a16:creationId xmlns:a16="http://schemas.microsoft.com/office/drawing/2014/main" id="{462D1813-0FB9-434E-A100-03EEE6FFEDE4}"/>
            </a:ext>
          </a:extLst>
        </xdr:cNvPr>
        <xdr:cNvSpPr txBox="1"/>
      </xdr:nvSpPr>
      <xdr:spPr>
        <a:xfrm>
          <a:off x="1648469"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90" name="n_4mainValue【図書館】&#10;有形固定資産減価償却率">
          <a:extLst>
            <a:ext uri="{FF2B5EF4-FFF2-40B4-BE49-F238E27FC236}">
              <a16:creationId xmlns:a16="http://schemas.microsoft.com/office/drawing/2014/main" id="{8B2016A1-DC44-41B8-91DF-4D34A53B639A}"/>
            </a:ext>
          </a:extLst>
        </xdr:cNvPr>
        <xdr:cNvSpPr txBox="1"/>
      </xdr:nvSpPr>
      <xdr:spPr>
        <a:xfrm>
          <a:off x="848369"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E90B93A-9972-49C8-80ED-E9B604BE6D2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991BC00-E1EB-497C-81FA-CF9D6741D36C}"/>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52C03AA-C36C-4B08-BDF4-DB97DC494EF9}"/>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595D027-E23D-47E4-871D-63195FF7727A}"/>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8A0B5FB-AC53-4224-955B-8AB58D35AFD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2091282-C863-405A-B05E-8515FBB5CF4B}"/>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82E31D8-DDAD-43E7-9012-B3782DAB1831}"/>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AE177A3-790F-4F76-860B-EC1966C2C9E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62CB5AE-C14F-4DE4-AAC2-0F987EE42E62}"/>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E714F98-4949-4CD3-B30B-06B539113C1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5898C9FE-90A9-4338-BCDA-4F24122176EF}"/>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FC75707-7937-458A-9E50-F0637518F4C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1F05895-28B0-4079-B95C-85A8EEF84A8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1454F40-5FB7-42C9-9498-0DC5680C6F0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3AD04E4-A278-4C73-8730-82C1AABBB50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E28A6B9-42CA-4AC4-A5BE-710D375D65D2}"/>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6E5F7C2-9730-47DB-844B-DDAB74630D8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F4D5308-E2B6-45FB-8897-E13C9F0B059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B6B63FA-98F2-4613-AC34-817D4BA451B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FA67047-6B1D-4D61-BD0F-4295232D285F}"/>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654C8F2-A9E4-451B-8243-720414F117A9}"/>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50F835-3EB4-4BFB-AF38-3C4BECB5D63E}"/>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CDC98B7-307B-4C89-981F-139DF5CC380B}"/>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0EC5748-CEB0-4999-9040-E4E6F2C07A1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BC295206-BA7E-4F2F-AFC7-8B52254589F1}"/>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5E317051-2D2D-4F23-92C5-59872DAC51EC}"/>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FFE04A78-8D21-4BBD-9A61-FC2ACF9C9E10}"/>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0B236F2-1A2D-40BC-BBCD-2769B7567782}"/>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8D21A52-837A-4ECC-9D6A-96A18C6B9F6D}"/>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DECE0075-EAB1-4782-A784-A0951F95AD48}"/>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0198A9EF-2C0D-44A6-9172-9B7CF37CD889}"/>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79160417-6D86-4C78-980A-E37143435784}"/>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F711BD25-E09F-4DCF-9FA2-CE22D7275E1A}"/>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F8874B5A-2FBB-420C-9E3F-18C7F61A42CD}"/>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DD442962-D851-46E1-99D0-4B06BCBA052D}"/>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BF597AC-ED55-4DED-A1E1-8864675EAC8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4A3BAA0-FCDA-4646-AE01-1FD480236F5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93B872-0DB5-4B4E-84AE-74B488E4D83E}"/>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3F79F72-5C30-4572-84CC-CBBC97B1F2CC}"/>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4B2A590-23C0-4B8D-81C9-5B52F6258DC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EEDAA20B-1028-42ED-A7BF-C5A33801C4D1}"/>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7B85948E-CBED-4055-872F-A671E09AFA2B}"/>
            </a:ext>
          </a:extLst>
        </xdr:cNvPr>
        <xdr:cNvSpPr txBox="1"/>
      </xdr:nvSpPr>
      <xdr:spPr>
        <a:xfrm>
          <a:off x="9467850"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a16="http://schemas.microsoft.com/office/drawing/2014/main" id="{691E9F40-15C8-4A13-921D-1FAB3319C3EA}"/>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a:extLst>
            <a:ext uri="{FF2B5EF4-FFF2-40B4-BE49-F238E27FC236}">
              <a16:creationId xmlns:a16="http://schemas.microsoft.com/office/drawing/2014/main" id="{CDA6F94D-869A-446F-8FC8-F4BF4388142E}"/>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1D773A12-C88F-4EEA-815B-C945FFC21499}"/>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F9813258-8417-4778-9157-729FE020C24C}"/>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9F8C835D-5182-425C-85BB-F070EDF21BA5}"/>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7F8A7AC6-00A9-4A3D-B2AC-60ABF087F79C}"/>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8AE8502C-0D5A-4C73-B976-29592C5A97DF}"/>
            </a:ext>
          </a:extLst>
        </xdr:cNvPr>
        <xdr:cNvSpPr/>
      </xdr:nvSpPr>
      <xdr:spPr>
        <a:xfrm>
          <a:off x="62388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C3AE93E3-C094-4812-9B85-E778492F3B2A}"/>
            </a:ext>
          </a:extLst>
        </xdr:cNvPr>
        <xdr:cNvCxnSpPr/>
      </xdr:nvCxnSpPr>
      <xdr:spPr>
        <a:xfrm>
          <a:off x="6286500" y="66579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B8973D5B-5D02-4064-A9DE-A28E10F8F0ED}"/>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4765028C-43E3-475A-878A-BFCE7F9BBBA9}"/>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02001A81-11E9-4CFA-B45E-C62CBAD10776}"/>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18656741-E32C-4CF1-81CC-CD9460E7C23F}"/>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a16="http://schemas.microsoft.com/office/drawing/2014/main" id="{4EB0CED0-9D97-4ECD-B47F-675DA0A5E10B}"/>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F7D2E624-59A1-4EBF-94F4-1B3E3D75896C}"/>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24956B79-229A-4244-B1B0-E5A94067DD09}"/>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D9BD6484-AE16-4698-BA78-1E45C73B0E9D}"/>
            </a:ext>
          </a:extLst>
        </xdr:cNvPr>
        <xdr:cNvSpPr txBox="1"/>
      </xdr:nvSpPr>
      <xdr:spPr>
        <a:xfrm>
          <a:off x="60675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1EF5FC1-9EC2-4B29-8823-6C987BFDD42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0A760E6-ADB1-4FD1-87DA-BDDF8DBC66AE}"/>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8AFC403-FD6C-413B-933A-5EB5606E4468}"/>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60A5761-0280-449C-BFFB-D9465452533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57C59CC-FDCC-4E91-A007-4FCAF3D33504}"/>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E039C01-EF5B-403B-8A16-5715E6DE8EFE}"/>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A4D5E14-4A7A-4A6B-B429-713F097EC937}"/>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619B5AD-957A-4167-83E2-DD7D38E8BB7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D46ED44-FA21-421B-9283-E0B868FF95B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26687C0-17E7-4ACC-8AB7-DB7ADD6C26F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E0106670-B963-41A1-BB20-AA8B33D14623}"/>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23A94EC-D8AA-49B7-95F5-378B16EDBBF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B4615617-040A-42EA-ABA6-10C891CB1136}"/>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1363117-E3C2-41C4-A266-E543F33B4CD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E8D8102-01AC-4E13-B4E1-278178DAA2FC}"/>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79F7A63-69CB-47DB-AC43-78BDE574B11B}"/>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8943F79-0691-4989-B19E-FFA7EB911FD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AA7E632-26B3-420C-8DBC-B6BE659FE8C0}"/>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A9D3842-913C-4A49-95C0-63E11CF364E8}"/>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299ED9B-6708-4F14-8F61-B901E92F5CE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F3E0BFF-EB96-4C76-8EB3-FB5E9565971D}"/>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33FCC77-3951-4FF4-9FBB-E6E83AA1180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CE7E09BC-994B-4D2A-BD5A-A0A3CD86AB77}"/>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1C15B750-5CF2-45A7-9131-191B2FB2A3C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78177518-0EDB-44E9-8E4F-7EA1548D2E2A}"/>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3E2D94C-17A2-44F2-AAEF-A62A3AECC245}"/>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AC10E477-DC99-4083-A7A2-22EC7123AABE}"/>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2BFA56F-A3C3-4811-8AF9-7DE0278581F9}"/>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EEEBD56B-61B3-481A-8B5D-93E08218644B}"/>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E451726-5D95-4723-8A68-C79A7D543EDD}"/>
            </a:ext>
          </a:extLst>
        </xdr:cNvPr>
        <xdr:cNvSpPr txBox="1"/>
      </xdr:nvSpPr>
      <xdr:spPr>
        <a:xfrm>
          <a:off x="4219575" y="964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FE34D919-B390-4816-A20A-376BB011F481}"/>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A76466F9-2DCF-4E7E-976C-78DA64867FD9}"/>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53BB9A8E-6B17-41EF-AB39-D6098A44C093}"/>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9436CF92-8795-4B0C-9C40-7F454BA0C3E6}"/>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130B4B9B-E1BB-4C9A-A3D3-5A9E998BBEF0}"/>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52D2C3-B81B-42E6-9F7A-C9E0F04FDC3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FDD13AB-BC99-4E16-925B-823E598508D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16A98F-1F8B-4CA2-B015-762FF3E8503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0718178-BE75-47BD-8965-33B52B7748C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D12852-5B58-46EE-BD08-E5CD1DBF006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89" name="楕円 188">
          <a:extLst>
            <a:ext uri="{FF2B5EF4-FFF2-40B4-BE49-F238E27FC236}">
              <a16:creationId xmlns:a16="http://schemas.microsoft.com/office/drawing/2014/main" id="{48718D3B-24F7-4D15-B7CC-43090D889D6D}"/>
            </a:ext>
          </a:extLst>
        </xdr:cNvPr>
        <xdr:cNvSpPr/>
      </xdr:nvSpPr>
      <xdr:spPr>
        <a:xfrm>
          <a:off x="4124325" y="94856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A1866D3-F73C-4B7B-ACD7-A90E1872CB92}"/>
            </a:ext>
          </a:extLst>
        </xdr:cNvPr>
        <xdr:cNvSpPr txBox="1"/>
      </xdr:nvSpPr>
      <xdr:spPr>
        <a:xfrm>
          <a:off x="4219575"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91" name="楕円 190">
          <a:extLst>
            <a:ext uri="{FF2B5EF4-FFF2-40B4-BE49-F238E27FC236}">
              <a16:creationId xmlns:a16="http://schemas.microsoft.com/office/drawing/2014/main" id="{445075BC-B49E-4BC6-B724-8AE54354832A}"/>
            </a:ext>
          </a:extLst>
        </xdr:cNvPr>
        <xdr:cNvSpPr/>
      </xdr:nvSpPr>
      <xdr:spPr>
        <a:xfrm>
          <a:off x="3381375" y="94132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144780</xdr:rowOff>
    </xdr:to>
    <xdr:cxnSp macro="">
      <xdr:nvCxnSpPr>
        <xdr:cNvPr id="192" name="直線コネクタ 191">
          <a:extLst>
            <a:ext uri="{FF2B5EF4-FFF2-40B4-BE49-F238E27FC236}">
              <a16:creationId xmlns:a16="http://schemas.microsoft.com/office/drawing/2014/main" id="{E048A7D6-D498-452B-9B94-CB2C8714C012}"/>
            </a:ext>
          </a:extLst>
        </xdr:cNvPr>
        <xdr:cNvCxnSpPr/>
      </xdr:nvCxnSpPr>
      <xdr:spPr>
        <a:xfrm>
          <a:off x="3429000" y="9460865"/>
          <a:ext cx="75247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93" name="楕円 192">
          <a:extLst>
            <a:ext uri="{FF2B5EF4-FFF2-40B4-BE49-F238E27FC236}">
              <a16:creationId xmlns:a16="http://schemas.microsoft.com/office/drawing/2014/main" id="{E763D1B6-6BF2-4316-86E3-6053DBED0C64}"/>
            </a:ext>
          </a:extLst>
        </xdr:cNvPr>
        <xdr:cNvSpPr/>
      </xdr:nvSpPr>
      <xdr:spPr>
        <a:xfrm>
          <a:off x="2571750" y="9409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72390</xdr:rowOff>
    </xdr:to>
    <xdr:cxnSp macro="">
      <xdr:nvCxnSpPr>
        <xdr:cNvPr id="194" name="直線コネクタ 193">
          <a:extLst>
            <a:ext uri="{FF2B5EF4-FFF2-40B4-BE49-F238E27FC236}">
              <a16:creationId xmlns:a16="http://schemas.microsoft.com/office/drawing/2014/main" id="{A3DFF966-F7D5-4881-A1DA-BA919121FF79}"/>
            </a:ext>
          </a:extLst>
        </xdr:cNvPr>
        <xdr:cNvCxnSpPr/>
      </xdr:nvCxnSpPr>
      <xdr:spPr>
        <a:xfrm>
          <a:off x="2619375" y="9457055"/>
          <a:ext cx="8096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95" name="楕円 194">
          <a:extLst>
            <a:ext uri="{FF2B5EF4-FFF2-40B4-BE49-F238E27FC236}">
              <a16:creationId xmlns:a16="http://schemas.microsoft.com/office/drawing/2014/main" id="{BFE68F42-799A-4821-8368-81EE50D0193B}"/>
            </a:ext>
          </a:extLst>
        </xdr:cNvPr>
        <xdr:cNvSpPr/>
      </xdr:nvSpPr>
      <xdr:spPr>
        <a:xfrm>
          <a:off x="1781175" y="9391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68580</xdr:rowOff>
    </xdr:to>
    <xdr:cxnSp macro="">
      <xdr:nvCxnSpPr>
        <xdr:cNvPr id="196" name="直線コネクタ 195">
          <a:extLst>
            <a:ext uri="{FF2B5EF4-FFF2-40B4-BE49-F238E27FC236}">
              <a16:creationId xmlns:a16="http://schemas.microsoft.com/office/drawing/2014/main" id="{DE162E1D-810D-430E-8CD3-6115B8EEF127}"/>
            </a:ext>
          </a:extLst>
        </xdr:cNvPr>
        <xdr:cNvCxnSpPr/>
      </xdr:nvCxnSpPr>
      <xdr:spPr>
        <a:xfrm>
          <a:off x="1828800" y="9429750"/>
          <a:ext cx="7905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78740</xdr:rowOff>
    </xdr:from>
    <xdr:to>
      <xdr:col>6</xdr:col>
      <xdr:colOff>38100</xdr:colOff>
      <xdr:row>58</xdr:row>
      <xdr:rowOff>8890</xdr:rowOff>
    </xdr:to>
    <xdr:sp macro="" textlink="">
      <xdr:nvSpPr>
        <xdr:cNvPr id="197" name="楕円 196">
          <a:extLst>
            <a:ext uri="{FF2B5EF4-FFF2-40B4-BE49-F238E27FC236}">
              <a16:creationId xmlns:a16="http://schemas.microsoft.com/office/drawing/2014/main" id="{27919AE5-6B2C-474F-90B7-A13DF7E95EAF}"/>
            </a:ext>
          </a:extLst>
        </xdr:cNvPr>
        <xdr:cNvSpPr/>
      </xdr:nvSpPr>
      <xdr:spPr>
        <a:xfrm>
          <a:off x="981075" y="93084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129540</xdr:rowOff>
    </xdr:from>
    <xdr:to>
      <xdr:col>10</xdr:col>
      <xdr:colOff>114300</xdr:colOff>
      <xdr:row>58</xdr:row>
      <xdr:rowOff>38100</xdr:rowOff>
    </xdr:to>
    <xdr:cxnSp macro="">
      <xdr:nvCxnSpPr>
        <xdr:cNvPr id="198" name="直線コネクタ 197">
          <a:extLst>
            <a:ext uri="{FF2B5EF4-FFF2-40B4-BE49-F238E27FC236}">
              <a16:creationId xmlns:a16="http://schemas.microsoft.com/office/drawing/2014/main" id="{53B57373-73BE-4BE2-85C5-0B9CE6EA5C05}"/>
            </a:ext>
          </a:extLst>
        </xdr:cNvPr>
        <xdr:cNvCxnSpPr/>
      </xdr:nvCxnSpPr>
      <xdr:spPr>
        <a:xfrm>
          <a:off x="1028700" y="9356090"/>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148607</xdr:rowOff>
    </xdr:from>
    <xdr:ext cx="405111" cy="259045"/>
    <xdr:sp macro="" textlink="">
      <xdr:nvSpPr>
        <xdr:cNvPr id="199" name="n_1aveValue【体育館・プール】&#10;有形固定資産減価償却率">
          <a:extLst>
            <a:ext uri="{FF2B5EF4-FFF2-40B4-BE49-F238E27FC236}">
              <a16:creationId xmlns:a16="http://schemas.microsoft.com/office/drawing/2014/main" id="{4C1983E7-292E-41F7-BB18-CB2EF901A695}"/>
            </a:ext>
          </a:extLst>
        </xdr:cNvPr>
        <xdr:cNvSpPr txBox="1"/>
      </xdr:nvSpPr>
      <xdr:spPr>
        <a:xfrm>
          <a:off x="32391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95267</xdr:rowOff>
    </xdr:from>
    <xdr:ext cx="405111" cy="259045"/>
    <xdr:sp macro="" textlink="">
      <xdr:nvSpPr>
        <xdr:cNvPr id="200" name="n_2aveValue【体育館・プール】&#10;有形固定資産減価償却率">
          <a:extLst>
            <a:ext uri="{FF2B5EF4-FFF2-40B4-BE49-F238E27FC236}">
              <a16:creationId xmlns:a16="http://schemas.microsoft.com/office/drawing/2014/main" id="{47807112-B68F-4571-8892-363A2B5B7ECE}"/>
            </a:ext>
          </a:extLst>
        </xdr:cNvPr>
        <xdr:cNvSpPr txBox="1"/>
      </xdr:nvSpPr>
      <xdr:spPr>
        <a:xfrm>
          <a:off x="24390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201" name="n_3aveValue【体育館・プール】&#10;有形固定資産減価償却率">
          <a:extLst>
            <a:ext uri="{FF2B5EF4-FFF2-40B4-BE49-F238E27FC236}">
              <a16:creationId xmlns:a16="http://schemas.microsoft.com/office/drawing/2014/main" id="{ECB3B8C1-8011-4705-9A21-996576721EC1}"/>
            </a:ext>
          </a:extLst>
        </xdr:cNvPr>
        <xdr:cNvSpPr txBox="1"/>
      </xdr:nvSpPr>
      <xdr:spPr>
        <a:xfrm>
          <a:off x="1648469"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3827</xdr:rowOff>
    </xdr:from>
    <xdr:ext cx="405111" cy="259045"/>
    <xdr:sp macro="" textlink="">
      <xdr:nvSpPr>
        <xdr:cNvPr id="202" name="n_4aveValue【体育館・プール】&#10;有形固定資産減価償却率">
          <a:extLst>
            <a:ext uri="{FF2B5EF4-FFF2-40B4-BE49-F238E27FC236}">
              <a16:creationId xmlns:a16="http://schemas.microsoft.com/office/drawing/2014/main" id="{BFCDA5FC-37A5-4B00-955C-8EA5E3D8ED81}"/>
            </a:ext>
          </a:extLst>
        </xdr:cNvPr>
        <xdr:cNvSpPr txBox="1"/>
      </xdr:nvSpPr>
      <xdr:spPr>
        <a:xfrm>
          <a:off x="8483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203" name="n_1mainValue【体育館・プール】&#10;有形固定資産減価償却率">
          <a:extLst>
            <a:ext uri="{FF2B5EF4-FFF2-40B4-BE49-F238E27FC236}">
              <a16:creationId xmlns:a16="http://schemas.microsoft.com/office/drawing/2014/main" id="{19E92ED5-2161-44E0-ACD1-D4588B877A3C}"/>
            </a:ext>
          </a:extLst>
        </xdr:cNvPr>
        <xdr:cNvSpPr txBox="1"/>
      </xdr:nvSpPr>
      <xdr:spPr>
        <a:xfrm>
          <a:off x="3239144"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4" name="n_2mainValue【体育館・プール】&#10;有形固定資産減価償却率">
          <a:extLst>
            <a:ext uri="{FF2B5EF4-FFF2-40B4-BE49-F238E27FC236}">
              <a16:creationId xmlns:a16="http://schemas.microsoft.com/office/drawing/2014/main" id="{8D32C5A9-3F01-4E6B-9AF6-B0F512F1A991}"/>
            </a:ext>
          </a:extLst>
        </xdr:cNvPr>
        <xdr:cNvSpPr txBox="1"/>
      </xdr:nvSpPr>
      <xdr:spPr>
        <a:xfrm>
          <a:off x="24390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205" name="n_3mainValue【体育館・プール】&#10;有形固定資産減価償却率">
          <a:extLst>
            <a:ext uri="{FF2B5EF4-FFF2-40B4-BE49-F238E27FC236}">
              <a16:creationId xmlns:a16="http://schemas.microsoft.com/office/drawing/2014/main" id="{E267C191-6E35-407C-A391-F8BDB5C169E1}"/>
            </a:ext>
          </a:extLst>
        </xdr:cNvPr>
        <xdr:cNvSpPr txBox="1"/>
      </xdr:nvSpPr>
      <xdr:spPr>
        <a:xfrm>
          <a:off x="1648469" y="917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25417</xdr:rowOff>
    </xdr:from>
    <xdr:ext cx="405111" cy="259045"/>
    <xdr:sp macro="" textlink="">
      <xdr:nvSpPr>
        <xdr:cNvPr id="206" name="n_4mainValue【体育館・プール】&#10;有形固定資産減価償却率">
          <a:extLst>
            <a:ext uri="{FF2B5EF4-FFF2-40B4-BE49-F238E27FC236}">
              <a16:creationId xmlns:a16="http://schemas.microsoft.com/office/drawing/2014/main" id="{F917EA51-70C1-4794-BC78-19F293BE7679}"/>
            </a:ext>
          </a:extLst>
        </xdr:cNvPr>
        <xdr:cNvSpPr txBox="1"/>
      </xdr:nvSpPr>
      <xdr:spPr>
        <a:xfrm>
          <a:off x="848369" y="909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B3EF982-DD5E-49F2-9A8B-E4A74B5F622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C5AF022-14DD-4DA7-9859-FBA9CE02133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D57781D-625A-4BC6-85EA-838BF03227F6}"/>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0E64926-A1E2-493E-BDB1-877AAE7E05D2}"/>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6DC64C4-5338-4290-BC9E-C581CD82031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19F0EBF-7A56-4E01-9F27-240DE822FA4A}"/>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03F18F9-15F1-4C95-AFC3-01283FA3EF7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91E6E7B-8761-4AB3-9323-B5D080E30688}"/>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1B51426-832D-4EEC-A6C1-3E858351FE7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32A536-C8EE-432B-A9FF-6E35AD9026F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B100AD9B-636F-4170-A40D-A3CD24404450}"/>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6E7DE7E-D028-4E70-9617-C03B632D4A87}"/>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8998BE7-9B93-4CF9-A15D-BAFCD68B26C2}"/>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DBE5943-2DBF-4D4D-992D-FB56A589E5BA}"/>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C4431C3-D4B1-4A6F-833C-12ABBBCA3B72}"/>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19B7592-1111-418E-8E0D-E7C05D8F9C49}"/>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F936D8B1-FEF5-49C1-8C8E-0A719ACD0C94}"/>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7E8D31D-4CFB-44E7-B3D4-D5416DF3DFF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A72F0226-EA75-41CD-B08F-46BC1799DE46}"/>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EA2BAF0-EB18-4C58-8C59-103C2A58181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4283365-E6EC-4139-BA1A-A211D06823C4}"/>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4D5E9DD-A411-4A14-AFF7-4218722A1C9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1907579-9EF9-4DC6-B077-11F15AEA890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7E1A319-E042-40CA-ACD0-20A75A5F4AA1}"/>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1C504666-9C87-4840-B8AA-6E66FF3A4EBD}"/>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30C1D0A7-F6EB-4B9C-8221-DBF7988FA44E}"/>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8504E77D-65FB-4D9C-AAC8-4228C45A5462}"/>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16D01813-8FE3-4607-8A67-4C4CD5D4EB33}"/>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4D14137D-9A31-4C85-870F-9CD9CB8967E1}"/>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6" name="【体育館・プール】&#10;一人当たり面積平均値テキスト">
          <a:extLst>
            <a:ext uri="{FF2B5EF4-FFF2-40B4-BE49-F238E27FC236}">
              <a16:creationId xmlns:a16="http://schemas.microsoft.com/office/drawing/2014/main" id="{89579C19-227D-4F25-9C48-75C962126C04}"/>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CB9F68F2-4D74-4416-804D-EA81585B98A8}"/>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E5028652-EB43-4163-A962-6D225B80CF7C}"/>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D6F98171-DE1D-4049-9D3D-894674707BEB}"/>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0DBBB64D-8FF0-4A12-ADF3-119E3D53AB87}"/>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8BF6FA81-C6FB-47DA-A17B-D5C7061A1C80}"/>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5A998D9-6AD7-4138-AD37-66B0A4019BE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A2959C8-5E22-4384-868C-7E9E71C29AF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F65345-A61E-47EB-946D-CF8E5A5542E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84E6017-8879-413D-A2DE-EC815B95C6C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56AAC01-B6F3-41EB-A28E-FD9093EAC5B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id="{CD3E7EC7-9F74-4486-9D88-68B1A5313F4B}"/>
            </a:ext>
          </a:extLst>
        </xdr:cNvPr>
        <xdr:cNvSpPr/>
      </xdr:nvSpPr>
      <xdr:spPr>
        <a:xfrm>
          <a:off x="9401175" y="102489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48" name="【体育館・プール】&#10;一人当たり面積該当値テキスト">
          <a:extLst>
            <a:ext uri="{FF2B5EF4-FFF2-40B4-BE49-F238E27FC236}">
              <a16:creationId xmlns:a16="http://schemas.microsoft.com/office/drawing/2014/main" id="{313AAE3B-D00C-4B49-9B27-E9CF02497851}"/>
            </a:ext>
          </a:extLst>
        </xdr:cNvPr>
        <xdr:cNvSpPr txBox="1"/>
      </xdr:nvSpPr>
      <xdr:spPr>
        <a:xfrm>
          <a:off x="9467850"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660D6456-8478-456D-81C9-19C155275E04}"/>
            </a:ext>
          </a:extLst>
        </xdr:cNvPr>
        <xdr:cNvSpPr/>
      </xdr:nvSpPr>
      <xdr:spPr>
        <a:xfrm>
          <a:off x="8639175" y="1024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id="{8EF694FC-1F84-441E-8131-2272C92A79F8}"/>
            </a:ext>
          </a:extLst>
        </xdr:cNvPr>
        <xdr:cNvCxnSpPr/>
      </xdr:nvCxnSpPr>
      <xdr:spPr>
        <a:xfrm>
          <a:off x="8686800" y="102965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51" name="楕円 250">
          <a:extLst>
            <a:ext uri="{FF2B5EF4-FFF2-40B4-BE49-F238E27FC236}">
              <a16:creationId xmlns:a16="http://schemas.microsoft.com/office/drawing/2014/main" id="{E2ED3554-8ECE-4A6A-9A3F-A6975DDA4346}"/>
            </a:ext>
          </a:extLst>
        </xdr:cNvPr>
        <xdr:cNvSpPr/>
      </xdr:nvSpPr>
      <xdr:spPr>
        <a:xfrm>
          <a:off x="7839075" y="10229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82550</xdr:rowOff>
    </xdr:from>
    <xdr:to>
      <xdr:col>50</xdr:col>
      <xdr:colOff>114300</xdr:colOff>
      <xdr:row>63</xdr:row>
      <xdr:rowOff>95250</xdr:rowOff>
    </xdr:to>
    <xdr:cxnSp macro="">
      <xdr:nvCxnSpPr>
        <xdr:cNvPr id="252" name="直線コネクタ 251">
          <a:extLst>
            <a:ext uri="{FF2B5EF4-FFF2-40B4-BE49-F238E27FC236}">
              <a16:creationId xmlns:a16="http://schemas.microsoft.com/office/drawing/2014/main" id="{00492569-9D3B-4110-8EF8-23FE61206C85}"/>
            </a:ext>
          </a:extLst>
        </xdr:cNvPr>
        <xdr:cNvCxnSpPr/>
      </xdr:nvCxnSpPr>
      <xdr:spPr>
        <a:xfrm>
          <a:off x="7886700" y="10287000"/>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31750</xdr:rowOff>
    </xdr:from>
    <xdr:to>
      <xdr:col>41</xdr:col>
      <xdr:colOff>101600</xdr:colOff>
      <xdr:row>63</xdr:row>
      <xdr:rowOff>133350</xdr:rowOff>
    </xdr:to>
    <xdr:sp macro="" textlink="">
      <xdr:nvSpPr>
        <xdr:cNvPr id="253" name="楕円 252">
          <a:extLst>
            <a:ext uri="{FF2B5EF4-FFF2-40B4-BE49-F238E27FC236}">
              <a16:creationId xmlns:a16="http://schemas.microsoft.com/office/drawing/2014/main" id="{292D66DF-CE1E-46B8-B179-7D12F138CFE4}"/>
            </a:ext>
          </a:extLst>
        </xdr:cNvPr>
        <xdr:cNvSpPr/>
      </xdr:nvSpPr>
      <xdr:spPr>
        <a:xfrm>
          <a:off x="7029450" y="10229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82550</xdr:rowOff>
    </xdr:to>
    <xdr:cxnSp macro="">
      <xdr:nvCxnSpPr>
        <xdr:cNvPr id="254" name="直線コネクタ 253">
          <a:extLst>
            <a:ext uri="{FF2B5EF4-FFF2-40B4-BE49-F238E27FC236}">
              <a16:creationId xmlns:a16="http://schemas.microsoft.com/office/drawing/2014/main" id="{2263BA4A-B87D-4973-B16D-9DCDC36E28CA}"/>
            </a:ext>
          </a:extLst>
        </xdr:cNvPr>
        <xdr:cNvCxnSpPr/>
      </xdr:nvCxnSpPr>
      <xdr:spPr>
        <a:xfrm>
          <a:off x="7077075" y="10287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31750</xdr:rowOff>
    </xdr:from>
    <xdr:to>
      <xdr:col>36</xdr:col>
      <xdr:colOff>165100</xdr:colOff>
      <xdr:row>63</xdr:row>
      <xdr:rowOff>133350</xdr:rowOff>
    </xdr:to>
    <xdr:sp macro="" textlink="">
      <xdr:nvSpPr>
        <xdr:cNvPr id="255" name="楕円 254">
          <a:extLst>
            <a:ext uri="{FF2B5EF4-FFF2-40B4-BE49-F238E27FC236}">
              <a16:creationId xmlns:a16="http://schemas.microsoft.com/office/drawing/2014/main" id="{3E3E85F0-BA08-427C-9EE1-48F3EF935EC7}"/>
            </a:ext>
          </a:extLst>
        </xdr:cNvPr>
        <xdr:cNvSpPr/>
      </xdr:nvSpPr>
      <xdr:spPr>
        <a:xfrm>
          <a:off x="6238875" y="10229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82550</xdr:rowOff>
    </xdr:from>
    <xdr:to>
      <xdr:col>41</xdr:col>
      <xdr:colOff>50800</xdr:colOff>
      <xdr:row>63</xdr:row>
      <xdr:rowOff>82550</xdr:rowOff>
    </xdr:to>
    <xdr:cxnSp macro="">
      <xdr:nvCxnSpPr>
        <xdr:cNvPr id="256" name="直線コネクタ 255">
          <a:extLst>
            <a:ext uri="{FF2B5EF4-FFF2-40B4-BE49-F238E27FC236}">
              <a16:creationId xmlns:a16="http://schemas.microsoft.com/office/drawing/2014/main" id="{0E4A1971-6AF9-4BF0-A276-61368BCCFE9A}"/>
            </a:ext>
          </a:extLst>
        </xdr:cNvPr>
        <xdr:cNvCxnSpPr/>
      </xdr:nvCxnSpPr>
      <xdr:spPr>
        <a:xfrm>
          <a:off x="6286500" y="10287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7" name="n_1aveValue【体育館・プール】&#10;一人当たり面積">
          <a:extLst>
            <a:ext uri="{FF2B5EF4-FFF2-40B4-BE49-F238E27FC236}">
              <a16:creationId xmlns:a16="http://schemas.microsoft.com/office/drawing/2014/main" id="{857487BB-D369-4CE5-9B96-E2BE2939E925}"/>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280D2C1C-4138-46DB-896D-7EE0D65E89F6}"/>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59" name="n_3aveValue【体育館・プール】&#10;一人当たり面積">
          <a:extLst>
            <a:ext uri="{FF2B5EF4-FFF2-40B4-BE49-F238E27FC236}">
              <a16:creationId xmlns:a16="http://schemas.microsoft.com/office/drawing/2014/main" id="{A9CD630D-63EF-4717-8C8A-49C2DCF14556}"/>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2DBAEB12-DE8F-433F-9AD2-E75A63663FA8}"/>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B2FBD8E2-E95D-4AC5-AAB5-A045330A1429}"/>
            </a:ext>
          </a:extLst>
        </xdr:cNvPr>
        <xdr:cNvSpPr txBox="1"/>
      </xdr:nvSpPr>
      <xdr:spPr>
        <a:xfrm>
          <a:off x="845827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62" name="n_2mainValue【体育館・プール】&#10;一人当たり面積">
          <a:extLst>
            <a:ext uri="{FF2B5EF4-FFF2-40B4-BE49-F238E27FC236}">
              <a16:creationId xmlns:a16="http://schemas.microsoft.com/office/drawing/2014/main" id="{F663E934-064A-4749-AF44-D5DC689EE290}"/>
            </a:ext>
          </a:extLst>
        </xdr:cNvPr>
        <xdr:cNvSpPr txBox="1"/>
      </xdr:nvSpPr>
      <xdr:spPr>
        <a:xfrm>
          <a:off x="7677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124477</xdr:rowOff>
    </xdr:from>
    <xdr:ext cx="469744" cy="259045"/>
    <xdr:sp macro="" textlink="">
      <xdr:nvSpPr>
        <xdr:cNvPr id="263" name="n_3mainValue【体育館・プール】&#10;一人当たり面積">
          <a:extLst>
            <a:ext uri="{FF2B5EF4-FFF2-40B4-BE49-F238E27FC236}">
              <a16:creationId xmlns:a16="http://schemas.microsoft.com/office/drawing/2014/main" id="{E26FD0C4-B32B-4BB2-9EF4-7012BD4C0D52}"/>
            </a:ext>
          </a:extLst>
        </xdr:cNvPr>
        <xdr:cNvSpPr txBox="1"/>
      </xdr:nvSpPr>
      <xdr:spPr>
        <a:xfrm>
          <a:off x="6867602"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124477</xdr:rowOff>
    </xdr:from>
    <xdr:ext cx="469744" cy="259045"/>
    <xdr:sp macro="" textlink="">
      <xdr:nvSpPr>
        <xdr:cNvPr id="264" name="n_4mainValue【体育館・プール】&#10;一人当たり面積">
          <a:extLst>
            <a:ext uri="{FF2B5EF4-FFF2-40B4-BE49-F238E27FC236}">
              <a16:creationId xmlns:a16="http://schemas.microsoft.com/office/drawing/2014/main" id="{06CDE560-A46D-440E-B43E-FE47C18EFF3F}"/>
            </a:ext>
          </a:extLst>
        </xdr:cNvPr>
        <xdr:cNvSpPr txBox="1"/>
      </xdr:nvSpPr>
      <xdr:spPr>
        <a:xfrm>
          <a:off x="6067502"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6DFEF6C-DB56-4C11-BCF2-85040329534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B97AB4A-849F-4085-B3BD-C49AFD93D6C6}"/>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CCCFFD0-48EA-466F-BB7E-0DA1193F85B2}"/>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20DCF99-4364-462F-8273-4843B20C1EC1}"/>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0CCB016-AD32-4CEA-ABE6-D6C15B43456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1954C9C-E893-46FA-9F68-F0664EBC6CF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B78E098-8492-4B4B-873D-723CBA825603}"/>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EABC9CD-FBEA-4A7E-B20E-A5283CE7632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28F6074-143E-4F9A-B041-B5309CED659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43A9541-A0C6-4F34-BECC-CC6E683DD15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A5CD04FF-8399-4E1F-8721-39DCBFBD1BD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068DB24-8CE8-422E-B65B-B7C86456058B}"/>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5E10EE79-8808-4526-A970-C7B835E92124}"/>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9AB67B3-D7B8-4870-94A0-7C8B2AD1660E}"/>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3E39D12-445D-4E32-A86E-DDE50B587330}"/>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FA087B36-25AC-4B85-A5D8-0259A9CE44BB}"/>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DB1FE61-FC2B-4C3C-B670-AB5ED263B47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9835F4E-4AEE-4519-A6F0-E92C747B17C4}"/>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5EAFCB7-791E-4189-A5A7-5E2AFC1E2849}"/>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311FE8E-4384-4EFA-8222-8AC7BA03F41A}"/>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B043F1B-4237-4041-B8AE-A72A0AFCCB2F}"/>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20DF4B6-47E0-43F5-975A-1722F869707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AA4C25D0-5C10-4032-A82A-93EC22053960}"/>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08C7393-6F6D-4EAB-8CFA-8578DD9AECC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2E6CB53B-9F8A-4FFA-8244-66E31358A3AE}"/>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E70B90E-104A-41C2-A24E-DAF22C476902}"/>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ECA105FD-52E6-4C36-8092-617E2DF53433}"/>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46C1A712-8B8B-411A-AF55-EB634092ADAB}"/>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08CBABAD-FE7F-4093-85A2-38D3BD414390}"/>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19040FCD-3475-422F-B0A0-9FA77220555A}"/>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653302E6-A7F8-4048-BBA1-4A56B7EFE35A}"/>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67B15662-14FC-4E92-8AE6-BA6DD87C8603}"/>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338B9B14-4856-4105-8052-ACFC109D49C1}"/>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83E958C3-F86B-401D-9B94-A2002ABC52DC}"/>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9675E854-B0CC-444A-A065-8869F6628ADB}"/>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EEFFDCF-86D6-45C1-A11A-1E493029F67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D3704F-1547-47AA-B31F-18A2C47F238C}"/>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2C62CA7-BE61-4B93-89A2-06E822D421F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B1A89D-E8F5-4429-B903-395AB154C2D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180A21A-54C2-4A90-B1BF-B42CF45ED34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5" name="楕円 304">
          <a:extLst>
            <a:ext uri="{FF2B5EF4-FFF2-40B4-BE49-F238E27FC236}">
              <a16:creationId xmlns:a16="http://schemas.microsoft.com/office/drawing/2014/main" id="{2CEF4BA5-436E-43D4-9221-963299F8918C}"/>
            </a:ext>
          </a:extLst>
        </xdr:cNvPr>
        <xdr:cNvSpPr/>
      </xdr:nvSpPr>
      <xdr:spPr>
        <a:xfrm>
          <a:off x="4124325" y="13439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EFA00E9A-C923-4222-A768-E654E42E2C26}"/>
            </a:ext>
          </a:extLst>
        </xdr:cNvPr>
        <xdr:cNvSpPr txBox="1"/>
      </xdr:nvSpPr>
      <xdr:spPr>
        <a:xfrm>
          <a:off x="4219575" y="1328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07" name="楕円 306">
          <a:extLst>
            <a:ext uri="{FF2B5EF4-FFF2-40B4-BE49-F238E27FC236}">
              <a16:creationId xmlns:a16="http://schemas.microsoft.com/office/drawing/2014/main" id="{31B10605-9C3E-475E-85DF-44416ADBFA05}"/>
            </a:ext>
          </a:extLst>
        </xdr:cNvPr>
        <xdr:cNvSpPr/>
      </xdr:nvSpPr>
      <xdr:spPr>
        <a:xfrm>
          <a:off x="3381375" y="133565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38100</xdr:rowOff>
    </xdr:to>
    <xdr:cxnSp macro="">
      <xdr:nvCxnSpPr>
        <xdr:cNvPr id="308" name="直線コネクタ 307">
          <a:extLst>
            <a:ext uri="{FF2B5EF4-FFF2-40B4-BE49-F238E27FC236}">
              <a16:creationId xmlns:a16="http://schemas.microsoft.com/office/drawing/2014/main" id="{D0D0BA0E-28AF-40C8-ADC7-E8315D19632A}"/>
            </a:ext>
          </a:extLst>
        </xdr:cNvPr>
        <xdr:cNvCxnSpPr/>
      </xdr:nvCxnSpPr>
      <xdr:spPr>
        <a:xfrm>
          <a:off x="3429000" y="13404214"/>
          <a:ext cx="752475"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9" name="楕円 308">
          <a:extLst>
            <a:ext uri="{FF2B5EF4-FFF2-40B4-BE49-F238E27FC236}">
              <a16:creationId xmlns:a16="http://schemas.microsoft.com/office/drawing/2014/main" id="{3C4C0B09-199F-4E71-B101-F20BA5E26800}"/>
            </a:ext>
          </a:extLst>
        </xdr:cNvPr>
        <xdr:cNvSpPr/>
      </xdr:nvSpPr>
      <xdr:spPr>
        <a:xfrm>
          <a:off x="2571750" y="132848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129539</xdr:rowOff>
    </xdr:to>
    <xdr:cxnSp macro="">
      <xdr:nvCxnSpPr>
        <xdr:cNvPr id="310" name="直線コネクタ 309">
          <a:extLst>
            <a:ext uri="{FF2B5EF4-FFF2-40B4-BE49-F238E27FC236}">
              <a16:creationId xmlns:a16="http://schemas.microsoft.com/office/drawing/2014/main" id="{FD343B9F-5970-4E50-8794-A5E976F5F233}"/>
            </a:ext>
          </a:extLst>
        </xdr:cNvPr>
        <xdr:cNvCxnSpPr/>
      </xdr:nvCxnSpPr>
      <xdr:spPr>
        <a:xfrm>
          <a:off x="2619375" y="13341986"/>
          <a:ext cx="809625"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311" name="楕円 310">
          <a:extLst>
            <a:ext uri="{FF2B5EF4-FFF2-40B4-BE49-F238E27FC236}">
              <a16:creationId xmlns:a16="http://schemas.microsoft.com/office/drawing/2014/main" id="{AC4AC668-AEC2-4857-8178-8720DA15615D}"/>
            </a:ext>
          </a:extLst>
        </xdr:cNvPr>
        <xdr:cNvSpPr/>
      </xdr:nvSpPr>
      <xdr:spPr>
        <a:xfrm>
          <a:off x="1781175" y="132480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60961</xdr:rowOff>
    </xdr:to>
    <xdr:cxnSp macro="">
      <xdr:nvCxnSpPr>
        <xdr:cNvPr id="312" name="直線コネクタ 311">
          <a:extLst>
            <a:ext uri="{FF2B5EF4-FFF2-40B4-BE49-F238E27FC236}">
              <a16:creationId xmlns:a16="http://schemas.microsoft.com/office/drawing/2014/main" id="{CCAD1214-5181-4844-A072-B27563BD2891}"/>
            </a:ext>
          </a:extLst>
        </xdr:cNvPr>
        <xdr:cNvCxnSpPr/>
      </xdr:nvCxnSpPr>
      <xdr:spPr>
        <a:xfrm>
          <a:off x="1828800" y="13286105"/>
          <a:ext cx="79057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3" name="楕円 312">
          <a:extLst>
            <a:ext uri="{FF2B5EF4-FFF2-40B4-BE49-F238E27FC236}">
              <a16:creationId xmlns:a16="http://schemas.microsoft.com/office/drawing/2014/main" id="{9C418306-420A-4A88-9149-3AC0A323E59A}"/>
            </a:ext>
          </a:extLst>
        </xdr:cNvPr>
        <xdr:cNvSpPr/>
      </xdr:nvSpPr>
      <xdr:spPr>
        <a:xfrm>
          <a:off x="981075" y="13182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82</xdr:row>
      <xdr:rowOff>11430</xdr:rowOff>
    </xdr:to>
    <xdr:cxnSp macro="">
      <xdr:nvCxnSpPr>
        <xdr:cNvPr id="314" name="直線コネクタ 313">
          <a:extLst>
            <a:ext uri="{FF2B5EF4-FFF2-40B4-BE49-F238E27FC236}">
              <a16:creationId xmlns:a16="http://schemas.microsoft.com/office/drawing/2014/main" id="{C99FF336-A3E7-4C97-87CE-56A41400D385}"/>
            </a:ext>
          </a:extLst>
        </xdr:cNvPr>
        <xdr:cNvCxnSpPr/>
      </xdr:nvCxnSpPr>
      <xdr:spPr>
        <a:xfrm>
          <a:off x="1028700" y="13230225"/>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45738</xdr:rowOff>
    </xdr:from>
    <xdr:ext cx="405111" cy="259045"/>
    <xdr:sp macro="" textlink="">
      <xdr:nvSpPr>
        <xdr:cNvPr id="315" name="n_1aveValue【福祉施設】&#10;有形固定資産減価償却率">
          <a:extLst>
            <a:ext uri="{FF2B5EF4-FFF2-40B4-BE49-F238E27FC236}">
              <a16:creationId xmlns:a16="http://schemas.microsoft.com/office/drawing/2014/main" id="{599C61F1-8C06-4BCF-A563-61E353D218BD}"/>
            </a:ext>
          </a:extLst>
        </xdr:cNvPr>
        <xdr:cNvSpPr txBox="1"/>
      </xdr:nvSpPr>
      <xdr:spPr>
        <a:xfrm>
          <a:off x="32391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6" name="n_2aveValue【福祉施設】&#10;有形固定資産減価償却率">
          <a:extLst>
            <a:ext uri="{FF2B5EF4-FFF2-40B4-BE49-F238E27FC236}">
              <a16:creationId xmlns:a16="http://schemas.microsoft.com/office/drawing/2014/main" id="{E575CD6B-D319-4140-A7CF-D0FD3868EC3E}"/>
            </a:ext>
          </a:extLst>
        </xdr:cNvPr>
        <xdr:cNvSpPr txBox="1"/>
      </xdr:nvSpPr>
      <xdr:spPr>
        <a:xfrm>
          <a:off x="2439044"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7" name="n_3aveValue【福祉施設】&#10;有形固定資産減価償却率">
          <a:extLst>
            <a:ext uri="{FF2B5EF4-FFF2-40B4-BE49-F238E27FC236}">
              <a16:creationId xmlns:a16="http://schemas.microsoft.com/office/drawing/2014/main" id="{8E620F94-E4A7-41F2-8FC2-D337C8A92A30}"/>
            </a:ext>
          </a:extLst>
        </xdr:cNvPr>
        <xdr:cNvSpPr txBox="1"/>
      </xdr:nvSpPr>
      <xdr:spPr>
        <a:xfrm>
          <a:off x="1648469"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8" name="n_4aveValue【福祉施設】&#10;有形固定資産減価償却率">
          <a:extLst>
            <a:ext uri="{FF2B5EF4-FFF2-40B4-BE49-F238E27FC236}">
              <a16:creationId xmlns:a16="http://schemas.microsoft.com/office/drawing/2014/main" id="{381B6818-A461-4D8C-9B5C-9A148A5E1BCD}"/>
            </a:ext>
          </a:extLst>
        </xdr:cNvPr>
        <xdr:cNvSpPr txBox="1"/>
      </xdr:nvSpPr>
      <xdr:spPr>
        <a:xfrm>
          <a:off x="848369"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319" name="n_1mainValue【福祉施設】&#10;有形固定資産減価償却率">
          <a:extLst>
            <a:ext uri="{FF2B5EF4-FFF2-40B4-BE49-F238E27FC236}">
              <a16:creationId xmlns:a16="http://schemas.microsoft.com/office/drawing/2014/main" id="{DE8FC468-9CF6-47EB-B888-D508FC9AFA90}"/>
            </a:ext>
          </a:extLst>
        </xdr:cNvPr>
        <xdr:cNvSpPr txBox="1"/>
      </xdr:nvSpPr>
      <xdr:spPr>
        <a:xfrm>
          <a:off x="32391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20" name="n_2mainValue【福祉施設】&#10;有形固定資産減価償却率">
          <a:extLst>
            <a:ext uri="{FF2B5EF4-FFF2-40B4-BE49-F238E27FC236}">
              <a16:creationId xmlns:a16="http://schemas.microsoft.com/office/drawing/2014/main" id="{855DE334-1B1C-4534-8846-B561E6900829}"/>
            </a:ext>
          </a:extLst>
        </xdr:cNvPr>
        <xdr:cNvSpPr txBox="1"/>
      </xdr:nvSpPr>
      <xdr:spPr>
        <a:xfrm>
          <a:off x="2439044"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321" name="n_3mainValue【福祉施設】&#10;有形固定資産減価償却率">
          <a:extLst>
            <a:ext uri="{FF2B5EF4-FFF2-40B4-BE49-F238E27FC236}">
              <a16:creationId xmlns:a16="http://schemas.microsoft.com/office/drawing/2014/main" id="{DBA3E111-2692-4AC1-949D-8BCB60A911E3}"/>
            </a:ext>
          </a:extLst>
        </xdr:cNvPr>
        <xdr:cNvSpPr txBox="1"/>
      </xdr:nvSpPr>
      <xdr:spPr>
        <a:xfrm>
          <a:off x="1648469"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2" name="n_4mainValue【福祉施設】&#10;有形固定資産減価償却率">
          <a:extLst>
            <a:ext uri="{FF2B5EF4-FFF2-40B4-BE49-F238E27FC236}">
              <a16:creationId xmlns:a16="http://schemas.microsoft.com/office/drawing/2014/main" id="{278A926C-90CC-4DAD-A511-46E2A46DD37D}"/>
            </a:ext>
          </a:extLst>
        </xdr:cNvPr>
        <xdr:cNvSpPr txBox="1"/>
      </xdr:nvSpPr>
      <xdr:spPr>
        <a:xfrm>
          <a:off x="848369" y="1296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61090FD-2BDE-4B3D-A72E-FEC2FC59946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F2EB75D-E722-4711-9794-47CCB4CA6D2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DEF1F08-CC07-4142-8278-2017767C674C}"/>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E7EF3FE-1397-4FCB-B500-0C71E1799B21}"/>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D3CED75-435D-4432-B334-5B448F2DC9A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7014A51-B882-4EC6-A20C-B90497AD4E34}"/>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CEFB795-E9F6-4C04-A549-5D42842BA706}"/>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D0BC071-09F0-4C8D-AE96-18D37F8622B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69858E6-2197-4668-A93D-EA4ECD287F3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B323C7E-A6D9-447F-B7B2-90BEF17B908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5EE82F47-75C7-49A2-971F-5CF95C132386}"/>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784F9FF4-5752-49B7-81B2-9BFEB561DAA2}"/>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8BD2ABB1-0FDB-4399-B156-1EA16EFCD057}"/>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FBF010CB-C63F-4D7E-95B0-0C9438E5602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DA80AF8C-24D8-482F-BE67-888B5B7848CE}"/>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C3B1E2A8-1102-4CC5-BEDC-C252C68CD62B}"/>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A889FF9B-25D3-41AC-AE99-46E4D401BB64}"/>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D34EC711-3A5D-44A4-839F-806E1493E90F}"/>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1BEAE1BB-6EB9-415D-9CCC-22D15021BEB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D69F070-23DA-4DB0-8981-A7BE06CB38DB}"/>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EE97ED5D-799D-470B-9FA2-9B6A020F7D71}"/>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949D923F-88F4-4513-B6E6-A7F2F3A6D48B}"/>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176E3AB-F31C-48ED-80AB-867D3F73BC5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93AB5E1D-4389-413A-B142-97CB9C486DF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76ADCCB-B56E-43DD-B588-6E9A8A1C0D5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7DA57938-FBF9-4BFD-B545-E03CB4975364}"/>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F9A2642F-65B4-4CBC-8E24-29DF1F7BCB1B}"/>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86DF510B-FACD-46C9-9340-6B5B62FC92B3}"/>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B232F77D-CFCB-4747-BC46-616ABC252D58}"/>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71FC0690-C2CD-4B79-BF90-B93B70281157}"/>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3" name="【福祉施設】&#10;一人当たり面積平均値テキスト">
          <a:extLst>
            <a:ext uri="{FF2B5EF4-FFF2-40B4-BE49-F238E27FC236}">
              <a16:creationId xmlns:a16="http://schemas.microsoft.com/office/drawing/2014/main" id="{4A99C7FC-FC21-4E01-B623-7A6EF8BB76F4}"/>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0B949025-277E-4C95-8A78-AF4C2BABF1DD}"/>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D6986E35-2AAA-4375-9D0B-F0597E238821}"/>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C2216A6D-9C75-4AE9-8D92-88F9E847FC54}"/>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07F63F4D-ECAF-42C7-B441-0C9831274F15}"/>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4E897008-EB6C-443B-9CD3-6FE464A19C62}"/>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D54AD6-29FD-44B7-A899-3D4C07449FA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55002D4-5C8F-4EB8-867E-7CB02970018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D7A26DC-1074-44C6-848B-C965857FD52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1EFDB07-DFF1-4DD8-AEFD-294AFA922E5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165E933-04E5-4082-8CC1-870961C45621}"/>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3629</xdr:rowOff>
    </xdr:from>
    <xdr:to>
      <xdr:col>55</xdr:col>
      <xdr:colOff>50800</xdr:colOff>
      <xdr:row>80</xdr:row>
      <xdr:rowOff>105229</xdr:rowOff>
    </xdr:to>
    <xdr:sp macro="" textlink="">
      <xdr:nvSpPr>
        <xdr:cNvPr id="364" name="楕円 363">
          <a:extLst>
            <a:ext uri="{FF2B5EF4-FFF2-40B4-BE49-F238E27FC236}">
              <a16:creationId xmlns:a16="http://schemas.microsoft.com/office/drawing/2014/main" id="{FF6842D5-83FF-41A4-8DBE-119B673EA894}"/>
            </a:ext>
          </a:extLst>
        </xdr:cNvPr>
        <xdr:cNvSpPr/>
      </xdr:nvSpPr>
      <xdr:spPr>
        <a:xfrm>
          <a:off x="9401175" y="129608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26506</xdr:rowOff>
    </xdr:from>
    <xdr:ext cx="469744" cy="259045"/>
    <xdr:sp macro="" textlink="">
      <xdr:nvSpPr>
        <xdr:cNvPr id="365" name="【福祉施設】&#10;一人当たり面積該当値テキスト">
          <a:extLst>
            <a:ext uri="{FF2B5EF4-FFF2-40B4-BE49-F238E27FC236}">
              <a16:creationId xmlns:a16="http://schemas.microsoft.com/office/drawing/2014/main" id="{79757B58-BEFA-4AD5-BE0B-3268AB0B6A3B}"/>
            </a:ext>
          </a:extLst>
        </xdr:cNvPr>
        <xdr:cNvSpPr txBox="1"/>
      </xdr:nvSpPr>
      <xdr:spPr>
        <a:xfrm>
          <a:off x="9467850" y="1282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66" name="楕円 365">
          <a:extLst>
            <a:ext uri="{FF2B5EF4-FFF2-40B4-BE49-F238E27FC236}">
              <a16:creationId xmlns:a16="http://schemas.microsoft.com/office/drawing/2014/main" id="{63969CA2-E17D-488D-A628-0384C8A76D5F}"/>
            </a:ext>
          </a:extLst>
        </xdr:cNvPr>
        <xdr:cNvSpPr/>
      </xdr:nvSpPr>
      <xdr:spPr>
        <a:xfrm>
          <a:off x="8639175" y="12973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54429</xdr:rowOff>
    </xdr:from>
    <xdr:to>
      <xdr:col>55</xdr:col>
      <xdr:colOff>0</xdr:colOff>
      <xdr:row>80</xdr:row>
      <xdr:rowOff>70757</xdr:rowOff>
    </xdr:to>
    <xdr:cxnSp macro="">
      <xdr:nvCxnSpPr>
        <xdr:cNvPr id="367" name="直線コネクタ 366">
          <a:extLst>
            <a:ext uri="{FF2B5EF4-FFF2-40B4-BE49-F238E27FC236}">
              <a16:creationId xmlns:a16="http://schemas.microsoft.com/office/drawing/2014/main" id="{D6D13CF7-7A20-4504-A31E-279227990A1F}"/>
            </a:ext>
          </a:extLst>
        </xdr:cNvPr>
        <xdr:cNvCxnSpPr/>
      </xdr:nvCxnSpPr>
      <xdr:spPr>
        <a:xfrm flipV="1">
          <a:off x="8686800" y="13008429"/>
          <a:ext cx="74295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68" name="楕円 367">
          <a:extLst>
            <a:ext uri="{FF2B5EF4-FFF2-40B4-BE49-F238E27FC236}">
              <a16:creationId xmlns:a16="http://schemas.microsoft.com/office/drawing/2014/main" id="{77A186F2-0617-4491-8604-184A0B123D7E}"/>
            </a:ext>
          </a:extLst>
        </xdr:cNvPr>
        <xdr:cNvSpPr/>
      </xdr:nvSpPr>
      <xdr:spPr>
        <a:xfrm>
          <a:off x="7839075" y="12973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69" name="直線コネクタ 368">
          <a:extLst>
            <a:ext uri="{FF2B5EF4-FFF2-40B4-BE49-F238E27FC236}">
              <a16:creationId xmlns:a16="http://schemas.microsoft.com/office/drawing/2014/main" id="{7993977B-EBBA-46F1-80E2-976463A9D08A}"/>
            </a:ext>
          </a:extLst>
        </xdr:cNvPr>
        <xdr:cNvCxnSpPr/>
      </xdr:nvCxnSpPr>
      <xdr:spPr>
        <a:xfrm>
          <a:off x="7886700" y="130215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19957</xdr:rowOff>
    </xdr:from>
    <xdr:to>
      <xdr:col>41</xdr:col>
      <xdr:colOff>101600</xdr:colOff>
      <xdr:row>80</xdr:row>
      <xdr:rowOff>121557</xdr:rowOff>
    </xdr:to>
    <xdr:sp macro="" textlink="">
      <xdr:nvSpPr>
        <xdr:cNvPr id="370" name="楕円 369">
          <a:extLst>
            <a:ext uri="{FF2B5EF4-FFF2-40B4-BE49-F238E27FC236}">
              <a16:creationId xmlns:a16="http://schemas.microsoft.com/office/drawing/2014/main" id="{5EBD107A-19A0-4C50-B2A6-623EB4BC225E}"/>
            </a:ext>
          </a:extLst>
        </xdr:cNvPr>
        <xdr:cNvSpPr/>
      </xdr:nvSpPr>
      <xdr:spPr>
        <a:xfrm>
          <a:off x="7029450" y="12973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70757</xdr:rowOff>
    </xdr:from>
    <xdr:to>
      <xdr:col>45</xdr:col>
      <xdr:colOff>177800</xdr:colOff>
      <xdr:row>80</xdr:row>
      <xdr:rowOff>70757</xdr:rowOff>
    </xdr:to>
    <xdr:cxnSp macro="">
      <xdr:nvCxnSpPr>
        <xdr:cNvPr id="371" name="直線コネクタ 370">
          <a:extLst>
            <a:ext uri="{FF2B5EF4-FFF2-40B4-BE49-F238E27FC236}">
              <a16:creationId xmlns:a16="http://schemas.microsoft.com/office/drawing/2014/main" id="{44A9C845-F289-4F1D-8780-F486A68AE954}"/>
            </a:ext>
          </a:extLst>
        </xdr:cNvPr>
        <xdr:cNvCxnSpPr/>
      </xdr:nvCxnSpPr>
      <xdr:spPr>
        <a:xfrm>
          <a:off x="7077075" y="13021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19957</xdr:rowOff>
    </xdr:from>
    <xdr:to>
      <xdr:col>36</xdr:col>
      <xdr:colOff>165100</xdr:colOff>
      <xdr:row>80</xdr:row>
      <xdr:rowOff>121557</xdr:rowOff>
    </xdr:to>
    <xdr:sp macro="" textlink="">
      <xdr:nvSpPr>
        <xdr:cNvPr id="372" name="楕円 371">
          <a:extLst>
            <a:ext uri="{FF2B5EF4-FFF2-40B4-BE49-F238E27FC236}">
              <a16:creationId xmlns:a16="http://schemas.microsoft.com/office/drawing/2014/main" id="{4215D76D-808E-45BF-B777-90E509375C56}"/>
            </a:ext>
          </a:extLst>
        </xdr:cNvPr>
        <xdr:cNvSpPr/>
      </xdr:nvSpPr>
      <xdr:spPr>
        <a:xfrm>
          <a:off x="6238875" y="12973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70757</xdr:rowOff>
    </xdr:from>
    <xdr:to>
      <xdr:col>41</xdr:col>
      <xdr:colOff>50800</xdr:colOff>
      <xdr:row>80</xdr:row>
      <xdr:rowOff>70757</xdr:rowOff>
    </xdr:to>
    <xdr:cxnSp macro="">
      <xdr:nvCxnSpPr>
        <xdr:cNvPr id="373" name="直線コネクタ 372">
          <a:extLst>
            <a:ext uri="{FF2B5EF4-FFF2-40B4-BE49-F238E27FC236}">
              <a16:creationId xmlns:a16="http://schemas.microsoft.com/office/drawing/2014/main" id="{6C73021F-82DC-42A7-94FC-9AED5E6C7AF5}"/>
            </a:ext>
          </a:extLst>
        </xdr:cNvPr>
        <xdr:cNvCxnSpPr/>
      </xdr:nvCxnSpPr>
      <xdr:spPr>
        <a:xfrm>
          <a:off x="6286500" y="130215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4" name="n_1aveValue【福祉施設】&#10;一人当たり面積">
          <a:extLst>
            <a:ext uri="{FF2B5EF4-FFF2-40B4-BE49-F238E27FC236}">
              <a16:creationId xmlns:a16="http://schemas.microsoft.com/office/drawing/2014/main" id="{050C53DB-80EF-4E94-8220-5A4FF63D68FC}"/>
            </a:ext>
          </a:extLst>
        </xdr:cNvPr>
        <xdr:cNvSpPr txBox="1"/>
      </xdr:nvSpPr>
      <xdr:spPr>
        <a:xfrm>
          <a:off x="845827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F14338A8-1621-4146-95AB-0E4246459CEA}"/>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C1809C73-C62D-4B97-B56F-73D0AD6FEBF2}"/>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2548FAD8-1470-428F-8F8D-A54955A8F69E}"/>
            </a:ext>
          </a:extLst>
        </xdr:cNvPr>
        <xdr:cNvSpPr txBox="1"/>
      </xdr:nvSpPr>
      <xdr:spPr>
        <a:xfrm>
          <a:off x="60675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78" name="n_1mainValue【福祉施設】&#10;一人当たり面積">
          <a:extLst>
            <a:ext uri="{FF2B5EF4-FFF2-40B4-BE49-F238E27FC236}">
              <a16:creationId xmlns:a16="http://schemas.microsoft.com/office/drawing/2014/main" id="{966DAFC9-83F8-4344-AD9F-61FD4B4C8A31}"/>
            </a:ext>
          </a:extLst>
        </xdr:cNvPr>
        <xdr:cNvSpPr txBox="1"/>
      </xdr:nvSpPr>
      <xdr:spPr>
        <a:xfrm>
          <a:off x="8458277"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79" name="n_2mainValue【福祉施設】&#10;一人当たり面積">
          <a:extLst>
            <a:ext uri="{FF2B5EF4-FFF2-40B4-BE49-F238E27FC236}">
              <a16:creationId xmlns:a16="http://schemas.microsoft.com/office/drawing/2014/main" id="{B5CB61E1-B8D2-44B9-AA13-B5C8B4E84261}"/>
            </a:ext>
          </a:extLst>
        </xdr:cNvPr>
        <xdr:cNvSpPr txBox="1"/>
      </xdr:nvSpPr>
      <xdr:spPr>
        <a:xfrm>
          <a:off x="7677227"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138084</xdr:rowOff>
    </xdr:from>
    <xdr:ext cx="469744" cy="259045"/>
    <xdr:sp macro="" textlink="">
      <xdr:nvSpPr>
        <xdr:cNvPr id="380" name="n_3mainValue【福祉施設】&#10;一人当たり面積">
          <a:extLst>
            <a:ext uri="{FF2B5EF4-FFF2-40B4-BE49-F238E27FC236}">
              <a16:creationId xmlns:a16="http://schemas.microsoft.com/office/drawing/2014/main" id="{A99F81CA-F976-4C68-AD6D-D9D730BC7560}"/>
            </a:ext>
          </a:extLst>
        </xdr:cNvPr>
        <xdr:cNvSpPr txBox="1"/>
      </xdr:nvSpPr>
      <xdr:spPr>
        <a:xfrm>
          <a:off x="6867602"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138084</xdr:rowOff>
    </xdr:from>
    <xdr:ext cx="469744" cy="259045"/>
    <xdr:sp macro="" textlink="">
      <xdr:nvSpPr>
        <xdr:cNvPr id="381" name="n_4mainValue【福祉施設】&#10;一人当たり面積">
          <a:extLst>
            <a:ext uri="{FF2B5EF4-FFF2-40B4-BE49-F238E27FC236}">
              <a16:creationId xmlns:a16="http://schemas.microsoft.com/office/drawing/2014/main" id="{6CC2B0CF-6CE9-4964-8EAF-418325C48632}"/>
            </a:ext>
          </a:extLst>
        </xdr:cNvPr>
        <xdr:cNvSpPr txBox="1"/>
      </xdr:nvSpPr>
      <xdr:spPr>
        <a:xfrm>
          <a:off x="6067502"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299E231B-1B2C-45F1-8B39-CB1C6FA7C66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287C7CD5-6D46-43C0-9456-CA6027E86A0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FA9E4CA0-3AE6-48FD-B249-66B02FD36494}"/>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A7187ADB-B696-4548-B5CE-7D5B732074C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A010B444-2E95-451A-8281-A33E198ADFA0}"/>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5DFEEA19-7D96-4A64-908B-7B5A5642DB0C}"/>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651A719B-8976-4644-9400-CB9FDE7A614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7ADBC7C-3E98-4ED7-8630-0737D9990FDE}"/>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57320A8-A471-45B8-B413-84B0A4EE9AD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31BB9DD7-055F-44FC-8FAD-432C727C682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A9363174-4739-45E0-BCC3-988AB556BB6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3A5B480E-BD4B-44E3-985F-EBB374A1B7D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D84B829B-2773-4862-81A2-A1975E41904F}"/>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F2AA4514-2324-4948-A487-CC45B638D9F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172CACA-C00D-4752-834B-550EEAB7D08D}"/>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8F2C9955-BFA8-4036-A169-43ECA6250597}"/>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2C92C2A-AD11-4E38-B363-96D90495DC39}"/>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E094DCBC-D42C-4BCB-BECA-C30FB02AAA4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2C178869-A70E-4A4C-A504-09F333002305}"/>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51A8B242-EDE9-4882-AF38-CDDD6E70828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7BA28ECA-A2AF-4518-A7C8-FBC81A0D38D5}"/>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81C062B3-B794-4763-ABE7-D2C2E210330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604B7737-C112-47B5-B5BE-480D02434CA9}"/>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7F74EC5-99E6-4E37-8C1A-61E68BC24E4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59EC74B8-E1F2-43B8-A498-CBBD761E8F45}"/>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5D833D44-856C-450F-82EE-01AE613C9AEF}"/>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3645837F-CF0F-4E4F-A3B8-273A831698FF}"/>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67A888EA-3397-4212-BDBB-C0C52D224727}"/>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AC2FB8FE-6DDF-49AF-80EC-96B730A8E465}"/>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17163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22A02AB6-0780-4E1C-AFED-94BB1DD52259}"/>
            </a:ext>
          </a:extLst>
        </xdr:cNvPr>
        <xdr:cNvSpPr txBox="1"/>
      </xdr:nvSpPr>
      <xdr:spPr>
        <a:xfrm>
          <a:off x="4219575" y="1669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E5B4037C-4F9A-409F-B011-A2C76E5DEDFF}"/>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5597E9DD-F2A2-48EB-B51A-EAE1341B4AFB}"/>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064F2E49-3C02-4EC6-8351-938917DACFE7}"/>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119BDAD1-CE03-459E-84DF-95860109A186}"/>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5E73B62D-8EB3-405B-B38D-6E74C6DE3FD4}"/>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FDE2931-F389-462C-825E-14768AE5A6D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7B91B30-8D7B-44C6-B939-DAE2B5DC43E2}"/>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B016F38-427A-4BC9-81DB-897F7DDED94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A560D58-E886-4114-8003-CB487F0B2C1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1570EA9-CB6B-4551-9320-A1A0934F9CA7}"/>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95886</xdr:rowOff>
    </xdr:from>
    <xdr:to>
      <xdr:col>24</xdr:col>
      <xdr:colOff>114300</xdr:colOff>
      <xdr:row>103</xdr:row>
      <xdr:rowOff>26036</xdr:rowOff>
    </xdr:to>
    <xdr:sp macro="" textlink="">
      <xdr:nvSpPr>
        <xdr:cNvPr id="422" name="楕円 421">
          <a:extLst>
            <a:ext uri="{FF2B5EF4-FFF2-40B4-BE49-F238E27FC236}">
              <a16:creationId xmlns:a16="http://schemas.microsoft.com/office/drawing/2014/main" id="{2DF1C2AC-284C-44F2-B06C-6876F2176169}"/>
            </a:ext>
          </a:extLst>
        </xdr:cNvPr>
        <xdr:cNvSpPr/>
      </xdr:nvSpPr>
      <xdr:spPr>
        <a:xfrm>
          <a:off x="4124325" y="166122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118763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DF2F1DE-3097-4A5E-92F1-5FFC0C89D713}"/>
            </a:ext>
          </a:extLst>
        </xdr:cNvPr>
        <xdr:cNvSpPr txBox="1"/>
      </xdr:nvSpPr>
      <xdr:spPr>
        <a:xfrm>
          <a:off x="4219575" y="1647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424" name="楕円 423">
          <a:extLst>
            <a:ext uri="{FF2B5EF4-FFF2-40B4-BE49-F238E27FC236}">
              <a16:creationId xmlns:a16="http://schemas.microsoft.com/office/drawing/2014/main" id="{608E940A-9465-4C57-8B2F-77A866F627FF}"/>
            </a:ext>
          </a:extLst>
        </xdr:cNvPr>
        <xdr:cNvSpPr/>
      </xdr:nvSpPr>
      <xdr:spPr>
        <a:xfrm>
          <a:off x="3381375" y="16641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146686</xdr:rowOff>
    </xdr:from>
    <xdr:to>
      <xdr:col>24</xdr:col>
      <xdr:colOff>63500</xdr:colOff>
      <xdr:row>103</xdr:row>
      <xdr:rowOff>7620</xdr:rowOff>
    </xdr:to>
    <xdr:cxnSp macro="">
      <xdr:nvCxnSpPr>
        <xdr:cNvPr id="425" name="直線コネクタ 424">
          <a:extLst>
            <a:ext uri="{FF2B5EF4-FFF2-40B4-BE49-F238E27FC236}">
              <a16:creationId xmlns:a16="http://schemas.microsoft.com/office/drawing/2014/main" id="{0443873C-ADF9-45DF-A835-4CDCF178CE47}"/>
            </a:ext>
          </a:extLst>
        </xdr:cNvPr>
        <xdr:cNvCxnSpPr/>
      </xdr:nvCxnSpPr>
      <xdr:spPr>
        <a:xfrm flipV="1">
          <a:off x="3429000" y="16659861"/>
          <a:ext cx="7524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124461</xdr:rowOff>
    </xdr:from>
    <xdr:to>
      <xdr:col>15</xdr:col>
      <xdr:colOff>101600</xdr:colOff>
      <xdr:row>103</xdr:row>
      <xdr:rowOff>54611</xdr:rowOff>
    </xdr:to>
    <xdr:sp macro="" textlink="">
      <xdr:nvSpPr>
        <xdr:cNvPr id="426" name="楕円 425">
          <a:extLst>
            <a:ext uri="{FF2B5EF4-FFF2-40B4-BE49-F238E27FC236}">
              <a16:creationId xmlns:a16="http://schemas.microsoft.com/office/drawing/2014/main" id="{7089D354-B7F9-4176-B37E-935DB68ADF4F}"/>
            </a:ext>
          </a:extLst>
        </xdr:cNvPr>
        <xdr:cNvSpPr/>
      </xdr:nvSpPr>
      <xdr:spPr>
        <a:xfrm>
          <a:off x="2571750" y="166376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3811</xdr:rowOff>
    </xdr:from>
    <xdr:to>
      <xdr:col>19</xdr:col>
      <xdr:colOff>177800</xdr:colOff>
      <xdr:row>103</xdr:row>
      <xdr:rowOff>7620</xdr:rowOff>
    </xdr:to>
    <xdr:cxnSp macro="">
      <xdr:nvCxnSpPr>
        <xdr:cNvPr id="427" name="直線コネクタ 426">
          <a:extLst>
            <a:ext uri="{FF2B5EF4-FFF2-40B4-BE49-F238E27FC236}">
              <a16:creationId xmlns:a16="http://schemas.microsoft.com/office/drawing/2014/main" id="{C7C6E264-4EDA-4D11-89E2-BE273D15EBA3}"/>
            </a:ext>
          </a:extLst>
        </xdr:cNvPr>
        <xdr:cNvCxnSpPr/>
      </xdr:nvCxnSpPr>
      <xdr:spPr>
        <a:xfrm>
          <a:off x="2619375" y="16685261"/>
          <a:ext cx="8096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90170</xdr:rowOff>
    </xdr:from>
    <xdr:to>
      <xdr:col>10</xdr:col>
      <xdr:colOff>165100</xdr:colOff>
      <xdr:row>103</xdr:row>
      <xdr:rowOff>20320</xdr:rowOff>
    </xdr:to>
    <xdr:sp macro="" textlink="">
      <xdr:nvSpPr>
        <xdr:cNvPr id="428" name="楕円 427">
          <a:extLst>
            <a:ext uri="{FF2B5EF4-FFF2-40B4-BE49-F238E27FC236}">
              <a16:creationId xmlns:a16="http://schemas.microsoft.com/office/drawing/2014/main" id="{F4708B1B-88D7-49A8-B70D-FBE76059EA1B}"/>
            </a:ext>
          </a:extLst>
        </xdr:cNvPr>
        <xdr:cNvSpPr/>
      </xdr:nvSpPr>
      <xdr:spPr>
        <a:xfrm>
          <a:off x="1781175" y="166033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140970</xdr:rowOff>
    </xdr:from>
    <xdr:to>
      <xdr:col>15</xdr:col>
      <xdr:colOff>50800</xdr:colOff>
      <xdr:row>103</xdr:row>
      <xdr:rowOff>3811</xdr:rowOff>
    </xdr:to>
    <xdr:cxnSp macro="">
      <xdr:nvCxnSpPr>
        <xdr:cNvPr id="429" name="直線コネクタ 428">
          <a:extLst>
            <a:ext uri="{FF2B5EF4-FFF2-40B4-BE49-F238E27FC236}">
              <a16:creationId xmlns:a16="http://schemas.microsoft.com/office/drawing/2014/main" id="{78853C16-3560-4327-BCF8-448D767C98C5}"/>
            </a:ext>
          </a:extLst>
        </xdr:cNvPr>
        <xdr:cNvCxnSpPr/>
      </xdr:nvCxnSpPr>
      <xdr:spPr>
        <a:xfrm>
          <a:off x="1828800" y="16660495"/>
          <a:ext cx="7905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74930</xdr:rowOff>
    </xdr:from>
    <xdr:to>
      <xdr:col>6</xdr:col>
      <xdr:colOff>38100</xdr:colOff>
      <xdr:row>103</xdr:row>
      <xdr:rowOff>5080</xdr:rowOff>
    </xdr:to>
    <xdr:sp macro="" textlink="">
      <xdr:nvSpPr>
        <xdr:cNvPr id="430" name="楕円 429">
          <a:extLst>
            <a:ext uri="{FF2B5EF4-FFF2-40B4-BE49-F238E27FC236}">
              <a16:creationId xmlns:a16="http://schemas.microsoft.com/office/drawing/2014/main" id="{EE5B426F-D279-46FC-AA13-11BB1E583AE7}"/>
            </a:ext>
          </a:extLst>
        </xdr:cNvPr>
        <xdr:cNvSpPr/>
      </xdr:nvSpPr>
      <xdr:spPr>
        <a:xfrm>
          <a:off x="981075" y="16591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125730</xdr:rowOff>
    </xdr:from>
    <xdr:to>
      <xdr:col>10</xdr:col>
      <xdr:colOff>114300</xdr:colOff>
      <xdr:row>102</xdr:row>
      <xdr:rowOff>140970</xdr:rowOff>
    </xdr:to>
    <xdr:cxnSp macro="">
      <xdr:nvCxnSpPr>
        <xdr:cNvPr id="431" name="直線コネクタ 430">
          <a:extLst>
            <a:ext uri="{FF2B5EF4-FFF2-40B4-BE49-F238E27FC236}">
              <a16:creationId xmlns:a16="http://schemas.microsoft.com/office/drawing/2014/main" id="{F0EE2164-2002-4A7A-AFA3-C49B4F3ABC8A}"/>
            </a:ext>
          </a:extLst>
        </xdr:cNvPr>
        <xdr:cNvCxnSpPr/>
      </xdr:nvCxnSpPr>
      <xdr:spPr>
        <a:xfrm>
          <a:off x="1028700" y="16638905"/>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148607</xdr:rowOff>
    </xdr:from>
    <xdr:ext cx="405111" cy="259045"/>
    <xdr:sp macro="" textlink="">
      <xdr:nvSpPr>
        <xdr:cNvPr id="432" name="n_1aveValue【市民会館】&#10;有形固定資産減価償却率">
          <a:extLst>
            <a:ext uri="{FF2B5EF4-FFF2-40B4-BE49-F238E27FC236}">
              <a16:creationId xmlns:a16="http://schemas.microsoft.com/office/drawing/2014/main" id="{0FBE7282-2588-4A3E-BCAA-AEA83C53D1F6}"/>
            </a:ext>
          </a:extLst>
        </xdr:cNvPr>
        <xdr:cNvSpPr txBox="1"/>
      </xdr:nvSpPr>
      <xdr:spPr>
        <a:xfrm>
          <a:off x="32391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33" name="n_2aveValue【市民会館】&#10;有形固定資産減価償却率">
          <a:extLst>
            <a:ext uri="{FF2B5EF4-FFF2-40B4-BE49-F238E27FC236}">
              <a16:creationId xmlns:a16="http://schemas.microsoft.com/office/drawing/2014/main" id="{390447A2-59B1-4D5F-B512-179D2350DB0B}"/>
            </a:ext>
          </a:extLst>
        </xdr:cNvPr>
        <xdr:cNvSpPr txBox="1"/>
      </xdr:nvSpPr>
      <xdr:spPr>
        <a:xfrm>
          <a:off x="24390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34" name="n_3aveValue【市民会館】&#10;有形固定資産減価償却率">
          <a:extLst>
            <a:ext uri="{FF2B5EF4-FFF2-40B4-BE49-F238E27FC236}">
              <a16:creationId xmlns:a16="http://schemas.microsoft.com/office/drawing/2014/main" id="{C268D0CA-2F55-4A27-A9CD-456A9F59B3A0}"/>
            </a:ext>
          </a:extLst>
        </xdr:cNvPr>
        <xdr:cNvSpPr txBox="1"/>
      </xdr:nvSpPr>
      <xdr:spPr>
        <a:xfrm>
          <a:off x="1648469"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35" name="n_4aveValue【市民会館】&#10;有形固定資産減価償却率">
          <a:extLst>
            <a:ext uri="{FF2B5EF4-FFF2-40B4-BE49-F238E27FC236}">
              <a16:creationId xmlns:a16="http://schemas.microsoft.com/office/drawing/2014/main" id="{8B405B9F-62E8-4689-BF93-CFC4FDB48B14}"/>
            </a:ext>
          </a:extLst>
        </xdr:cNvPr>
        <xdr:cNvSpPr txBox="1"/>
      </xdr:nvSpPr>
      <xdr:spPr>
        <a:xfrm>
          <a:off x="8483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436" name="n_1mainValue【市民会館】&#10;有形固定資産減価償却率">
          <a:extLst>
            <a:ext uri="{FF2B5EF4-FFF2-40B4-BE49-F238E27FC236}">
              <a16:creationId xmlns:a16="http://schemas.microsoft.com/office/drawing/2014/main" id="{FBAA70F6-DB93-4263-A81D-9DE90F4A3C50}"/>
            </a:ext>
          </a:extLst>
        </xdr:cNvPr>
        <xdr:cNvSpPr txBox="1"/>
      </xdr:nvSpPr>
      <xdr:spPr>
        <a:xfrm>
          <a:off x="3239144" y="1642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71138</xdr:rowOff>
    </xdr:from>
    <xdr:ext cx="405111" cy="259045"/>
    <xdr:sp macro="" textlink="">
      <xdr:nvSpPr>
        <xdr:cNvPr id="437" name="n_2mainValue【市民会館】&#10;有形固定資産減価償却率">
          <a:extLst>
            <a:ext uri="{FF2B5EF4-FFF2-40B4-BE49-F238E27FC236}">
              <a16:creationId xmlns:a16="http://schemas.microsoft.com/office/drawing/2014/main" id="{36652E9D-5BEE-4A37-8502-2CDB52FCA618}"/>
            </a:ext>
          </a:extLst>
        </xdr:cNvPr>
        <xdr:cNvSpPr txBox="1"/>
      </xdr:nvSpPr>
      <xdr:spPr>
        <a:xfrm>
          <a:off x="2439044" y="1642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36847</xdr:rowOff>
    </xdr:from>
    <xdr:ext cx="405111" cy="259045"/>
    <xdr:sp macro="" textlink="">
      <xdr:nvSpPr>
        <xdr:cNvPr id="438" name="n_3mainValue【市民会館】&#10;有形固定資産減価償却率">
          <a:extLst>
            <a:ext uri="{FF2B5EF4-FFF2-40B4-BE49-F238E27FC236}">
              <a16:creationId xmlns:a16="http://schemas.microsoft.com/office/drawing/2014/main" id="{6C9C7316-9DB7-47AB-AF12-9A4F52ED90A7}"/>
            </a:ext>
          </a:extLst>
        </xdr:cNvPr>
        <xdr:cNvSpPr txBox="1"/>
      </xdr:nvSpPr>
      <xdr:spPr>
        <a:xfrm>
          <a:off x="1648469" y="1639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21607</xdr:rowOff>
    </xdr:from>
    <xdr:ext cx="405111" cy="259045"/>
    <xdr:sp macro="" textlink="">
      <xdr:nvSpPr>
        <xdr:cNvPr id="439" name="n_4mainValue【市民会館】&#10;有形固定資産減価償却率">
          <a:extLst>
            <a:ext uri="{FF2B5EF4-FFF2-40B4-BE49-F238E27FC236}">
              <a16:creationId xmlns:a16="http://schemas.microsoft.com/office/drawing/2014/main" id="{E7768D28-EB4C-4E77-B2DF-1271D1C1372B}"/>
            </a:ext>
          </a:extLst>
        </xdr:cNvPr>
        <xdr:cNvSpPr txBox="1"/>
      </xdr:nvSpPr>
      <xdr:spPr>
        <a:xfrm>
          <a:off x="848369" y="1637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A0BE6DF-BA5C-4290-B8EC-3EBBF2F268B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DB7E8A8-DD9B-4AED-9DCE-B2C60EFFF07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45B7706-3A99-4464-816B-C5E0462A010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C278C09-9B67-474E-B022-95E9A75AD887}"/>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2C61E5E2-05AF-404D-B375-AA8AD84910D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5EF93E1-493E-41BA-9738-4F74F821ECF9}"/>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EF74171-2DDB-4311-A682-CB6E6411746D}"/>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5336D1EC-4E06-47E0-81C3-32F7496A6906}"/>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D2C46DD4-6EB0-4549-800C-232C9A0D60F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CDDB8DA7-4688-4714-8400-EB5E3778B718}"/>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F53D798F-6855-452D-831B-7DCBFC00C75C}"/>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B1FA3624-3446-46D5-8904-45ABF8249EEC}"/>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9E1CC831-6D20-4614-AA82-1865CC883C4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86CC14EC-3E88-4DBA-A444-16E9645106D8}"/>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1E4A938-7634-4A6C-A335-F70FFD4F781D}"/>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9A10063A-C36B-44D2-BC43-A4FDEB3B75F6}"/>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C57B326E-6F48-44C1-8DEA-089AFDAA00B7}"/>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98C134E1-A9E1-4D76-AA8B-7AA6604B99D0}"/>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55FE0A0-299D-4390-AE82-37113C3A8F6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7D617225-D7EC-4168-A7D5-55EAB892E92A}"/>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2F69CA25-C982-4BD2-B55C-F7E0858BB8F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353D88E9-6F64-44BE-9EC3-1C99C3BBB203}"/>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F357CCB7-F546-467F-B24E-31D8749304A8}"/>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2C8B57D0-C31C-4560-9138-2365129D71E8}"/>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C451CBCA-23E3-4F9A-A26E-9566933D0C67}"/>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0177A352-735A-4884-88E5-D2062FBAC2A2}"/>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C363FF0D-0BF7-4F99-AF05-E2803A27B3AD}"/>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238BA1A6-5649-470A-A4AA-A0613C33EA8D}"/>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8441DB2D-8D57-4195-BBFA-296B5AF64BC7}"/>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1D04B4E8-0E44-4C67-BE33-3721D2014C7D}"/>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2B151255-AA0B-4AF6-BF70-61072C4DA0D5}"/>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894F6CC4-76E1-4854-A755-2C0F204C452A}"/>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A043D93-D99E-4D9E-8C78-DAD0B71A369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02BB033-5BB3-4D58-9373-FF44D7ABD24D}"/>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34DF78E-5BC1-4575-B18C-ECAAACDE90F8}"/>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B5A0657-5C7E-407A-B166-918F74014E5C}"/>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B8B9AC9-8B5C-461E-8AB1-8E299E853B7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77" name="楕円 476">
          <a:extLst>
            <a:ext uri="{FF2B5EF4-FFF2-40B4-BE49-F238E27FC236}">
              <a16:creationId xmlns:a16="http://schemas.microsoft.com/office/drawing/2014/main" id="{61EE9C86-CDDA-424E-8FDC-42234C34E853}"/>
            </a:ext>
          </a:extLst>
        </xdr:cNvPr>
        <xdr:cNvSpPr/>
      </xdr:nvSpPr>
      <xdr:spPr>
        <a:xfrm>
          <a:off x="9401175" y="1719541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12971</xdr:rowOff>
    </xdr:from>
    <xdr:ext cx="469744" cy="259045"/>
    <xdr:sp macro="" textlink="">
      <xdr:nvSpPr>
        <xdr:cNvPr id="478" name="【市民会館】&#10;一人当たり面積該当値テキスト">
          <a:extLst>
            <a:ext uri="{FF2B5EF4-FFF2-40B4-BE49-F238E27FC236}">
              <a16:creationId xmlns:a16="http://schemas.microsoft.com/office/drawing/2014/main" id="{72A5FFB2-63A6-4F1B-BC0A-FC9B7A316342}"/>
            </a:ext>
          </a:extLst>
        </xdr:cNvPr>
        <xdr:cNvSpPr txBox="1"/>
      </xdr:nvSpPr>
      <xdr:spPr>
        <a:xfrm>
          <a:off x="9467850" y="1717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39115</xdr:rowOff>
    </xdr:from>
    <xdr:to>
      <xdr:col>50</xdr:col>
      <xdr:colOff>165100</xdr:colOff>
      <xdr:row>106</xdr:row>
      <xdr:rowOff>140715</xdr:rowOff>
    </xdr:to>
    <xdr:sp macro="" textlink="">
      <xdr:nvSpPr>
        <xdr:cNvPr id="479" name="楕円 478">
          <a:extLst>
            <a:ext uri="{FF2B5EF4-FFF2-40B4-BE49-F238E27FC236}">
              <a16:creationId xmlns:a16="http://schemas.microsoft.com/office/drawing/2014/main" id="{320D3044-A8C3-4263-8636-286C83DBCDEC}"/>
            </a:ext>
          </a:extLst>
        </xdr:cNvPr>
        <xdr:cNvSpPr/>
      </xdr:nvSpPr>
      <xdr:spPr>
        <a:xfrm>
          <a:off x="8639175" y="172031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85344</xdr:rowOff>
    </xdr:from>
    <xdr:to>
      <xdr:col>55</xdr:col>
      <xdr:colOff>0</xdr:colOff>
      <xdr:row>106</xdr:row>
      <xdr:rowOff>89915</xdr:rowOff>
    </xdr:to>
    <xdr:cxnSp macro="">
      <xdr:nvCxnSpPr>
        <xdr:cNvPr id="480" name="直線コネクタ 479">
          <a:extLst>
            <a:ext uri="{FF2B5EF4-FFF2-40B4-BE49-F238E27FC236}">
              <a16:creationId xmlns:a16="http://schemas.microsoft.com/office/drawing/2014/main" id="{7C6CF494-7E84-4145-B9E6-4D73C5BF9489}"/>
            </a:ext>
          </a:extLst>
        </xdr:cNvPr>
        <xdr:cNvCxnSpPr/>
      </xdr:nvCxnSpPr>
      <xdr:spPr>
        <a:xfrm flipV="1">
          <a:off x="8686800" y="1725256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81" name="楕円 480">
          <a:extLst>
            <a:ext uri="{FF2B5EF4-FFF2-40B4-BE49-F238E27FC236}">
              <a16:creationId xmlns:a16="http://schemas.microsoft.com/office/drawing/2014/main" id="{87109A8A-C018-4660-B2D4-5C79565F1F18}"/>
            </a:ext>
          </a:extLst>
        </xdr:cNvPr>
        <xdr:cNvSpPr/>
      </xdr:nvSpPr>
      <xdr:spPr>
        <a:xfrm>
          <a:off x="7839075" y="17209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89915</xdr:rowOff>
    </xdr:from>
    <xdr:to>
      <xdr:col>50</xdr:col>
      <xdr:colOff>114300</xdr:colOff>
      <xdr:row>106</xdr:row>
      <xdr:rowOff>99061</xdr:rowOff>
    </xdr:to>
    <xdr:cxnSp macro="">
      <xdr:nvCxnSpPr>
        <xdr:cNvPr id="482" name="直線コネクタ 481">
          <a:extLst>
            <a:ext uri="{FF2B5EF4-FFF2-40B4-BE49-F238E27FC236}">
              <a16:creationId xmlns:a16="http://schemas.microsoft.com/office/drawing/2014/main" id="{272BF9F3-7702-4076-A4EA-7B96C6FD9E74}"/>
            </a:ext>
          </a:extLst>
        </xdr:cNvPr>
        <xdr:cNvCxnSpPr/>
      </xdr:nvCxnSpPr>
      <xdr:spPr>
        <a:xfrm flipV="1">
          <a:off x="7886700" y="17250790"/>
          <a:ext cx="8001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83" name="楕円 482">
          <a:extLst>
            <a:ext uri="{FF2B5EF4-FFF2-40B4-BE49-F238E27FC236}">
              <a16:creationId xmlns:a16="http://schemas.microsoft.com/office/drawing/2014/main" id="{E522FE15-7B88-4D04-AC6A-8ADDA09F1FB6}"/>
            </a:ext>
          </a:extLst>
        </xdr:cNvPr>
        <xdr:cNvSpPr/>
      </xdr:nvSpPr>
      <xdr:spPr>
        <a:xfrm>
          <a:off x="7029450" y="172109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99061</xdr:rowOff>
    </xdr:to>
    <xdr:cxnSp macro="">
      <xdr:nvCxnSpPr>
        <xdr:cNvPr id="484" name="直線コネクタ 483">
          <a:extLst>
            <a:ext uri="{FF2B5EF4-FFF2-40B4-BE49-F238E27FC236}">
              <a16:creationId xmlns:a16="http://schemas.microsoft.com/office/drawing/2014/main" id="{21C2581E-D919-4D06-B550-A6EEDB2E0746}"/>
            </a:ext>
          </a:extLst>
        </xdr:cNvPr>
        <xdr:cNvCxnSpPr/>
      </xdr:nvCxnSpPr>
      <xdr:spPr>
        <a:xfrm>
          <a:off x="7077075" y="17258537"/>
          <a:ext cx="809625"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5" name="楕円 484">
          <a:extLst>
            <a:ext uri="{FF2B5EF4-FFF2-40B4-BE49-F238E27FC236}">
              <a16:creationId xmlns:a16="http://schemas.microsoft.com/office/drawing/2014/main" id="{969A0415-C2C4-468D-B60C-1AC2A17C39EB}"/>
            </a:ext>
          </a:extLst>
        </xdr:cNvPr>
        <xdr:cNvSpPr/>
      </xdr:nvSpPr>
      <xdr:spPr>
        <a:xfrm>
          <a:off x="6238875" y="17209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99061</xdr:rowOff>
    </xdr:to>
    <xdr:cxnSp macro="">
      <xdr:nvCxnSpPr>
        <xdr:cNvPr id="486" name="直線コネクタ 485">
          <a:extLst>
            <a:ext uri="{FF2B5EF4-FFF2-40B4-BE49-F238E27FC236}">
              <a16:creationId xmlns:a16="http://schemas.microsoft.com/office/drawing/2014/main" id="{8D788E7A-09DC-4FEC-A846-2E9C40770D8E}"/>
            </a:ext>
          </a:extLst>
        </xdr:cNvPr>
        <xdr:cNvCxnSpPr/>
      </xdr:nvCxnSpPr>
      <xdr:spPr>
        <a:xfrm flipV="1">
          <a:off x="6286500" y="17258537"/>
          <a:ext cx="790575"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2400D990-8734-4EDE-9D8A-3B3C9A116293}"/>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4F0DD3E8-326E-4FE8-A105-6A335718F402}"/>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E171DD6A-95D9-4235-8C3F-FD73B1FB25ED}"/>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D1E496AA-733B-4752-BCCA-475635855648}"/>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131842</xdr:rowOff>
    </xdr:from>
    <xdr:ext cx="469744" cy="259045"/>
    <xdr:sp macro="" textlink="">
      <xdr:nvSpPr>
        <xdr:cNvPr id="491" name="n_1mainValue【市民会館】&#10;一人当たり面積">
          <a:extLst>
            <a:ext uri="{FF2B5EF4-FFF2-40B4-BE49-F238E27FC236}">
              <a16:creationId xmlns:a16="http://schemas.microsoft.com/office/drawing/2014/main" id="{05E4AAFD-C497-466A-8A8C-E5517025B9C8}"/>
            </a:ext>
          </a:extLst>
        </xdr:cNvPr>
        <xdr:cNvSpPr txBox="1"/>
      </xdr:nvSpPr>
      <xdr:spPr>
        <a:xfrm>
          <a:off x="8458277" y="1729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92" name="n_2mainValue【市民会館】&#10;一人当たり面積">
          <a:extLst>
            <a:ext uri="{FF2B5EF4-FFF2-40B4-BE49-F238E27FC236}">
              <a16:creationId xmlns:a16="http://schemas.microsoft.com/office/drawing/2014/main" id="{BD563BA4-90F9-40EC-9C63-4952AB8A5D59}"/>
            </a:ext>
          </a:extLst>
        </xdr:cNvPr>
        <xdr:cNvSpPr txBox="1"/>
      </xdr:nvSpPr>
      <xdr:spPr>
        <a:xfrm>
          <a:off x="7677227"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3" name="n_3mainValue【市民会館】&#10;一人当たり面積">
          <a:extLst>
            <a:ext uri="{FF2B5EF4-FFF2-40B4-BE49-F238E27FC236}">
              <a16:creationId xmlns:a16="http://schemas.microsoft.com/office/drawing/2014/main" id="{412EC338-10EC-47AA-BC2D-981FBB7DC52B}"/>
            </a:ext>
          </a:extLst>
        </xdr:cNvPr>
        <xdr:cNvSpPr txBox="1"/>
      </xdr:nvSpPr>
      <xdr:spPr>
        <a:xfrm>
          <a:off x="6867602"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140988</xdr:rowOff>
    </xdr:from>
    <xdr:ext cx="469744" cy="259045"/>
    <xdr:sp macro="" textlink="">
      <xdr:nvSpPr>
        <xdr:cNvPr id="494" name="n_4mainValue【市民会館】&#10;一人当たり面積">
          <a:extLst>
            <a:ext uri="{FF2B5EF4-FFF2-40B4-BE49-F238E27FC236}">
              <a16:creationId xmlns:a16="http://schemas.microsoft.com/office/drawing/2014/main" id="{3CC1564D-4F01-4A8A-BFA7-CF104AC4501E}"/>
            </a:ext>
          </a:extLst>
        </xdr:cNvPr>
        <xdr:cNvSpPr txBox="1"/>
      </xdr:nvSpPr>
      <xdr:spPr>
        <a:xfrm>
          <a:off x="6067502"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712ACE17-ECED-4071-9182-D106EA1AF66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E9C7464-9650-4B9F-90FC-19302A09C857}"/>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AE229B7-5001-4321-99C0-7EEC93C9240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B7441737-A5D8-4624-A4A3-7E99FF8F239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B6C4CB49-6228-4BCF-AECD-A5975C56699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3AC41E1-0EA5-4089-921F-79D4EF91700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D991618-9663-431A-8AC0-7FA1E1B2FAE9}"/>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2ABCD37-696B-4660-9046-DCDC35CC849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2F6D5AB-8D6D-44AA-BF7E-98DD228CFCEE}"/>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B966926D-37C4-426C-9294-A4E1BF0CD67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5AD5D3A7-6365-46FE-834A-9EDBD3C8AB58}"/>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5A5A82C6-DD79-4CD5-B23E-6697378A858C}"/>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F0E4D2C6-B2E1-4350-B3D4-7E9B078BEDDD}"/>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57CF717A-4CD9-4813-A203-1F69EBCAF823}"/>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9530568C-490F-416B-BBDA-574A31954E5D}"/>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5E91003B-58C5-4711-B18E-5D67D6D45454}"/>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401EBD42-2F1B-4CAF-B939-56BD293AE603}"/>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129822CF-52F0-47B4-96FE-F6EF61F24C66}"/>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2FD0C17D-A346-4F22-A214-22C8A10E9414}"/>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F7AF18AD-9D48-41FC-AB62-EE17CD787D6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1AAE3FEA-3D8F-4AC2-879F-86008147E6F2}"/>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994EA0C7-E3D1-44FE-B147-9E3916DD108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80518647-F8E5-43D7-A196-87FD41C694AC}"/>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8C734E5C-6F6F-43C7-AFD8-5E1FA777CF85}"/>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A8479FCC-9D85-4126-99B5-A53151AD704D}"/>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4B1E5663-B257-4DF7-82F5-DABDD7CB284F}"/>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3A04800E-0ABA-468B-B2E8-8AFD628AD8A4}"/>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57421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2BBD1894-B4B6-4F02-91BC-C0B724DAE302}"/>
            </a:ext>
          </a:extLst>
        </xdr:cNvPr>
        <xdr:cNvSpPr txBox="1"/>
      </xdr:nvSpPr>
      <xdr:spPr>
        <a:xfrm>
          <a:off x="14735175" y="6048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67C601BC-BAF9-45D0-B80A-191A20DA97BB}"/>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7614FF6C-0651-47A7-A257-BD3089AFA144}"/>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83625F1A-F6F5-4994-A73E-669B115418D1}"/>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3FA60283-A7ED-4E57-BE30-DFF96E0271CE}"/>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0F33E712-BF60-4D36-AB06-B2CE59EA5607}"/>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4B06A79-750E-4081-90B4-9B7C04FDE656}"/>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EC1D5D3-BCF6-4F06-B55D-75473D9697C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169B382-8542-46EA-A4F4-052D4129BA7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1903EF3-9904-4B87-93B8-3040F5812BB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A5CFE13-54B0-43B9-9057-F6F27D4A8C1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80264</xdr:rowOff>
    </xdr:from>
    <xdr:to>
      <xdr:col>85</xdr:col>
      <xdr:colOff>177800</xdr:colOff>
      <xdr:row>41</xdr:row>
      <xdr:rowOff>10414</xdr:rowOff>
    </xdr:to>
    <xdr:sp macro="" textlink="">
      <xdr:nvSpPr>
        <xdr:cNvPr id="533" name="楕円 532">
          <a:extLst>
            <a:ext uri="{FF2B5EF4-FFF2-40B4-BE49-F238E27FC236}">
              <a16:creationId xmlns:a16="http://schemas.microsoft.com/office/drawing/2014/main" id="{FCDDFADD-6473-4DEB-9980-F7523117E830}"/>
            </a:ext>
          </a:extLst>
        </xdr:cNvPr>
        <xdr:cNvSpPr/>
      </xdr:nvSpPr>
      <xdr:spPr>
        <a:xfrm>
          <a:off x="14649450" y="65604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58691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AD36721C-E7AE-42F7-85B8-BDEF5FC776C5}"/>
            </a:ext>
          </a:extLst>
        </xdr:cNvPr>
        <xdr:cNvSpPr txBox="1"/>
      </xdr:nvSpPr>
      <xdr:spPr>
        <a:xfrm>
          <a:off x="14735175" y="65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164846</xdr:rowOff>
    </xdr:from>
    <xdr:to>
      <xdr:col>81</xdr:col>
      <xdr:colOff>101600</xdr:colOff>
      <xdr:row>40</xdr:row>
      <xdr:rowOff>94996</xdr:rowOff>
    </xdr:to>
    <xdr:sp macro="" textlink="">
      <xdr:nvSpPr>
        <xdr:cNvPr id="535" name="楕円 534">
          <a:extLst>
            <a:ext uri="{FF2B5EF4-FFF2-40B4-BE49-F238E27FC236}">
              <a16:creationId xmlns:a16="http://schemas.microsoft.com/office/drawing/2014/main" id="{D75B7ED1-EB04-4B2E-AE70-8254F42F38FA}"/>
            </a:ext>
          </a:extLst>
        </xdr:cNvPr>
        <xdr:cNvSpPr/>
      </xdr:nvSpPr>
      <xdr:spPr>
        <a:xfrm>
          <a:off x="13887450" y="64767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44196</xdr:rowOff>
    </xdr:from>
    <xdr:to>
      <xdr:col>85</xdr:col>
      <xdr:colOff>127000</xdr:colOff>
      <xdr:row>40</xdr:row>
      <xdr:rowOff>131064</xdr:rowOff>
    </xdr:to>
    <xdr:cxnSp macro="">
      <xdr:nvCxnSpPr>
        <xdr:cNvPr id="536" name="直線コネクタ 535">
          <a:extLst>
            <a:ext uri="{FF2B5EF4-FFF2-40B4-BE49-F238E27FC236}">
              <a16:creationId xmlns:a16="http://schemas.microsoft.com/office/drawing/2014/main" id="{C6AB22E2-9A13-4CCC-8843-A49129C7A821}"/>
            </a:ext>
          </a:extLst>
        </xdr:cNvPr>
        <xdr:cNvCxnSpPr/>
      </xdr:nvCxnSpPr>
      <xdr:spPr>
        <a:xfrm>
          <a:off x="13935075" y="6524371"/>
          <a:ext cx="762000"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537" name="楕円 536">
          <a:extLst>
            <a:ext uri="{FF2B5EF4-FFF2-40B4-BE49-F238E27FC236}">
              <a16:creationId xmlns:a16="http://schemas.microsoft.com/office/drawing/2014/main" id="{9EFEDB2D-BF2B-4D7D-95EB-42B186EE674F}"/>
            </a:ext>
          </a:extLst>
        </xdr:cNvPr>
        <xdr:cNvSpPr/>
      </xdr:nvSpPr>
      <xdr:spPr>
        <a:xfrm>
          <a:off x="13096875" y="63747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40</xdr:row>
      <xdr:rowOff>44196</xdr:rowOff>
    </xdr:to>
    <xdr:cxnSp macro="">
      <xdr:nvCxnSpPr>
        <xdr:cNvPr id="538" name="直線コネクタ 537">
          <a:extLst>
            <a:ext uri="{FF2B5EF4-FFF2-40B4-BE49-F238E27FC236}">
              <a16:creationId xmlns:a16="http://schemas.microsoft.com/office/drawing/2014/main" id="{CA5682D4-790F-4F9C-A3D3-0C4CE5CBCED6}"/>
            </a:ext>
          </a:extLst>
        </xdr:cNvPr>
        <xdr:cNvCxnSpPr/>
      </xdr:nvCxnSpPr>
      <xdr:spPr>
        <a:xfrm>
          <a:off x="13144500" y="6422390"/>
          <a:ext cx="790575"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125984</xdr:rowOff>
    </xdr:from>
    <xdr:to>
      <xdr:col>72</xdr:col>
      <xdr:colOff>38100</xdr:colOff>
      <xdr:row>39</xdr:row>
      <xdr:rowOff>56134</xdr:rowOff>
    </xdr:to>
    <xdr:sp macro="" textlink="">
      <xdr:nvSpPr>
        <xdr:cNvPr id="539" name="楕円 538">
          <a:extLst>
            <a:ext uri="{FF2B5EF4-FFF2-40B4-BE49-F238E27FC236}">
              <a16:creationId xmlns:a16="http://schemas.microsoft.com/office/drawing/2014/main" id="{1A7D7D15-F6C2-44A3-B501-E791D1080C32}"/>
            </a:ext>
          </a:extLst>
        </xdr:cNvPr>
        <xdr:cNvSpPr/>
      </xdr:nvSpPr>
      <xdr:spPr>
        <a:xfrm>
          <a:off x="12296775" y="627595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xdr:rowOff>
    </xdr:from>
    <xdr:to>
      <xdr:col>76</xdr:col>
      <xdr:colOff>114300</xdr:colOff>
      <xdr:row>39</xdr:row>
      <xdr:rowOff>110490</xdr:rowOff>
    </xdr:to>
    <xdr:cxnSp macro="">
      <xdr:nvCxnSpPr>
        <xdr:cNvPr id="540" name="直線コネクタ 539">
          <a:extLst>
            <a:ext uri="{FF2B5EF4-FFF2-40B4-BE49-F238E27FC236}">
              <a16:creationId xmlns:a16="http://schemas.microsoft.com/office/drawing/2014/main" id="{FA967C50-5AE3-45CF-A599-9F115D7DCF04}"/>
            </a:ext>
          </a:extLst>
        </xdr:cNvPr>
        <xdr:cNvCxnSpPr/>
      </xdr:nvCxnSpPr>
      <xdr:spPr>
        <a:xfrm>
          <a:off x="12344400" y="6323584"/>
          <a:ext cx="8001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29972</xdr:rowOff>
    </xdr:from>
    <xdr:to>
      <xdr:col>67</xdr:col>
      <xdr:colOff>101600</xdr:colOff>
      <xdr:row>38</xdr:row>
      <xdr:rowOff>131572</xdr:rowOff>
    </xdr:to>
    <xdr:sp macro="" textlink="">
      <xdr:nvSpPr>
        <xdr:cNvPr id="541" name="楕円 540">
          <a:extLst>
            <a:ext uri="{FF2B5EF4-FFF2-40B4-BE49-F238E27FC236}">
              <a16:creationId xmlns:a16="http://schemas.microsoft.com/office/drawing/2014/main" id="{D30E327A-892E-41A0-BE51-BD4C89A8133E}"/>
            </a:ext>
          </a:extLst>
        </xdr:cNvPr>
        <xdr:cNvSpPr/>
      </xdr:nvSpPr>
      <xdr:spPr>
        <a:xfrm>
          <a:off x="11487150" y="61799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80772</xdr:rowOff>
    </xdr:from>
    <xdr:to>
      <xdr:col>71</xdr:col>
      <xdr:colOff>177800</xdr:colOff>
      <xdr:row>39</xdr:row>
      <xdr:rowOff>5334</xdr:rowOff>
    </xdr:to>
    <xdr:cxnSp macro="">
      <xdr:nvCxnSpPr>
        <xdr:cNvPr id="542" name="直線コネクタ 541">
          <a:extLst>
            <a:ext uri="{FF2B5EF4-FFF2-40B4-BE49-F238E27FC236}">
              <a16:creationId xmlns:a16="http://schemas.microsoft.com/office/drawing/2014/main" id="{F36AF8E6-ACBB-4E9E-9F3D-F83AD59FF27E}"/>
            </a:ext>
          </a:extLst>
        </xdr:cNvPr>
        <xdr:cNvCxnSpPr/>
      </xdr:nvCxnSpPr>
      <xdr:spPr>
        <a:xfrm>
          <a:off x="11534775" y="6237097"/>
          <a:ext cx="80962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102379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D72B177C-45E6-4382-BEDB-879D11451EAD}"/>
            </a:ext>
          </a:extLst>
        </xdr:cNvPr>
        <xdr:cNvSpPr txBox="1"/>
      </xdr:nvSpPr>
      <xdr:spPr>
        <a:xfrm>
          <a:off x="13745219" y="593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E5055258-D5C8-48B2-9528-6A5944B324F8}"/>
            </a:ext>
          </a:extLst>
        </xdr:cNvPr>
        <xdr:cNvSpPr txBox="1"/>
      </xdr:nvSpPr>
      <xdr:spPr>
        <a:xfrm>
          <a:off x="1296416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B3526EA6-A44C-45A8-89A6-C2E8D69F053A}"/>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314997F9-BC95-465A-9E75-5C1E2E0AE791}"/>
            </a:ext>
          </a:extLst>
        </xdr:cNvPr>
        <xdr:cNvSpPr txBox="1"/>
      </xdr:nvSpPr>
      <xdr:spPr>
        <a:xfrm>
          <a:off x="113544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86123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5203D672-5B75-47E7-8B49-D0F3C2AE10AD}"/>
            </a:ext>
          </a:extLst>
        </xdr:cNvPr>
        <xdr:cNvSpPr txBox="1"/>
      </xdr:nvSpPr>
      <xdr:spPr>
        <a:xfrm>
          <a:off x="13745219" y="655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D798B200-4DEC-46D1-99BB-3126169ADEE3}"/>
            </a:ext>
          </a:extLst>
        </xdr:cNvPr>
        <xdr:cNvSpPr txBox="1"/>
      </xdr:nvSpPr>
      <xdr:spPr>
        <a:xfrm>
          <a:off x="12964169"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47261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C3DFC26A-0FCB-4C6E-ADD8-15B4E4E271E9}"/>
            </a:ext>
          </a:extLst>
        </xdr:cNvPr>
        <xdr:cNvSpPr txBox="1"/>
      </xdr:nvSpPr>
      <xdr:spPr>
        <a:xfrm>
          <a:off x="12164069" y="6365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122699</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371106E3-5F76-4130-B4EE-144F7B86BB52}"/>
            </a:ext>
          </a:extLst>
        </xdr:cNvPr>
        <xdr:cNvSpPr txBox="1"/>
      </xdr:nvSpPr>
      <xdr:spPr>
        <a:xfrm>
          <a:off x="11354444"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5C540BC2-13AF-4033-AB32-995E8271058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A3A8C204-8328-4EE4-9B5A-E47EA1A9B68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6CD3901-15F4-4449-A117-0B6BDC1465A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FF5AE767-D959-4427-9715-C86D22E4BB6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222A1AC5-0F3C-45F4-96A8-677FCF0F25EA}"/>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447C570B-B846-4459-9CE1-62D45A09596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DD28E68-432E-49A1-B576-42D55C7AFFEB}"/>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804FCC7-A5FA-4D8A-995E-F81D18459A0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E358CC5E-7D14-4B77-AFA3-0C9E56DAE388}"/>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8D4651D-670E-4859-AD0B-1972FBC6124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D1664951-B491-4828-9360-3DAFFFB0FA77}"/>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1BA20010-4C5F-4192-8A0D-34B17D173138}"/>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6314E7C9-0FB2-4D91-B224-16D678991BF5}"/>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18253703-DCF3-4E48-87F0-B45B1C7927B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3FDCA1A2-40A9-4AD4-A89D-40BD4831AA48}"/>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7D3D88A6-2F7B-4A80-9BC6-70DF75DF9839}"/>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DFD147C0-1072-4AB7-81C6-9112BFBF8E3C}"/>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AA4CCEA4-D19A-47A9-A5EE-B15EBA796A8A}"/>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613B45C1-96D0-4438-96FA-C5248720F7C6}"/>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67ABEC65-6B36-4CB8-8450-DF3BEC8EA912}"/>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6B139369-9D31-4C6D-80E3-FB85A67E355E}"/>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47EBD951-DD44-4361-BAC3-E8A88B2FD6EE}"/>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B0463F2B-2D60-4F55-B1AE-374E5E039676}"/>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813C92B7-64DA-4E63-ADA7-35C72729634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F1124EDC-802B-4AAC-BED4-96BDA8B3A2D9}"/>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97ADADCB-19E4-4300-A46C-945CA332CAB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7AFCAA7F-0A7B-43CE-B7B4-E6EE38AC78BA}"/>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A2CB3156-BDBC-45FB-BB18-49D29E34CAFD}"/>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4A7E9566-5002-406C-BC5B-9F5DE1FAB864}"/>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ECC83047-9902-43FB-B3DE-38CF656C89E5}"/>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72BF72D3-6807-4E8A-90E4-C81A74C2B24C}"/>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C260A719-4DE6-4B78-9948-7BCF6F301A98}"/>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F3BA1BDD-7C40-4AA8-9763-8F9E636D8B94}"/>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0138681E-F861-4D7D-9AFC-868AECAB2E9F}"/>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7A6C5394-41BC-4523-9333-E9A19A9EEFFC}"/>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6E1B0E0A-D3D3-4A6A-A61A-538C2BC42F4E}"/>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F3C4F4AD-D62B-458A-B0E3-BD6DB00E221F}"/>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E8B0460-CC56-43E1-A961-3405E69F3D2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59EA88F-0E14-4D5A-9B40-D1F875BF4B3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68B1CAC-FBC7-4735-B4BB-6952C9BC2B8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C69DA12-3815-4353-96A3-A4550208490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9D6B9DC-2933-4EE5-AA7A-BD223066E1E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145807</xdr:rowOff>
    </xdr:from>
    <xdr:to>
      <xdr:col>116</xdr:col>
      <xdr:colOff>114300</xdr:colOff>
      <xdr:row>39</xdr:row>
      <xdr:rowOff>75957</xdr:rowOff>
    </xdr:to>
    <xdr:sp macro="" textlink="">
      <xdr:nvSpPr>
        <xdr:cNvPr id="593" name="楕円 592">
          <a:extLst>
            <a:ext uri="{FF2B5EF4-FFF2-40B4-BE49-F238E27FC236}">
              <a16:creationId xmlns:a16="http://schemas.microsoft.com/office/drawing/2014/main" id="{70E5473D-A9E3-441E-8EB6-DAC7C4710BA1}"/>
            </a:ext>
          </a:extLst>
        </xdr:cNvPr>
        <xdr:cNvSpPr/>
      </xdr:nvSpPr>
      <xdr:spPr>
        <a:xfrm>
          <a:off x="19897725" y="62957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124234</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74AE2D4C-76DB-4ED8-9F1B-259185E2EA5A}"/>
            </a:ext>
          </a:extLst>
        </xdr:cNvPr>
        <xdr:cNvSpPr txBox="1"/>
      </xdr:nvSpPr>
      <xdr:spPr>
        <a:xfrm>
          <a:off x="19992975" y="62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148910</xdr:rowOff>
    </xdr:from>
    <xdr:to>
      <xdr:col>112</xdr:col>
      <xdr:colOff>38100</xdr:colOff>
      <xdr:row>39</xdr:row>
      <xdr:rowOff>79060</xdr:rowOff>
    </xdr:to>
    <xdr:sp macro="" textlink="">
      <xdr:nvSpPr>
        <xdr:cNvPr id="595" name="楕円 594">
          <a:extLst>
            <a:ext uri="{FF2B5EF4-FFF2-40B4-BE49-F238E27FC236}">
              <a16:creationId xmlns:a16="http://schemas.microsoft.com/office/drawing/2014/main" id="{425C371E-4080-45A6-B54F-38212DF691FD}"/>
            </a:ext>
          </a:extLst>
        </xdr:cNvPr>
        <xdr:cNvSpPr/>
      </xdr:nvSpPr>
      <xdr:spPr>
        <a:xfrm>
          <a:off x="19154775" y="62988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25157</xdr:rowOff>
    </xdr:from>
    <xdr:to>
      <xdr:col>116</xdr:col>
      <xdr:colOff>63500</xdr:colOff>
      <xdr:row>39</xdr:row>
      <xdr:rowOff>28260</xdr:rowOff>
    </xdr:to>
    <xdr:cxnSp macro="">
      <xdr:nvCxnSpPr>
        <xdr:cNvPr id="596" name="直線コネクタ 595">
          <a:extLst>
            <a:ext uri="{FF2B5EF4-FFF2-40B4-BE49-F238E27FC236}">
              <a16:creationId xmlns:a16="http://schemas.microsoft.com/office/drawing/2014/main" id="{5D2C7589-BAE2-47BB-BB72-73EA79A97174}"/>
            </a:ext>
          </a:extLst>
        </xdr:cNvPr>
        <xdr:cNvCxnSpPr/>
      </xdr:nvCxnSpPr>
      <xdr:spPr>
        <a:xfrm flipV="1">
          <a:off x="19202400" y="6343407"/>
          <a:ext cx="752475"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149432</xdr:rowOff>
    </xdr:from>
    <xdr:to>
      <xdr:col>107</xdr:col>
      <xdr:colOff>101600</xdr:colOff>
      <xdr:row>39</xdr:row>
      <xdr:rowOff>79582</xdr:rowOff>
    </xdr:to>
    <xdr:sp macro="" textlink="">
      <xdr:nvSpPr>
        <xdr:cNvPr id="597" name="楕円 596">
          <a:extLst>
            <a:ext uri="{FF2B5EF4-FFF2-40B4-BE49-F238E27FC236}">
              <a16:creationId xmlns:a16="http://schemas.microsoft.com/office/drawing/2014/main" id="{9339391E-B574-4095-A483-D3B05FCED1B6}"/>
            </a:ext>
          </a:extLst>
        </xdr:cNvPr>
        <xdr:cNvSpPr/>
      </xdr:nvSpPr>
      <xdr:spPr>
        <a:xfrm>
          <a:off x="18345150" y="63025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28260</xdr:rowOff>
    </xdr:from>
    <xdr:to>
      <xdr:col>111</xdr:col>
      <xdr:colOff>177800</xdr:colOff>
      <xdr:row>39</xdr:row>
      <xdr:rowOff>28782</xdr:rowOff>
    </xdr:to>
    <xdr:cxnSp macro="">
      <xdr:nvCxnSpPr>
        <xdr:cNvPr id="598" name="直線コネクタ 597">
          <a:extLst>
            <a:ext uri="{FF2B5EF4-FFF2-40B4-BE49-F238E27FC236}">
              <a16:creationId xmlns:a16="http://schemas.microsoft.com/office/drawing/2014/main" id="{ED688E9F-D0FB-49C1-B618-02CB145F3C20}"/>
            </a:ext>
          </a:extLst>
        </xdr:cNvPr>
        <xdr:cNvCxnSpPr/>
      </xdr:nvCxnSpPr>
      <xdr:spPr>
        <a:xfrm flipV="1">
          <a:off x="18392775" y="634651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144827</xdr:rowOff>
    </xdr:from>
    <xdr:to>
      <xdr:col>102</xdr:col>
      <xdr:colOff>165100</xdr:colOff>
      <xdr:row>39</xdr:row>
      <xdr:rowOff>74977</xdr:rowOff>
    </xdr:to>
    <xdr:sp macro="" textlink="">
      <xdr:nvSpPr>
        <xdr:cNvPr id="599" name="楕円 598">
          <a:extLst>
            <a:ext uri="{FF2B5EF4-FFF2-40B4-BE49-F238E27FC236}">
              <a16:creationId xmlns:a16="http://schemas.microsoft.com/office/drawing/2014/main" id="{B2A1FF67-FC37-45BA-BD7C-6F5B7B5DB287}"/>
            </a:ext>
          </a:extLst>
        </xdr:cNvPr>
        <xdr:cNvSpPr/>
      </xdr:nvSpPr>
      <xdr:spPr>
        <a:xfrm>
          <a:off x="17554575" y="62948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24177</xdr:rowOff>
    </xdr:from>
    <xdr:to>
      <xdr:col>107</xdr:col>
      <xdr:colOff>50800</xdr:colOff>
      <xdr:row>39</xdr:row>
      <xdr:rowOff>28782</xdr:rowOff>
    </xdr:to>
    <xdr:cxnSp macro="">
      <xdr:nvCxnSpPr>
        <xdr:cNvPr id="600" name="直線コネクタ 599">
          <a:extLst>
            <a:ext uri="{FF2B5EF4-FFF2-40B4-BE49-F238E27FC236}">
              <a16:creationId xmlns:a16="http://schemas.microsoft.com/office/drawing/2014/main" id="{7AF6F3EE-8A23-402C-B684-B89D195F9793}"/>
            </a:ext>
          </a:extLst>
        </xdr:cNvPr>
        <xdr:cNvCxnSpPr/>
      </xdr:nvCxnSpPr>
      <xdr:spPr>
        <a:xfrm>
          <a:off x="17602200" y="634242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148060</xdr:rowOff>
    </xdr:from>
    <xdr:to>
      <xdr:col>98</xdr:col>
      <xdr:colOff>38100</xdr:colOff>
      <xdr:row>39</xdr:row>
      <xdr:rowOff>78210</xdr:rowOff>
    </xdr:to>
    <xdr:sp macro="" textlink="">
      <xdr:nvSpPr>
        <xdr:cNvPr id="601" name="楕円 600">
          <a:extLst>
            <a:ext uri="{FF2B5EF4-FFF2-40B4-BE49-F238E27FC236}">
              <a16:creationId xmlns:a16="http://schemas.microsoft.com/office/drawing/2014/main" id="{695BB0F4-8124-4B68-8854-E82425019A52}"/>
            </a:ext>
          </a:extLst>
        </xdr:cNvPr>
        <xdr:cNvSpPr/>
      </xdr:nvSpPr>
      <xdr:spPr>
        <a:xfrm>
          <a:off x="16754475" y="62980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24177</xdr:rowOff>
    </xdr:from>
    <xdr:to>
      <xdr:col>102</xdr:col>
      <xdr:colOff>114300</xdr:colOff>
      <xdr:row>39</xdr:row>
      <xdr:rowOff>27410</xdr:rowOff>
    </xdr:to>
    <xdr:cxnSp macro="">
      <xdr:nvCxnSpPr>
        <xdr:cNvPr id="602" name="直線コネクタ 601">
          <a:extLst>
            <a:ext uri="{FF2B5EF4-FFF2-40B4-BE49-F238E27FC236}">
              <a16:creationId xmlns:a16="http://schemas.microsoft.com/office/drawing/2014/main" id="{E32436C1-1E0D-458D-8BAA-37441A68845A}"/>
            </a:ext>
          </a:extLst>
        </xdr:cNvPr>
        <xdr:cNvCxnSpPr/>
      </xdr:nvCxnSpPr>
      <xdr:spPr>
        <a:xfrm flipV="1">
          <a:off x="16802100" y="6342427"/>
          <a:ext cx="8001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EB2852A6-5D6F-46C8-BF07-A3BC648E3CE4}"/>
            </a:ext>
          </a:extLst>
        </xdr:cNvPr>
        <xdr:cNvSpPr txBox="1"/>
      </xdr:nvSpPr>
      <xdr:spPr>
        <a:xfrm>
          <a:off x="18944736" y="60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C38A4A09-52C8-4AD5-970C-2D90F179F3EB}"/>
            </a:ext>
          </a:extLst>
        </xdr:cNvPr>
        <xdr:cNvSpPr txBox="1"/>
      </xdr:nvSpPr>
      <xdr:spPr>
        <a:xfrm>
          <a:off x="1816368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3420E7DA-09AE-4557-8AF7-D65B48729718}"/>
            </a:ext>
          </a:extLst>
        </xdr:cNvPr>
        <xdr:cNvSpPr txBox="1"/>
      </xdr:nvSpPr>
      <xdr:spPr>
        <a:xfrm>
          <a:off x="17354061"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77A8B38A-B227-4B75-A8C0-46A93B0FA53D}"/>
            </a:ext>
          </a:extLst>
        </xdr:cNvPr>
        <xdr:cNvSpPr txBox="1"/>
      </xdr:nvSpPr>
      <xdr:spPr>
        <a:xfrm>
          <a:off x="16563486"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70187</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B437774F-9A49-4C9B-B0C9-1009BA8CF2B9}"/>
            </a:ext>
          </a:extLst>
        </xdr:cNvPr>
        <xdr:cNvSpPr txBox="1"/>
      </xdr:nvSpPr>
      <xdr:spPr>
        <a:xfrm>
          <a:off x="18944736" y="63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70709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FA4F1C72-389F-4A91-A9B2-B9EE3CB3D31F}"/>
            </a:ext>
          </a:extLst>
        </xdr:cNvPr>
        <xdr:cNvSpPr txBox="1"/>
      </xdr:nvSpPr>
      <xdr:spPr>
        <a:xfrm>
          <a:off x="18163686" y="6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66104</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8101068-C1B5-4D27-83AE-C58186119B9A}"/>
            </a:ext>
          </a:extLst>
        </xdr:cNvPr>
        <xdr:cNvSpPr txBox="1"/>
      </xdr:nvSpPr>
      <xdr:spPr>
        <a:xfrm>
          <a:off x="17354061" y="6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69337</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48F73F73-493D-4BEE-8999-3FFC3F1B7364}"/>
            </a:ext>
          </a:extLst>
        </xdr:cNvPr>
        <xdr:cNvSpPr txBox="1"/>
      </xdr:nvSpPr>
      <xdr:spPr>
        <a:xfrm>
          <a:off x="16563486" y="63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99FE3816-9E89-4ED9-B3DD-67655A0CF33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EEFB7AA9-375A-4479-A36A-D8E96540B35B}"/>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160419D2-3DBA-4190-B903-29B7DEE14325}"/>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DDDFF640-1B29-452B-A1C6-C9775C494F08}"/>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BA24B0C3-2639-43C5-BB67-1D53045DDB5C}"/>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49F404F7-BB56-4451-AC63-B64EC626295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698F2E6F-A9B0-4B57-8591-5B14909BC96C}"/>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99F94DD3-07D1-4E3B-800E-E2C02B8E250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B0E511D1-28C1-4CD3-B6BC-AAF58FD5F85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54410AE8-EF92-4F94-853A-D298E958BE5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54918078-E83E-442A-9788-7DF27A8BD9B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1E821C4B-61E4-4E6D-ACCA-003115623F78}"/>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0F58707C-9363-4B14-93BA-2F4DE068ECE1}"/>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17E7132B-261A-4146-A1F7-0DBF8FB0FF37}"/>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8AFB5609-64BF-418C-8D26-199F22007937}"/>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BF8EAA57-DD49-4873-99B9-9973C8AB22B2}"/>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6C9F9035-AA3B-470A-8FEF-B0FEC59672C9}"/>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9A89D601-075E-4A18-B437-12B766CD8F40}"/>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48B38E79-A018-4F22-AAF4-7F8CB022DDDA}"/>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777068EA-1C5A-455E-A504-3830071F206B}"/>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21CE2AE5-42EE-4E49-B7CE-B42783F76E1C}"/>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A7BB03FD-4EED-478B-8142-6FECA528830D}"/>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DEA0EBF9-04CE-4306-9B86-22419CBFBB8C}"/>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B3C73FF4-4F70-4880-A925-7AD9EA6DEB8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5C51F728-54B9-4637-8EE9-90E0BCDCD742}"/>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B45E0365-1FD3-4942-98FB-CECEB528029B}"/>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AC556122-256E-4973-9011-46E5A6A7AEE8}"/>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254D3CD0-B3B5-4C78-ADA1-B4C5BF3F8B20}"/>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14B29507-F82C-48C6-B433-7DAB7566B7FE}"/>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A04EFF97-A621-43F1-8125-59BDC50654A0}"/>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AE0C5D43-D110-4586-81EE-4F9B6E5A7828}"/>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65332B05-D45D-46E3-B874-E60060C17771}"/>
            </a:ext>
          </a:extLst>
        </xdr:cNvPr>
        <xdr:cNvSpPr txBox="1"/>
      </xdr:nvSpPr>
      <xdr:spPr>
        <a:xfrm>
          <a:off x="14735175" y="9498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6F50AD88-E3F3-4846-BE4A-A15E113F6B0B}"/>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28E7B6C3-7530-4E64-9EFA-1F451F2E8A7C}"/>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059FD57F-D8A4-4014-ABF6-9A078FB7F9D6}"/>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34C0676B-FCFD-4510-AD4D-1A710FF96495}"/>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F6F36D3D-FD9A-4801-A78D-29683098B052}"/>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9CF134E-0D30-4EB6-BB40-FD7AB865169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8DF636E-DCFF-443E-9BE5-D7929346FFE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F7EE2DF-442C-45AA-A25F-AADDA75260F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6A4E418-A7F6-4517-ABE2-B1DECB22AD7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70DD622-75B5-40BD-84B5-A837D67A10E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117384</xdr:rowOff>
    </xdr:from>
    <xdr:to>
      <xdr:col>85</xdr:col>
      <xdr:colOff>177800</xdr:colOff>
      <xdr:row>58</xdr:row>
      <xdr:rowOff>47534</xdr:rowOff>
    </xdr:to>
    <xdr:sp macro="" textlink="">
      <xdr:nvSpPr>
        <xdr:cNvPr id="653" name="楕円 652">
          <a:extLst>
            <a:ext uri="{FF2B5EF4-FFF2-40B4-BE49-F238E27FC236}">
              <a16:creationId xmlns:a16="http://schemas.microsoft.com/office/drawing/2014/main" id="{039A4FEA-D6A5-4A2B-BC4E-C3C99866B32F}"/>
            </a:ext>
          </a:extLst>
        </xdr:cNvPr>
        <xdr:cNvSpPr/>
      </xdr:nvSpPr>
      <xdr:spPr>
        <a:xfrm>
          <a:off x="14649450" y="93471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140261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9AC95440-BE9D-477C-8359-F1BD2942A365}"/>
            </a:ext>
          </a:extLst>
        </xdr:cNvPr>
        <xdr:cNvSpPr txBox="1"/>
      </xdr:nvSpPr>
      <xdr:spPr>
        <a:xfrm>
          <a:off x="14735175" y="921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55335</xdr:rowOff>
    </xdr:from>
    <xdr:to>
      <xdr:col>81</xdr:col>
      <xdr:colOff>101600</xdr:colOff>
      <xdr:row>57</xdr:row>
      <xdr:rowOff>156935</xdr:rowOff>
    </xdr:to>
    <xdr:sp macro="" textlink="">
      <xdr:nvSpPr>
        <xdr:cNvPr id="655" name="楕円 654">
          <a:extLst>
            <a:ext uri="{FF2B5EF4-FFF2-40B4-BE49-F238E27FC236}">
              <a16:creationId xmlns:a16="http://schemas.microsoft.com/office/drawing/2014/main" id="{25BA6C74-5590-4E00-A57D-A95B7C58F40D}"/>
            </a:ext>
          </a:extLst>
        </xdr:cNvPr>
        <xdr:cNvSpPr/>
      </xdr:nvSpPr>
      <xdr:spPr>
        <a:xfrm>
          <a:off x="13887450" y="92850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106135</xdr:rowOff>
    </xdr:from>
    <xdr:to>
      <xdr:col>85</xdr:col>
      <xdr:colOff>127000</xdr:colOff>
      <xdr:row>57</xdr:row>
      <xdr:rowOff>168184</xdr:rowOff>
    </xdr:to>
    <xdr:cxnSp macro="">
      <xdr:nvCxnSpPr>
        <xdr:cNvPr id="656" name="直線コネクタ 655">
          <a:extLst>
            <a:ext uri="{FF2B5EF4-FFF2-40B4-BE49-F238E27FC236}">
              <a16:creationId xmlns:a16="http://schemas.microsoft.com/office/drawing/2014/main" id="{7D6DF66B-A4CA-49BB-94C2-96D7D00FD5ED}"/>
            </a:ext>
          </a:extLst>
        </xdr:cNvPr>
        <xdr:cNvCxnSpPr/>
      </xdr:nvCxnSpPr>
      <xdr:spPr>
        <a:xfrm>
          <a:off x="13935075" y="9332685"/>
          <a:ext cx="762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161472</xdr:rowOff>
    </xdr:from>
    <xdr:to>
      <xdr:col>76</xdr:col>
      <xdr:colOff>165100</xdr:colOff>
      <xdr:row>57</xdr:row>
      <xdr:rowOff>91622</xdr:rowOff>
    </xdr:to>
    <xdr:sp macro="" textlink="">
      <xdr:nvSpPr>
        <xdr:cNvPr id="657" name="楕円 656">
          <a:extLst>
            <a:ext uri="{FF2B5EF4-FFF2-40B4-BE49-F238E27FC236}">
              <a16:creationId xmlns:a16="http://schemas.microsoft.com/office/drawing/2014/main" id="{92B48CD6-05E2-46E6-AE2C-617A6C6ABC97}"/>
            </a:ext>
          </a:extLst>
        </xdr:cNvPr>
        <xdr:cNvSpPr/>
      </xdr:nvSpPr>
      <xdr:spPr>
        <a:xfrm>
          <a:off x="13096875" y="92324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40822</xdr:rowOff>
    </xdr:from>
    <xdr:to>
      <xdr:col>81</xdr:col>
      <xdr:colOff>50800</xdr:colOff>
      <xdr:row>57</xdr:row>
      <xdr:rowOff>106135</xdr:rowOff>
    </xdr:to>
    <xdr:cxnSp macro="">
      <xdr:nvCxnSpPr>
        <xdr:cNvPr id="658" name="直線コネクタ 657">
          <a:extLst>
            <a:ext uri="{FF2B5EF4-FFF2-40B4-BE49-F238E27FC236}">
              <a16:creationId xmlns:a16="http://schemas.microsoft.com/office/drawing/2014/main" id="{C2EA1170-8759-422F-8BCB-C3B05DE30BE0}"/>
            </a:ext>
          </a:extLst>
        </xdr:cNvPr>
        <xdr:cNvCxnSpPr/>
      </xdr:nvCxnSpPr>
      <xdr:spPr>
        <a:xfrm>
          <a:off x="13144500" y="9270547"/>
          <a:ext cx="790575"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92891</xdr:rowOff>
    </xdr:from>
    <xdr:to>
      <xdr:col>72</xdr:col>
      <xdr:colOff>38100</xdr:colOff>
      <xdr:row>57</xdr:row>
      <xdr:rowOff>23041</xdr:rowOff>
    </xdr:to>
    <xdr:sp macro="" textlink="">
      <xdr:nvSpPr>
        <xdr:cNvPr id="659" name="楕円 658">
          <a:extLst>
            <a:ext uri="{FF2B5EF4-FFF2-40B4-BE49-F238E27FC236}">
              <a16:creationId xmlns:a16="http://schemas.microsoft.com/office/drawing/2014/main" id="{4CC2E8BC-9C20-4611-B704-3A72E02708B6}"/>
            </a:ext>
          </a:extLst>
        </xdr:cNvPr>
        <xdr:cNvSpPr/>
      </xdr:nvSpPr>
      <xdr:spPr>
        <a:xfrm>
          <a:off x="12296775" y="91606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143691</xdr:rowOff>
    </xdr:from>
    <xdr:to>
      <xdr:col>76</xdr:col>
      <xdr:colOff>114300</xdr:colOff>
      <xdr:row>57</xdr:row>
      <xdr:rowOff>40822</xdr:rowOff>
    </xdr:to>
    <xdr:cxnSp macro="">
      <xdr:nvCxnSpPr>
        <xdr:cNvPr id="660" name="直線コネクタ 659">
          <a:extLst>
            <a:ext uri="{FF2B5EF4-FFF2-40B4-BE49-F238E27FC236}">
              <a16:creationId xmlns:a16="http://schemas.microsoft.com/office/drawing/2014/main" id="{004CBFA1-A58A-4303-A212-D34D027C92C6}"/>
            </a:ext>
          </a:extLst>
        </xdr:cNvPr>
        <xdr:cNvCxnSpPr/>
      </xdr:nvCxnSpPr>
      <xdr:spPr>
        <a:xfrm>
          <a:off x="12344400" y="9208316"/>
          <a:ext cx="8001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27577</xdr:rowOff>
    </xdr:from>
    <xdr:to>
      <xdr:col>67</xdr:col>
      <xdr:colOff>101600</xdr:colOff>
      <xdr:row>56</xdr:row>
      <xdr:rowOff>129177</xdr:rowOff>
    </xdr:to>
    <xdr:sp macro="" textlink="">
      <xdr:nvSpPr>
        <xdr:cNvPr id="661" name="楕円 660">
          <a:extLst>
            <a:ext uri="{FF2B5EF4-FFF2-40B4-BE49-F238E27FC236}">
              <a16:creationId xmlns:a16="http://schemas.microsoft.com/office/drawing/2014/main" id="{EE9B2B2A-DD66-479E-89E4-A943E20415A5}"/>
            </a:ext>
          </a:extLst>
        </xdr:cNvPr>
        <xdr:cNvSpPr/>
      </xdr:nvSpPr>
      <xdr:spPr>
        <a:xfrm>
          <a:off x="11487150" y="90985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78377</xdr:rowOff>
    </xdr:from>
    <xdr:to>
      <xdr:col>71</xdr:col>
      <xdr:colOff>177800</xdr:colOff>
      <xdr:row>56</xdr:row>
      <xdr:rowOff>143691</xdr:rowOff>
    </xdr:to>
    <xdr:cxnSp macro="">
      <xdr:nvCxnSpPr>
        <xdr:cNvPr id="662" name="直線コネクタ 661">
          <a:extLst>
            <a:ext uri="{FF2B5EF4-FFF2-40B4-BE49-F238E27FC236}">
              <a16:creationId xmlns:a16="http://schemas.microsoft.com/office/drawing/2014/main" id="{5E4A8969-CF50-43B4-82BC-3994975A839F}"/>
            </a:ext>
          </a:extLst>
        </xdr:cNvPr>
        <xdr:cNvCxnSpPr/>
      </xdr:nvCxnSpPr>
      <xdr:spPr>
        <a:xfrm>
          <a:off x="11534775" y="9146177"/>
          <a:ext cx="809625"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B26CBB59-C519-4AAB-BC5A-10FC35AEBC25}"/>
            </a:ext>
          </a:extLst>
        </xdr:cNvPr>
        <xdr:cNvSpPr txBox="1"/>
      </xdr:nvSpPr>
      <xdr:spPr>
        <a:xfrm>
          <a:off x="13745219" y="95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9B041131-EECF-43D2-A1CF-6FE2A6070DD3}"/>
            </a:ext>
          </a:extLst>
        </xdr:cNvPr>
        <xdr:cNvSpPr txBox="1"/>
      </xdr:nvSpPr>
      <xdr:spPr>
        <a:xfrm>
          <a:off x="1296416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58255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5D4E6E41-D598-48D3-ABFA-FE8D0777FAFB}"/>
            </a:ext>
          </a:extLst>
        </xdr:cNvPr>
        <xdr:cNvSpPr txBox="1"/>
      </xdr:nvSpPr>
      <xdr:spPr>
        <a:xfrm>
          <a:off x="121640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45193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51A3A3E5-46CC-4B76-AB0A-3AEE0D52BB4B}"/>
            </a:ext>
          </a:extLst>
        </xdr:cNvPr>
        <xdr:cNvSpPr txBox="1"/>
      </xdr:nvSpPr>
      <xdr:spPr>
        <a:xfrm>
          <a:off x="11354444"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2012</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3853AC62-AC4B-4728-8F7C-603BBC293F94}"/>
            </a:ext>
          </a:extLst>
        </xdr:cNvPr>
        <xdr:cNvSpPr txBox="1"/>
      </xdr:nvSpPr>
      <xdr:spPr>
        <a:xfrm>
          <a:off x="13745219" y="906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108149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422D8C4-35BE-4CB7-99D5-8BB93ED1ED71}"/>
            </a:ext>
          </a:extLst>
        </xdr:cNvPr>
        <xdr:cNvSpPr txBox="1"/>
      </xdr:nvSpPr>
      <xdr:spPr>
        <a:xfrm>
          <a:off x="12964169" y="901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39568</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427FF6F1-398F-463F-9522-6451048B9605}"/>
            </a:ext>
          </a:extLst>
        </xdr:cNvPr>
        <xdr:cNvSpPr txBox="1"/>
      </xdr:nvSpPr>
      <xdr:spPr>
        <a:xfrm>
          <a:off x="12164069" y="894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145704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78BE4694-1FFA-4CDF-9421-DFD64C827F1B}"/>
            </a:ext>
          </a:extLst>
        </xdr:cNvPr>
        <xdr:cNvSpPr txBox="1"/>
      </xdr:nvSpPr>
      <xdr:spPr>
        <a:xfrm>
          <a:off x="11354444" y="888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77E81D32-3FF8-4363-83C9-9254FCF2BB8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32779D85-B4D5-47E3-B25B-0185C4AC529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7B05FBE1-3252-474C-901A-4C3483E85B5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B97C9F19-4A45-4802-A9DC-89443CE3D6C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DFD64636-AE20-4E34-A158-9E20151DDCEE}"/>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6972FFB8-F188-4FE8-A3D0-ED445C314AAF}"/>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1B9420A-8C9B-46BD-A9C5-0E91E9714EDC}"/>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E3A9E0BD-DF6E-42D9-B837-38A1B559A17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C8E3B3AE-B887-4EEF-A391-58CD808F56F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AAB09BDB-DBC4-40C0-ACCA-444071A124B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1073FDCD-678F-4030-A4D0-90E3D9727616}"/>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BC64001D-1174-49F6-AB46-625B6FA63DB2}"/>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A437FACF-FD7E-4583-B951-549F599BD04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15AF0C1-A4EB-49CE-9C0C-9BF0AF6BAB4B}"/>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31111F0D-A615-4455-9875-A4958F875231}"/>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A98C4F11-1B31-48E0-9E5D-5A01AB724AB6}"/>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27308479-B967-4DD9-9D44-BB3FFCD91865}"/>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C6050833-A5DA-408A-A374-CB20FB20C12F}"/>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ECDDEABC-C797-4B55-AAE3-5618D82213FD}"/>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B854F679-3F47-40FF-A5F2-D89DFF94FB51}"/>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6186B20B-EB29-4912-84CC-A016CF6AAE1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F5504C7B-0D26-47C6-90AE-163C79C4E20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EF1C998B-07F4-44BE-8D8A-3A301B5E628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671FEB1C-2E3C-48DE-97D4-E61C765D5503}"/>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F2CAD9F9-1AFE-4820-A318-EE08108F6EB2}"/>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9C9E5DA4-4170-4C26-A945-4FE7AAF54538}"/>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2BBA4E19-4397-4106-874D-6517EEA017CB}"/>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BFB6039B-76A3-433B-93DC-8D4D3F966619}"/>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38446F45-A94F-4F06-9E3C-6FB299C622E3}"/>
            </a:ext>
          </a:extLst>
        </xdr:cNvPr>
        <xdr:cNvSpPr txBox="1"/>
      </xdr:nvSpPr>
      <xdr:spPr>
        <a:xfrm>
          <a:off x="19992975"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A0A97B95-0426-47D5-BED6-BC438C8EF2C1}"/>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96DE0B2C-5A38-40DF-B84F-D475BF667DD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91A96B7D-014E-42B0-8543-51BB4506BD52}"/>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F1BB1101-79C9-4259-8561-DB19CE39FA44}"/>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01100062-4C25-439F-8372-0A097D947162}"/>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94B8842-9E97-4F7F-9564-D8AECD660EC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AE33E30-1FC1-4B01-8147-933D6F98BE2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F6DD04E-A10A-488B-8762-5A0EE5A477E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B69AB834-BE1B-4094-9C05-77CEFF68CEB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F265161-D0F2-41B6-942E-1195C3909B5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10" name="楕円 709">
          <a:extLst>
            <a:ext uri="{FF2B5EF4-FFF2-40B4-BE49-F238E27FC236}">
              <a16:creationId xmlns:a16="http://schemas.microsoft.com/office/drawing/2014/main" id="{49EA50F4-59C1-4599-9E08-1EF277620323}"/>
            </a:ext>
          </a:extLst>
        </xdr:cNvPr>
        <xdr:cNvSpPr/>
      </xdr:nvSpPr>
      <xdr:spPr>
        <a:xfrm>
          <a:off x="19897725"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865C57EE-DA3B-479C-9E06-AE06C9F1FAF0}"/>
            </a:ext>
          </a:extLst>
        </xdr:cNvPr>
        <xdr:cNvSpPr txBox="1"/>
      </xdr:nvSpPr>
      <xdr:spPr>
        <a:xfrm>
          <a:off x="19992975"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2" name="楕円 711">
          <a:extLst>
            <a:ext uri="{FF2B5EF4-FFF2-40B4-BE49-F238E27FC236}">
              <a16:creationId xmlns:a16="http://schemas.microsoft.com/office/drawing/2014/main" id="{51CC8E63-905C-42F7-9F94-9516E8189BD2}"/>
            </a:ext>
          </a:extLst>
        </xdr:cNvPr>
        <xdr:cNvSpPr/>
      </xdr:nvSpPr>
      <xdr:spPr>
        <a:xfrm>
          <a:off x="19154775" y="10067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3" name="直線コネクタ 712">
          <a:extLst>
            <a:ext uri="{FF2B5EF4-FFF2-40B4-BE49-F238E27FC236}">
              <a16:creationId xmlns:a16="http://schemas.microsoft.com/office/drawing/2014/main" id="{75DD5561-1768-42C5-9E7A-15B08CC48345}"/>
            </a:ext>
          </a:extLst>
        </xdr:cNvPr>
        <xdr:cNvCxnSpPr/>
      </xdr:nvCxnSpPr>
      <xdr:spPr>
        <a:xfrm>
          <a:off x="19202400" y="101155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4" name="楕円 713">
          <a:extLst>
            <a:ext uri="{FF2B5EF4-FFF2-40B4-BE49-F238E27FC236}">
              <a16:creationId xmlns:a16="http://schemas.microsoft.com/office/drawing/2014/main" id="{103FCE4B-4342-4028-ADEC-E309C01F4995}"/>
            </a:ext>
          </a:extLst>
        </xdr:cNvPr>
        <xdr:cNvSpPr/>
      </xdr:nvSpPr>
      <xdr:spPr>
        <a:xfrm>
          <a:off x="18345150"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5" name="直線コネクタ 714">
          <a:extLst>
            <a:ext uri="{FF2B5EF4-FFF2-40B4-BE49-F238E27FC236}">
              <a16:creationId xmlns:a16="http://schemas.microsoft.com/office/drawing/2014/main" id="{481FA3C2-F926-40F2-AE4D-7713FE4CD4B7}"/>
            </a:ext>
          </a:extLst>
        </xdr:cNvPr>
        <xdr:cNvCxnSpPr/>
      </xdr:nvCxnSpPr>
      <xdr:spPr>
        <a:xfrm>
          <a:off x="18392775" y="10115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16" name="楕円 715">
          <a:extLst>
            <a:ext uri="{FF2B5EF4-FFF2-40B4-BE49-F238E27FC236}">
              <a16:creationId xmlns:a16="http://schemas.microsoft.com/office/drawing/2014/main" id="{EE72917C-D44F-49EE-AD3F-F0583B1B6437}"/>
            </a:ext>
          </a:extLst>
        </xdr:cNvPr>
        <xdr:cNvSpPr/>
      </xdr:nvSpPr>
      <xdr:spPr>
        <a:xfrm>
          <a:off x="17554575" y="1006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17" name="直線コネクタ 716">
          <a:extLst>
            <a:ext uri="{FF2B5EF4-FFF2-40B4-BE49-F238E27FC236}">
              <a16:creationId xmlns:a16="http://schemas.microsoft.com/office/drawing/2014/main" id="{893F41E2-9B33-426E-8AC4-D4DFABA7226B}"/>
            </a:ext>
          </a:extLst>
        </xdr:cNvPr>
        <xdr:cNvCxnSpPr/>
      </xdr:nvCxnSpPr>
      <xdr:spPr>
        <a:xfrm>
          <a:off x="17602200" y="10115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8" name="楕円 717">
          <a:extLst>
            <a:ext uri="{FF2B5EF4-FFF2-40B4-BE49-F238E27FC236}">
              <a16:creationId xmlns:a16="http://schemas.microsoft.com/office/drawing/2014/main" id="{2A5A4822-127B-4CC8-B5F7-C7A7B16E5525}"/>
            </a:ext>
          </a:extLst>
        </xdr:cNvPr>
        <xdr:cNvSpPr/>
      </xdr:nvSpPr>
      <xdr:spPr>
        <a:xfrm>
          <a:off x="167544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76200</xdr:rowOff>
    </xdr:to>
    <xdr:cxnSp macro="">
      <xdr:nvCxnSpPr>
        <xdr:cNvPr id="719" name="直線コネクタ 718">
          <a:extLst>
            <a:ext uri="{FF2B5EF4-FFF2-40B4-BE49-F238E27FC236}">
              <a16:creationId xmlns:a16="http://schemas.microsoft.com/office/drawing/2014/main" id="{C25580A0-2DC8-4742-91C1-5897E2193D5B}"/>
            </a:ext>
          </a:extLst>
        </xdr:cNvPr>
        <xdr:cNvCxnSpPr/>
      </xdr:nvCxnSpPr>
      <xdr:spPr>
        <a:xfrm>
          <a:off x="16802100" y="100774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CB0D8594-C2E8-4B32-97C7-9D991EF10395}"/>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A1869350-7A6F-4294-ABF4-95A16F724D65}"/>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7EB0A770-DAC1-4275-A3D4-12694375C06C}"/>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3" name="n_4aveValue【保健センター・保健所】&#10;一人当たり面積">
          <a:extLst>
            <a:ext uri="{FF2B5EF4-FFF2-40B4-BE49-F238E27FC236}">
              <a16:creationId xmlns:a16="http://schemas.microsoft.com/office/drawing/2014/main" id="{07EF3DD1-BB19-42D5-A451-5C9C4837C155}"/>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4" name="n_1mainValue【保健センター・保健所】&#10;一人当たり面積">
          <a:extLst>
            <a:ext uri="{FF2B5EF4-FFF2-40B4-BE49-F238E27FC236}">
              <a16:creationId xmlns:a16="http://schemas.microsoft.com/office/drawing/2014/main" id="{B096B243-AF3B-4C45-A17E-D6E7A1C1B6D4}"/>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5" name="n_2mainValue【保健センター・保健所】&#10;一人当たり面積">
          <a:extLst>
            <a:ext uri="{FF2B5EF4-FFF2-40B4-BE49-F238E27FC236}">
              <a16:creationId xmlns:a16="http://schemas.microsoft.com/office/drawing/2014/main" id="{F9EAFB2D-A972-4C8A-B75B-723D20A56737}"/>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6" name="n_3mainValue【保健センター・保健所】&#10;一人当たり面積">
          <a:extLst>
            <a:ext uri="{FF2B5EF4-FFF2-40B4-BE49-F238E27FC236}">
              <a16:creationId xmlns:a16="http://schemas.microsoft.com/office/drawing/2014/main" id="{735B875C-06A2-4E89-AFC0-051BEAA39A60}"/>
            </a:ext>
          </a:extLst>
        </xdr:cNvPr>
        <xdr:cNvSpPr txBox="1"/>
      </xdr:nvSpPr>
      <xdr:spPr>
        <a:xfrm>
          <a:off x="173832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7" name="n_4mainValue【保健センター・保健所】&#10;一人当たり面積">
          <a:extLst>
            <a:ext uri="{FF2B5EF4-FFF2-40B4-BE49-F238E27FC236}">
              <a16:creationId xmlns:a16="http://schemas.microsoft.com/office/drawing/2014/main" id="{C2BAEA0A-51D3-41B5-920B-D2D092CE0327}"/>
            </a:ext>
          </a:extLst>
        </xdr:cNvPr>
        <xdr:cNvSpPr txBox="1"/>
      </xdr:nvSpPr>
      <xdr:spPr>
        <a:xfrm>
          <a:off x="165926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F3DBD678-A9A8-4B05-B3B8-41E6D9522EA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B6A3A898-83A9-4EBC-8411-10FB16D58C7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78751CA4-15E8-4FDE-A368-F3222BB440C3}"/>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96E6BD0D-4B35-434A-A036-601F2E090303}"/>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DE3EC2F-C58D-47D8-BCD4-BEA88AF22B26}"/>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B293A93D-2B80-422C-8F84-21E220E0F31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67EDFA84-2385-4F9B-B8CA-2623D6A8F523}"/>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20958C3F-1F33-4EA5-8E17-E79A3313DF7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5D692436-38DD-4D81-8239-D02F1E014E2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167D426-AE46-4C87-B560-2E042148553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32E56EC2-F0E7-41DF-9FE2-D35CFEEB91B2}"/>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4CD92278-E075-468F-9B07-75104F241A3F}"/>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408CD529-711C-482B-8FB0-BD22A35A4A48}"/>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F048FBE7-9F78-44A5-906C-AEAAE12AEB64}"/>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55FD8977-C83C-47BE-8B84-EC6F5B9A877C}"/>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700A52FB-F0A3-472F-B83E-C229617EF56B}"/>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168424DA-DC2C-4D9D-A6AC-E23F261EC1F6}"/>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2F958BCA-EB93-41AE-BEC6-CF6DB088185D}"/>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96722432-F8E4-47D8-8617-C760DF060FA1}"/>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70605D0C-2022-4018-8A43-0FEA3DFD71FC}"/>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4B970231-AC15-4B26-A031-4E53C321DCE5}"/>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E665A13B-E42B-43C6-AD71-6C73152E9BCA}"/>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5662325-7F51-46D9-951E-51FB609D009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5B7CF789-A4A3-4336-B109-C6CAE815A23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F1019914-7518-4398-977D-93073D188176}"/>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96BADF3F-9D5A-451B-888D-424C4D16129E}"/>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F07F7734-B834-46DA-BE84-2B0C9EF9E1F9}"/>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5BFEA594-FA2F-44AC-9A9E-56867332BB77}"/>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02F098EE-48E6-4FEF-8883-49A48585E56F}"/>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71138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1373234D-18E6-4CED-A9D4-342BC254CAE1}"/>
            </a:ext>
          </a:extLst>
        </xdr:cNvPr>
        <xdr:cNvSpPr txBox="1"/>
      </xdr:nvSpPr>
      <xdr:spPr>
        <a:xfrm>
          <a:off x="14735175"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EC3660AB-87F8-48A2-8DAF-4FD4DEE689D2}"/>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98E32F43-D1E5-4C93-9DAF-3AE5B316609D}"/>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87D34A69-0505-444B-8AA1-3599B0E09B97}"/>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99AF8EDE-C8C8-46B9-8D69-6AED15F6521C}"/>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24C01D2D-E8BC-4E83-8D1E-1A7E10DE8DB8}"/>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06861CD-08DF-4592-A599-6974392F3821}"/>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C63D5DF-050E-4C7E-9A9E-12CCD1A1AF97}"/>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4086AA4-22CF-4C27-B1EC-91091975B978}"/>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BABB350D-3177-4A79-9DAB-26CC28975963}"/>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2EA1F7B-0365-447B-A334-BF02343DACD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40639</xdr:rowOff>
    </xdr:from>
    <xdr:to>
      <xdr:col>85</xdr:col>
      <xdr:colOff>177800</xdr:colOff>
      <xdr:row>85</xdr:row>
      <xdr:rowOff>142239</xdr:rowOff>
    </xdr:to>
    <xdr:sp macro="" textlink="">
      <xdr:nvSpPr>
        <xdr:cNvPr id="768" name="楕円 767">
          <a:extLst>
            <a:ext uri="{FF2B5EF4-FFF2-40B4-BE49-F238E27FC236}">
              <a16:creationId xmlns:a16="http://schemas.microsoft.com/office/drawing/2014/main" id="{09E23319-1699-4FB5-AE75-96AE4387C72E}"/>
            </a:ext>
          </a:extLst>
        </xdr:cNvPr>
        <xdr:cNvSpPr/>
      </xdr:nvSpPr>
      <xdr:spPr>
        <a:xfrm>
          <a:off x="14649450" y="138042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19066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FFD32E25-C5DF-432C-9C16-87A508594940}"/>
            </a:ext>
          </a:extLst>
        </xdr:cNvPr>
        <xdr:cNvSpPr txBox="1"/>
      </xdr:nvSpPr>
      <xdr:spPr>
        <a:xfrm>
          <a:off x="14735175" y="1378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52070</xdr:rowOff>
    </xdr:from>
    <xdr:to>
      <xdr:col>81</xdr:col>
      <xdr:colOff>101600</xdr:colOff>
      <xdr:row>85</xdr:row>
      <xdr:rowOff>153670</xdr:rowOff>
    </xdr:to>
    <xdr:sp macro="" textlink="">
      <xdr:nvSpPr>
        <xdr:cNvPr id="770" name="楕円 769">
          <a:extLst>
            <a:ext uri="{FF2B5EF4-FFF2-40B4-BE49-F238E27FC236}">
              <a16:creationId xmlns:a16="http://schemas.microsoft.com/office/drawing/2014/main" id="{EF2371C4-8D67-438E-8502-EA6F9A2BCDFA}"/>
            </a:ext>
          </a:extLst>
        </xdr:cNvPr>
        <xdr:cNvSpPr/>
      </xdr:nvSpPr>
      <xdr:spPr>
        <a:xfrm>
          <a:off x="13887450" y="138125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85</xdr:row>
      <xdr:rowOff>102870</xdr:rowOff>
    </xdr:to>
    <xdr:cxnSp macro="">
      <xdr:nvCxnSpPr>
        <xdr:cNvPr id="771" name="直線コネクタ 770">
          <a:extLst>
            <a:ext uri="{FF2B5EF4-FFF2-40B4-BE49-F238E27FC236}">
              <a16:creationId xmlns:a16="http://schemas.microsoft.com/office/drawing/2014/main" id="{B10E1AE2-6565-47DE-B08C-379C4AC71CC8}"/>
            </a:ext>
          </a:extLst>
        </xdr:cNvPr>
        <xdr:cNvCxnSpPr/>
      </xdr:nvCxnSpPr>
      <xdr:spPr>
        <a:xfrm flipV="1">
          <a:off x="13935075" y="13851889"/>
          <a:ext cx="762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772" name="楕円 771">
          <a:extLst>
            <a:ext uri="{FF2B5EF4-FFF2-40B4-BE49-F238E27FC236}">
              <a16:creationId xmlns:a16="http://schemas.microsoft.com/office/drawing/2014/main" id="{F0624FE9-FA0E-42F7-9285-D19EBD2CFE09}"/>
            </a:ext>
          </a:extLst>
        </xdr:cNvPr>
        <xdr:cNvSpPr/>
      </xdr:nvSpPr>
      <xdr:spPr>
        <a:xfrm>
          <a:off x="13096875" y="13745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102870</xdr:rowOff>
    </xdr:to>
    <xdr:cxnSp macro="">
      <xdr:nvCxnSpPr>
        <xdr:cNvPr id="773" name="直線コネクタ 772">
          <a:extLst>
            <a:ext uri="{FF2B5EF4-FFF2-40B4-BE49-F238E27FC236}">
              <a16:creationId xmlns:a16="http://schemas.microsoft.com/office/drawing/2014/main" id="{A50B32FD-5588-442C-BEB3-982571A1342F}"/>
            </a:ext>
          </a:extLst>
        </xdr:cNvPr>
        <xdr:cNvCxnSpPr/>
      </xdr:nvCxnSpPr>
      <xdr:spPr>
        <a:xfrm>
          <a:off x="13144500" y="1379347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170180</xdr:rowOff>
    </xdr:from>
    <xdr:to>
      <xdr:col>72</xdr:col>
      <xdr:colOff>38100</xdr:colOff>
      <xdr:row>85</xdr:row>
      <xdr:rowOff>100330</xdr:rowOff>
    </xdr:to>
    <xdr:sp macro="" textlink="">
      <xdr:nvSpPr>
        <xdr:cNvPr id="774" name="楕円 773">
          <a:extLst>
            <a:ext uri="{FF2B5EF4-FFF2-40B4-BE49-F238E27FC236}">
              <a16:creationId xmlns:a16="http://schemas.microsoft.com/office/drawing/2014/main" id="{DC03ADAD-93B5-460D-B3FF-9EFC31087008}"/>
            </a:ext>
          </a:extLst>
        </xdr:cNvPr>
        <xdr:cNvSpPr/>
      </xdr:nvSpPr>
      <xdr:spPr>
        <a:xfrm>
          <a:off x="12296775" y="137623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49530</xdr:rowOff>
    </xdr:to>
    <xdr:cxnSp macro="">
      <xdr:nvCxnSpPr>
        <xdr:cNvPr id="775" name="直線コネクタ 774">
          <a:extLst>
            <a:ext uri="{FF2B5EF4-FFF2-40B4-BE49-F238E27FC236}">
              <a16:creationId xmlns:a16="http://schemas.microsoft.com/office/drawing/2014/main" id="{56D9E909-7B51-48E9-BB56-8742AE67DC85}"/>
            </a:ext>
          </a:extLst>
        </xdr:cNvPr>
        <xdr:cNvCxnSpPr/>
      </xdr:nvCxnSpPr>
      <xdr:spPr>
        <a:xfrm flipV="1">
          <a:off x="12344400" y="1379347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776" name="楕円 775">
          <a:extLst>
            <a:ext uri="{FF2B5EF4-FFF2-40B4-BE49-F238E27FC236}">
              <a16:creationId xmlns:a16="http://schemas.microsoft.com/office/drawing/2014/main" id="{BE46D66C-C3AE-4C58-B50E-AEBDB7448E19}"/>
            </a:ext>
          </a:extLst>
        </xdr:cNvPr>
        <xdr:cNvSpPr/>
      </xdr:nvSpPr>
      <xdr:spPr>
        <a:xfrm>
          <a:off x="11487150" y="13737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15239</xdr:rowOff>
    </xdr:from>
    <xdr:to>
      <xdr:col>71</xdr:col>
      <xdr:colOff>177800</xdr:colOff>
      <xdr:row>85</xdr:row>
      <xdr:rowOff>49530</xdr:rowOff>
    </xdr:to>
    <xdr:cxnSp macro="">
      <xdr:nvCxnSpPr>
        <xdr:cNvPr id="777" name="直線コネクタ 776">
          <a:extLst>
            <a:ext uri="{FF2B5EF4-FFF2-40B4-BE49-F238E27FC236}">
              <a16:creationId xmlns:a16="http://schemas.microsoft.com/office/drawing/2014/main" id="{268A2461-4AB4-4733-86F7-41B2798B4AC6}"/>
            </a:ext>
          </a:extLst>
        </xdr:cNvPr>
        <xdr:cNvCxnSpPr/>
      </xdr:nvCxnSpPr>
      <xdr:spPr>
        <a:xfrm>
          <a:off x="11534775" y="13775689"/>
          <a:ext cx="8096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78" name="n_1aveValue【消防施設】&#10;有形固定資産減価償却率">
          <a:extLst>
            <a:ext uri="{FF2B5EF4-FFF2-40B4-BE49-F238E27FC236}">
              <a16:creationId xmlns:a16="http://schemas.microsoft.com/office/drawing/2014/main" id="{38D6C3F6-BE51-4F96-92B2-46D8539BA82B}"/>
            </a:ext>
          </a:extLst>
        </xdr:cNvPr>
        <xdr:cNvSpPr txBox="1"/>
      </xdr:nvSpPr>
      <xdr:spPr>
        <a:xfrm>
          <a:off x="1374521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3020C119-03C6-4543-AAC3-2A63B91FDB82}"/>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0" name="n_3aveValue【消防施設】&#10;有形固定資産減価償却率">
          <a:extLst>
            <a:ext uri="{FF2B5EF4-FFF2-40B4-BE49-F238E27FC236}">
              <a16:creationId xmlns:a16="http://schemas.microsoft.com/office/drawing/2014/main" id="{E8F5D548-91F3-4405-A2D5-60B1F85BF0B3}"/>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1" name="n_4aveValue【消防施設】&#10;有形固定資産減価償却率">
          <a:extLst>
            <a:ext uri="{FF2B5EF4-FFF2-40B4-BE49-F238E27FC236}">
              <a16:creationId xmlns:a16="http://schemas.microsoft.com/office/drawing/2014/main" id="{2887D6B5-FFED-4E1B-B0E4-44ED56F6C9FF}"/>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144797</xdr:rowOff>
    </xdr:from>
    <xdr:ext cx="405111" cy="259045"/>
    <xdr:sp macro="" textlink="">
      <xdr:nvSpPr>
        <xdr:cNvPr id="782" name="n_1mainValue【消防施設】&#10;有形固定資産減価償却率">
          <a:extLst>
            <a:ext uri="{FF2B5EF4-FFF2-40B4-BE49-F238E27FC236}">
              <a16:creationId xmlns:a16="http://schemas.microsoft.com/office/drawing/2014/main" id="{930F7CB3-1BFE-4742-B4E8-3B663837D04F}"/>
            </a:ext>
          </a:extLst>
        </xdr:cNvPr>
        <xdr:cNvSpPr txBox="1"/>
      </xdr:nvSpPr>
      <xdr:spPr>
        <a:xfrm>
          <a:off x="13745219"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783" name="n_2mainValue【消防施設】&#10;有形固定資産減価償却率">
          <a:extLst>
            <a:ext uri="{FF2B5EF4-FFF2-40B4-BE49-F238E27FC236}">
              <a16:creationId xmlns:a16="http://schemas.microsoft.com/office/drawing/2014/main" id="{D9C68599-A28A-436F-BA31-34C20C7426B4}"/>
            </a:ext>
          </a:extLst>
        </xdr:cNvPr>
        <xdr:cNvSpPr txBox="1"/>
      </xdr:nvSpPr>
      <xdr:spPr>
        <a:xfrm>
          <a:off x="12964169"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91457</xdr:rowOff>
    </xdr:from>
    <xdr:ext cx="405111" cy="259045"/>
    <xdr:sp macro="" textlink="">
      <xdr:nvSpPr>
        <xdr:cNvPr id="784" name="n_3mainValue【消防施設】&#10;有形固定資産減価償却率">
          <a:extLst>
            <a:ext uri="{FF2B5EF4-FFF2-40B4-BE49-F238E27FC236}">
              <a16:creationId xmlns:a16="http://schemas.microsoft.com/office/drawing/2014/main" id="{FA0AE259-E42B-4879-8C4A-FBE2E41D1053}"/>
            </a:ext>
          </a:extLst>
        </xdr:cNvPr>
        <xdr:cNvSpPr txBox="1"/>
      </xdr:nvSpPr>
      <xdr:spPr>
        <a:xfrm>
          <a:off x="12164069"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785" name="n_4mainValue【消防施設】&#10;有形固定資産減価償却率">
          <a:extLst>
            <a:ext uri="{FF2B5EF4-FFF2-40B4-BE49-F238E27FC236}">
              <a16:creationId xmlns:a16="http://schemas.microsoft.com/office/drawing/2014/main" id="{C17116BF-9FDE-40CE-93E5-114922B4F12E}"/>
            </a:ext>
          </a:extLst>
        </xdr:cNvPr>
        <xdr:cNvSpPr txBox="1"/>
      </xdr:nvSpPr>
      <xdr:spPr>
        <a:xfrm>
          <a:off x="113544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8DBEF92C-A66C-46B7-BE3E-B8170710E50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BFEF6E39-E447-47EB-8282-3386A0CBCC95}"/>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595E7073-63FE-4998-87D8-716004850511}"/>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7FCE2274-228F-4426-9484-C699916EC79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2A4D6E0C-2139-4D56-91E5-8E750FA27494}"/>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F9DD9F69-B807-4C46-B333-23AB5AAC7B4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7B31FC21-31F8-443E-8D8C-29539618AFE3}"/>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7E668C2-D54E-4061-ADA7-AE91B834B72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5CFD761F-0C52-41E7-BCBC-F9359C4D6977}"/>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ECAFDAA-E974-43A6-BA12-F19EAD9A751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70B5C085-425E-4518-81FE-72FD00E17CC0}"/>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4B8C1397-0EF6-43CC-8678-0973CC684035}"/>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5E395863-180E-418F-BD80-A0762B68755C}"/>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7ED094BF-E1D4-4680-AEA3-FC8E6D46159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BF4D2E8D-7F26-4250-BDBF-1E4FB0901F35}"/>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91882B9A-68D8-49F2-BADD-A76D43DA1B15}"/>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E145473B-35FF-4CBC-8893-992A7C84A30B}"/>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E20EC085-876E-4289-AA44-CB69E78821D9}"/>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82A9CF1E-86D6-43F6-809D-2B778A9DE3A5}"/>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FF5B2688-5C4D-49E7-8935-6B3E49C3D0A2}"/>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EB9E7923-276E-4379-9F21-426D4FE77F85}"/>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181D603D-ED06-49AA-8046-DF577C5248A8}"/>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1D57711E-0524-490B-B02B-CBBF5CF7DFDD}"/>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539CF775-A1FD-4332-AA3D-DA1EC479F005}"/>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E7821E3A-57F2-4B22-AFA5-AAB8B251AC99}"/>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6069D0DF-A4BD-4949-8EAA-43E9CA51E1E0}"/>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D8E00F3E-6CE4-484F-B5E9-F1A90B5CECC7}"/>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A0EBF30E-7E1B-4DC9-B7EE-4360CAF1EDC4}"/>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DFEFD157-F6FD-4B2B-AE1D-777EA2D2B338}"/>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DED9A9F9-D2FE-427F-A816-C06638522D71}"/>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6D040B7C-17B4-4F6D-A7C4-2CD5D6C3ACE6}"/>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108148</xdr:rowOff>
    </xdr:from>
    <xdr:ext cx="469744" cy="259045"/>
    <xdr:sp macro="" textlink="">
      <xdr:nvSpPr>
        <xdr:cNvPr id="817" name="【消防施設】&#10;一人当たり面積平均値テキスト">
          <a:extLst>
            <a:ext uri="{FF2B5EF4-FFF2-40B4-BE49-F238E27FC236}">
              <a16:creationId xmlns:a16="http://schemas.microsoft.com/office/drawing/2014/main" id="{A5964B4B-38CD-4790-AF85-D449BCF79EB3}"/>
            </a:ext>
          </a:extLst>
        </xdr:cNvPr>
        <xdr:cNvSpPr txBox="1"/>
      </xdr:nvSpPr>
      <xdr:spPr>
        <a:xfrm>
          <a:off x="19992975"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01C729CA-C0CA-4F93-AC60-9135FA3DF4E4}"/>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EC083928-BE97-4089-A443-90CD7F801840}"/>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569FF73D-2599-4EB8-B273-0F43E0BF9237}"/>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1570D770-AADA-45C3-9687-F7CD89585D0E}"/>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A1B18B01-B678-414B-899D-87019871268A}"/>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569B9441-2B7B-4D99-9F9D-A6D3E54C939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44C36780-A4FC-4BA3-AF76-5E89EF561D8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1518009F-595C-4E4B-8B08-0699F9C6CAB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D6400FC7-4DB3-464D-BF3F-0F384C6001A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7FA2BEB4-9F00-4565-B8FE-46A6592B5D93}"/>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828" name="楕円 827">
          <a:extLst>
            <a:ext uri="{FF2B5EF4-FFF2-40B4-BE49-F238E27FC236}">
              <a16:creationId xmlns:a16="http://schemas.microsoft.com/office/drawing/2014/main" id="{D5C8C798-A5B9-457C-A17F-8B103E2D0317}"/>
            </a:ext>
          </a:extLst>
        </xdr:cNvPr>
        <xdr:cNvSpPr/>
      </xdr:nvSpPr>
      <xdr:spPr>
        <a:xfrm>
          <a:off x="19897725" y="13794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114498</xdr:rowOff>
    </xdr:from>
    <xdr:ext cx="469744" cy="259045"/>
    <xdr:sp macro="" textlink="">
      <xdr:nvSpPr>
        <xdr:cNvPr id="829" name="【消防施設】&#10;一人当たり面積該当値テキスト">
          <a:extLst>
            <a:ext uri="{FF2B5EF4-FFF2-40B4-BE49-F238E27FC236}">
              <a16:creationId xmlns:a16="http://schemas.microsoft.com/office/drawing/2014/main" id="{60FEE199-2F6E-494E-B4FA-4544A6667B99}"/>
            </a:ext>
          </a:extLst>
        </xdr:cNvPr>
        <xdr:cNvSpPr txBox="1"/>
      </xdr:nvSpPr>
      <xdr:spPr>
        <a:xfrm>
          <a:off x="19992975"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830" name="楕円 829">
          <a:extLst>
            <a:ext uri="{FF2B5EF4-FFF2-40B4-BE49-F238E27FC236}">
              <a16:creationId xmlns:a16="http://schemas.microsoft.com/office/drawing/2014/main" id="{D5190FA5-0375-4FB3-A119-33EDE9031555}"/>
            </a:ext>
          </a:extLst>
        </xdr:cNvPr>
        <xdr:cNvSpPr/>
      </xdr:nvSpPr>
      <xdr:spPr>
        <a:xfrm>
          <a:off x="19154775" y="138275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111579</xdr:rowOff>
    </xdr:to>
    <xdr:cxnSp macro="">
      <xdr:nvCxnSpPr>
        <xdr:cNvPr id="831" name="直線コネクタ 830">
          <a:extLst>
            <a:ext uri="{FF2B5EF4-FFF2-40B4-BE49-F238E27FC236}">
              <a16:creationId xmlns:a16="http://schemas.microsoft.com/office/drawing/2014/main" id="{B3305039-4CBE-4B79-AE51-B6F72A26C144}"/>
            </a:ext>
          </a:extLst>
        </xdr:cNvPr>
        <xdr:cNvCxnSpPr/>
      </xdr:nvCxnSpPr>
      <xdr:spPr>
        <a:xfrm flipV="1">
          <a:off x="19202400" y="13842546"/>
          <a:ext cx="7524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832" name="楕円 831">
          <a:extLst>
            <a:ext uri="{FF2B5EF4-FFF2-40B4-BE49-F238E27FC236}">
              <a16:creationId xmlns:a16="http://schemas.microsoft.com/office/drawing/2014/main" id="{ACD52E55-97A5-43B6-93E1-C2FA22376E99}"/>
            </a:ext>
          </a:extLst>
        </xdr:cNvPr>
        <xdr:cNvSpPr/>
      </xdr:nvSpPr>
      <xdr:spPr>
        <a:xfrm>
          <a:off x="18345150" y="138275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833" name="直線コネクタ 832">
          <a:extLst>
            <a:ext uri="{FF2B5EF4-FFF2-40B4-BE49-F238E27FC236}">
              <a16:creationId xmlns:a16="http://schemas.microsoft.com/office/drawing/2014/main" id="{6C279A75-6408-4F1E-931F-309B35C24A7B}"/>
            </a:ext>
          </a:extLst>
        </xdr:cNvPr>
        <xdr:cNvCxnSpPr/>
      </xdr:nvCxnSpPr>
      <xdr:spPr>
        <a:xfrm>
          <a:off x="18392775" y="1387520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834" name="楕円 833">
          <a:extLst>
            <a:ext uri="{FF2B5EF4-FFF2-40B4-BE49-F238E27FC236}">
              <a16:creationId xmlns:a16="http://schemas.microsoft.com/office/drawing/2014/main" id="{76892B70-9DA4-43D2-A7AD-A6EC8A4D96F5}"/>
            </a:ext>
          </a:extLst>
        </xdr:cNvPr>
        <xdr:cNvSpPr/>
      </xdr:nvSpPr>
      <xdr:spPr>
        <a:xfrm>
          <a:off x="17554575" y="138275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835" name="直線コネクタ 834">
          <a:extLst>
            <a:ext uri="{FF2B5EF4-FFF2-40B4-BE49-F238E27FC236}">
              <a16:creationId xmlns:a16="http://schemas.microsoft.com/office/drawing/2014/main" id="{54311BAC-4978-42C7-8E60-EAB8A366ED66}"/>
            </a:ext>
          </a:extLst>
        </xdr:cNvPr>
        <xdr:cNvCxnSpPr/>
      </xdr:nvCxnSpPr>
      <xdr:spPr>
        <a:xfrm>
          <a:off x="17602200" y="1387520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126093</xdr:rowOff>
    </xdr:from>
    <xdr:to>
      <xdr:col>98</xdr:col>
      <xdr:colOff>38100</xdr:colOff>
      <xdr:row>86</xdr:row>
      <xdr:rowOff>56243</xdr:rowOff>
    </xdr:to>
    <xdr:sp macro="" textlink="">
      <xdr:nvSpPr>
        <xdr:cNvPr id="836" name="楕円 835">
          <a:extLst>
            <a:ext uri="{FF2B5EF4-FFF2-40B4-BE49-F238E27FC236}">
              <a16:creationId xmlns:a16="http://schemas.microsoft.com/office/drawing/2014/main" id="{B512287B-B549-4DAA-8CBC-BC5DA25A2E18}"/>
            </a:ext>
          </a:extLst>
        </xdr:cNvPr>
        <xdr:cNvSpPr/>
      </xdr:nvSpPr>
      <xdr:spPr>
        <a:xfrm>
          <a:off x="16754475" y="138865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86</xdr:row>
      <xdr:rowOff>5443</xdr:rowOff>
    </xdr:to>
    <xdr:cxnSp macro="">
      <xdr:nvCxnSpPr>
        <xdr:cNvPr id="837" name="直線コネクタ 836">
          <a:extLst>
            <a:ext uri="{FF2B5EF4-FFF2-40B4-BE49-F238E27FC236}">
              <a16:creationId xmlns:a16="http://schemas.microsoft.com/office/drawing/2014/main" id="{1DD55099-BC26-4E19-94B5-3A8F38EA56D7}"/>
            </a:ext>
          </a:extLst>
        </xdr:cNvPr>
        <xdr:cNvCxnSpPr/>
      </xdr:nvCxnSpPr>
      <xdr:spPr>
        <a:xfrm flipV="1">
          <a:off x="16802100" y="13875204"/>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38" name="n_1aveValue【消防施設】&#10;一人当たり面積">
          <a:extLst>
            <a:ext uri="{FF2B5EF4-FFF2-40B4-BE49-F238E27FC236}">
              <a16:creationId xmlns:a16="http://schemas.microsoft.com/office/drawing/2014/main" id="{DA5873AE-DB7D-475A-9822-7D299E4DA176}"/>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39" name="n_2aveValue【消防施設】&#10;一人当たり面積">
          <a:extLst>
            <a:ext uri="{FF2B5EF4-FFF2-40B4-BE49-F238E27FC236}">
              <a16:creationId xmlns:a16="http://schemas.microsoft.com/office/drawing/2014/main" id="{542DFD53-6A1A-4122-AD41-4712EABAA466}"/>
            </a:ext>
          </a:extLst>
        </xdr:cNvPr>
        <xdr:cNvSpPr txBox="1"/>
      </xdr:nvSpPr>
      <xdr:spPr>
        <a:xfrm>
          <a:off x="181833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0" name="n_3aveValue【消防施設】&#10;一人当たり面積">
          <a:extLst>
            <a:ext uri="{FF2B5EF4-FFF2-40B4-BE49-F238E27FC236}">
              <a16:creationId xmlns:a16="http://schemas.microsoft.com/office/drawing/2014/main" id="{4CD3F4E3-B880-4F06-B44E-51C83BD7C78E}"/>
            </a:ext>
          </a:extLst>
        </xdr:cNvPr>
        <xdr:cNvSpPr txBox="1"/>
      </xdr:nvSpPr>
      <xdr:spPr>
        <a:xfrm>
          <a:off x="173832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1" name="n_4aveValue【消防施設】&#10;一人当たり面積">
          <a:extLst>
            <a:ext uri="{FF2B5EF4-FFF2-40B4-BE49-F238E27FC236}">
              <a16:creationId xmlns:a16="http://schemas.microsoft.com/office/drawing/2014/main" id="{F3AB1927-5A07-4AC6-974C-ABF5B030D471}"/>
            </a:ext>
          </a:extLst>
        </xdr:cNvPr>
        <xdr:cNvSpPr txBox="1"/>
      </xdr:nvSpPr>
      <xdr:spPr>
        <a:xfrm>
          <a:off x="165926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842" name="n_1mainValue【消防施設】&#10;一人当たり面積">
          <a:extLst>
            <a:ext uri="{FF2B5EF4-FFF2-40B4-BE49-F238E27FC236}">
              <a16:creationId xmlns:a16="http://schemas.microsoft.com/office/drawing/2014/main" id="{B4584546-D4EB-4FF3-AD7F-74EB3C5FDB30}"/>
            </a:ext>
          </a:extLst>
        </xdr:cNvPr>
        <xdr:cNvSpPr txBox="1"/>
      </xdr:nvSpPr>
      <xdr:spPr>
        <a:xfrm>
          <a:off x="18983402" y="1391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843" name="n_2mainValue【消防施設】&#10;一人当たり面積">
          <a:extLst>
            <a:ext uri="{FF2B5EF4-FFF2-40B4-BE49-F238E27FC236}">
              <a16:creationId xmlns:a16="http://schemas.microsoft.com/office/drawing/2014/main" id="{BD6488DC-7742-4E00-B166-9A48E21B3710}"/>
            </a:ext>
          </a:extLst>
        </xdr:cNvPr>
        <xdr:cNvSpPr txBox="1"/>
      </xdr:nvSpPr>
      <xdr:spPr>
        <a:xfrm>
          <a:off x="18183302" y="1391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844" name="n_3mainValue【消防施設】&#10;一人当たり面積">
          <a:extLst>
            <a:ext uri="{FF2B5EF4-FFF2-40B4-BE49-F238E27FC236}">
              <a16:creationId xmlns:a16="http://schemas.microsoft.com/office/drawing/2014/main" id="{39C8C466-0BD4-4116-BA12-FE9FD8B110F9}"/>
            </a:ext>
          </a:extLst>
        </xdr:cNvPr>
        <xdr:cNvSpPr txBox="1"/>
      </xdr:nvSpPr>
      <xdr:spPr>
        <a:xfrm>
          <a:off x="17383202" y="1391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47370</xdr:rowOff>
    </xdr:from>
    <xdr:ext cx="469744" cy="259045"/>
    <xdr:sp macro="" textlink="">
      <xdr:nvSpPr>
        <xdr:cNvPr id="845" name="n_4mainValue【消防施設】&#10;一人当たり面積">
          <a:extLst>
            <a:ext uri="{FF2B5EF4-FFF2-40B4-BE49-F238E27FC236}">
              <a16:creationId xmlns:a16="http://schemas.microsoft.com/office/drawing/2014/main" id="{8457D784-2186-4E3F-B410-7F523C676D1A}"/>
            </a:ext>
          </a:extLst>
        </xdr:cNvPr>
        <xdr:cNvSpPr txBox="1"/>
      </xdr:nvSpPr>
      <xdr:spPr>
        <a:xfrm>
          <a:off x="16592627" y="1397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4D4E46CB-C416-4214-A987-CFC67E3467A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F1973BE0-D14B-4F92-BB76-3C2ACC012FF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9EAAB5DF-3492-4695-AC70-1EBF6A0FD7D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CB4E1570-DCEA-404B-8EDD-5385C985423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376277CE-9910-4E99-BF56-E355629DCC9A}"/>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1835828E-1DCD-4F67-8D58-C476A0806F52}"/>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2275BC52-B652-4B07-AD83-DC6A4A23B5B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3FB84484-D726-45FA-99B2-9E85A7627B86}"/>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0EBCE4DE-9032-45FE-B890-8D88CA7B873C}"/>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6C82BEBD-3BE5-4EB1-BE3B-2E8727D9564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5F89DE9B-A59B-4B6F-9367-2CDC284A5750}"/>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7" name="直線コネクタ 856">
          <a:extLst>
            <a:ext uri="{FF2B5EF4-FFF2-40B4-BE49-F238E27FC236}">
              <a16:creationId xmlns:a16="http://schemas.microsoft.com/office/drawing/2014/main" id="{C1A372A7-B484-4413-A99C-466420654A15}"/>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8" name="テキスト ボックス 857">
          <a:extLst>
            <a:ext uri="{FF2B5EF4-FFF2-40B4-BE49-F238E27FC236}">
              <a16:creationId xmlns:a16="http://schemas.microsoft.com/office/drawing/2014/main" id="{79E3F04E-D7F9-4ABC-859E-1800A6B464A7}"/>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9" name="直線コネクタ 858">
          <a:extLst>
            <a:ext uri="{FF2B5EF4-FFF2-40B4-BE49-F238E27FC236}">
              <a16:creationId xmlns:a16="http://schemas.microsoft.com/office/drawing/2014/main" id="{A050202A-50AD-4C04-8937-F80F3479F737}"/>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0" name="テキスト ボックス 859">
          <a:extLst>
            <a:ext uri="{FF2B5EF4-FFF2-40B4-BE49-F238E27FC236}">
              <a16:creationId xmlns:a16="http://schemas.microsoft.com/office/drawing/2014/main" id="{EC197D61-B71C-4F16-AB5B-1057807046F7}"/>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1" name="直線コネクタ 860">
          <a:extLst>
            <a:ext uri="{FF2B5EF4-FFF2-40B4-BE49-F238E27FC236}">
              <a16:creationId xmlns:a16="http://schemas.microsoft.com/office/drawing/2014/main" id="{1D4FB615-9C7B-430F-8CC8-216006ADCA75}"/>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2" name="テキスト ボックス 861">
          <a:extLst>
            <a:ext uri="{FF2B5EF4-FFF2-40B4-BE49-F238E27FC236}">
              <a16:creationId xmlns:a16="http://schemas.microsoft.com/office/drawing/2014/main" id="{D2973590-B97F-4B19-86EA-A694E086A76D}"/>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3" name="直線コネクタ 862">
          <a:extLst>
            <a:ext uri="{FF2B5EF4-FFF2-40B4-BE49-F238E27FC236}">
              <a16:creationId xmlns:a16="http://schemas.microsoft.com/office/drawing/2014/main" id="{07437478-F766-4A8D-BCE7-C0CCB35029B7}"/>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4" name="テキスト ボックス 863">
          <a:extLst>
            <a:ext uri="{FF2B5EF4-FFF2-40B4-BE49-F238E27FC236}">
              <a16:creationId xmlns:a16="http://schemas.microsoft.com/office/drawing/2014/main" id="{F49D7569-4F3B-4718-896F-D0A52459505E}"/>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5" name="直線コネクタ 864">
          <a:extLst>
            <a:ext uri="{FF2B5EF4-FFF2-40B4-BE49-F238E27FC236}">
              <a16:creationId xmlns:a16="http://schemas.microsoft.com/office/drawing/2014/main" id="{7EB75AFD-4F06-4698-8E04-EEDB25F31124}"/>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6" name="テキスト ボックス 865">
          <a:extLst>
            <a:ext uri="{FF2B5EF4-FFF2-40B4-BE49-F238E27FC236}">
              <a16:creationId xmlns:a16="http://schemas.microsoft.com/office/drawing/2014/main" id="{585868D7-CC99-4241-90F9-127498E8E8A2}"/>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7" name="直線コネクタ 866">
          <a:extLst>
            <a:ext uri="{FF2B5EF4-FFF2-40B4-BE49-F238E27FC236}">
              <a16:creationId xmlns:a16="http://schemas.microsoft.com/office/drawing/2014/main" id="{C6323B6B-755F-46FB-A2B0-F72D8F703C6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8" name="テキスト ボックス 867">
          <a:extLst>
            <a:ext uri="{FF2B5EF4-FFF2-40B4-BE49-F238E27FC236}">
              <a16:creationId xmlns:a16="http://schemas.microsoft.com/office/drawing/2014/main" id="{67A3B231-59AC-4FC0-A37F-FB84421461A3}"/>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6135C48D-C804-49A8-9A97-D2C4527FFB50}"/>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a:extLst>
            <a:ext uri="{FF2B5EF4-FFF2-40B4-BE49-F238E27FC236}">
              <a16:creationId xmlns:a16="http://schemas.microsoft.com/office/drawing/2014/main" id="{1C5B5384-46E0-43E8-9D42-A576A6426F9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a:extLst>
            <a:ext uri="{FF2B5EF4-FFF2-40B4-BE49-F238E27FC236}">
              <a16:creationId xmlns:a16="http://schemas.microsoft.com/office/drawing/2014/main" id="{FEE34243-9E5A-4B76-B1FF-431C51F4400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81099</xdr:rowOff>
    </xdr:from>
    <xdr:to>
      <xdr:col>85</xdr:col>
      <xdr:colOff>126364</xdr:colOff>
      <xdr:row>109</xdr:row>
      <xdr:rowOff>97427</xdr:rowOff>
    </xdr:to>
    <xdr:cxnSp macro="">
      <xdr:nvCxnSpPr>
        <xdr:cNvPr id="872" name="直線コネクタ 871">
          <a:extLst>
            <a:ext uri="{FF2B5EF4-FFF2-40B4-BE49-F238E27FC236}">
              <a16:creationId xmlns:a16="http://schemas.microsoft.com/office/drawing/2014/main" id="{A814B406-CFF8-4335-9628-BD8AFDFC0460}"/>
            </a:ext>
          </a:extLst>
        </xdr:cNvPr>
        <xdr:cNvCxnSpPr/>
      </xdr:nvCxnSpPr>
      <xdr:spPr>
        <a:xfrm flipV="1">
          <a:off x="14696439" y="16438699"/>
          <a:ext cx="0" cy="1308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101254</xdr:rowOff>
    </xdr:from>
    <xdr:ext cx="405111" cy="259045"/>
    <xdr:sp macro="" textlink="">
      <xdr:nvSpPr>
        <xdr:cNvPr id="873" name="【庁舎】&#10;有形固定資産減価償却率最小値テキスト">
          <a:extLst>
            <a:ext uri="{FF2B5EF4-FFF2-40B4-BE49-F238E27FC236}">
              <a16:creationId xmlns:a16="http://schemas.microsoft.com/office/drawing/2014/main" id="{0643F115-42B1-4941-A157-4667090271E6}"/>
            </a:ext>
          </a:extLst>
        </xdr:cNvPr>
        <xdr:cNvSpPr txBox="1"/>
      </xdr:nvSpPr>
      <xdr:spPr>
        <a:xfrm>
          <a:off x="14735175" y="1775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97427</xdr:rowOff>
    </xdr:from>
    <xdr:to>
      <xdr:col>86</xdr:col>
      <xdr:colOff>25400</xdr:colOff>
      <xdr:row>109</xdr:row>
      <xdr:rowOff>97427</xdr:rowOff>
    </xdr:to>
    <xdr:cxnSp macro="">
      <xdr:nvCxnSpPr>
        <xdr:cNvPr id="874" name="直線コネクタ 873">
          <a:extLst>
            <a:ext uri="{FF2B5EF4-FFF2-40B4-BE49-F238E27FC236}">
              <a16:creationId xmlns:a16="http://schemas.microsoft.com/office/drawing/2014/main" id="{6B28C711-135B-46D6-8832-CF613EFC8EA2}"/>
            </a:ext>
          </a:extLst>
        </xdr:cNvPr>
        <xdr:cNvCxnSpPr/>
      </xdr:nvCxnSpPr>
      <xdr:spPr>
        <a:xfrm>
          <a:off x="14611350" y="177472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27776</xdr:rowOff>
    </xdr:from>
    <xdr:ext cx="405111" cy="259045"/>
    <xdr:sp macro="" textlink="">
      <xdr:nvSpPr>
        <xdr:cNvPr id="875" name="【庁舎】&#10;有形固定資産減価償却率最大値テキスト">
          <a:extLst>
            <a:ext uri="{FF2B5EF4-FFF2-40B4-BE49-F238E27FC236}">
              <a16:creationId xmlns:a16="http://schemas.microsoft.com/office/drawing/2014/main" id="{FAE6B486-9E01-4509-B013-4EAE1CB8DA6F}"/>
            </a:ext>
          </a:extLst>
        </xdr:cNvPr>
        <xdr:cNvSpPr txBox="1"/>
      </xdr:nvSpPr>
      <xdr:spPr>
        <a:xfrm>
          <a:off x="14735175" y="1622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81099</xdr:rowOff>
    </xdr:from>
    <xdr:to>
      <xdr:col>86</xdr:col>
      <xdr:colOff>25400</xdr:colOff>
      <xdr:row>101</xdr:row>
      <xdr:rowOff>81099</xdr:rowOff>
    </xdr:to>
    <xdr:cxnSp macro="">
      <xdr:nvCxnSpPr>
        <xdr:cNvPr id="876" name="直線コネクタ 875">
          <a:extLst>
            <a:ext uri="{FF2B5EF4-FFF2-40B4-BE49-F238E27FC236}">
              <a16:creationId xmlns:a16="http://schemas.microsoft.com/office/drawing/2014/main" id="{0D7DC853-584D-4B60-81F7-D0CB2CD38F28}"/>
            </a:ext>
          </a:extLst>
        </xdr:cNvPr>
        <xdr:cNvCxnSpPr/>
      </xdr:nvCxnSpPr>
      <xdr:spPr>
        <a:xfrm>
          <a:off x="14611350" y="164386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7" name="【庁舎】&#10;有形固定資産減価償却率平均値テキスト">
          <a:extLst>
            <a:ext uri="{FF2B5EF4-FFF2-40B4-BE49-F238E27FC236}">
              <a16:creationId xmlns:a16="http://schemas.microsoft.com/office/drawing/2014/main" id="{A6A8786D-F0B2-4ED3-A3C6-C76FFDF3E987}"/>
            </a:ext>
          </a:extLst>
        </xdr:cNvPr>
        <xdr:cNvSpPr txBox="1"/>
      </xdr:nvSpPr>
      <xdr:spPr>
        <a:xfrm>
          <a:off x="14735175" y="1709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8" name="フローチャート: 判断 877">
          <a:extLst>
            <a:ext uri="{FF2B5EF4-FFF2-40B4-BE49-F238E27FC236}">
              <a16:creationId xmlns:a16="http://schemas.microsoft.com/office/drawing/2014/main" id="{17ED04A4-3E0F-4F35-B551-EB2B0C43A07E}"/>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118473</xdr:rowOff>
    </xdr:from>
    <xdr:to>
      <xdr:col>81</xdr:col>
      <xdr:colOff>101600</xdr:colOff>
      <xdr:row>106</xdr:row>
      <xdr:rowOff>48623</xdr:rowOff>
    </xdr:to>
    <xdr:sp macro="" textlink="">
      <xdr:nvSpPr>
        <xdr:cNvPr id="879" name="フローチャート: 判断 878">
          <a:extLst>
            <a:ext uri="{FF2B5EF4-FFF2-40B4-BE49-F238E27FC236}">
              <a16:creationId xmlns:a16="http://schemas.microsoft.com/office/drawing/2014/main" id="{C6322662-15FD-4CD4-9987-BE357111A98B}"/>
            </a:ext>
          </a:extLst>
        </xdr:cNvPr>
        <xdr:cNvSpPr/>
      </xdr:nvSpPr>
      <xdr:spPr>
        <a:xfrm>
          <a:off x="13887450" y="1712377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80" name="フローチャート: 判断 879">
          <a:extLst>
            <a:ext uri="{FF2B5EF4-FFF2-40B4-BE49-F238E27FC236}">
              <a16:creationId xmlns:a16="http://schemas.microsoft.com/office/drawing/2014/main" id="{5DF04901-AA67-4FE0-BC51-3DA70157237E}"/>
            </a:ext>
          </a:extLst>
        </xdr:cNvPr>
        <xdr:cNvSpPr/>
      </xdr:nvSpPr>
      <xdr:spPr>
        <a:xfrm>
          <a:off x="13096875" y="171665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881" name="フローチャート: 判断 880">
          <a:extLst>
            <a:ext uri="{FF2B5EF4-FFF2-40B4-BE49-F238E27FC236}">
              <a16:creationId xmlns:a16="http://schemas.microsoft.com/office/drawing/2014/main" id="{8C814AE8-9F0D-46A3-9B3F-BD797F598D47}"/>
            </a:ext>
          </a:extLst>
        </xdr:cNvPr>
        <xdr:cNvSpPr/>
      </xdr:nvSpPr>
      <xdr:spPr>
        <a:xfrm>
          <a:off x="12296775" y="171928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5806</xdr:rowOff>
    </xdr:from>
    <xdr:to>
      <xdr:col>67</xdr:col>
      <xdr:colOff>101600</xdr:colOff>
      <xdr:row>106</xdr:row>
      <xdr:rowOff>107406</xdr:rowOff>
    </xdr:to>
    <xdr:sp macro="" textlink="">
      <xdr:nvSpPr>
        <xdr:cNvPr id="882" name="フローチャート: 判断 881">
          <a:extLst>
            <a:ext uri="{FF2B5EF4-FFF2-40B4-BE49-F238E27FC236}">
              <a16:creationId xmlns:a16="http://schemas.microsoft.com/office/drawing/2014/main" id="{8A1A4152-A2F8-4F19-8631-38D5FB8EB690}"/>
            </a:ext>
          </a:extLst>
        </xdr:cNvPr>
        <xdr:cNvSpPr/>
      </xdr:nvSpPr>
      <xdr:spPr>
        <a:xfrm>
          <a:off x="11487150" y="171730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1F9F5B08-B627-49F9-AF9C-32FE72DF8AE9}"/>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BB3257C-3D74-4CCD-8F44-0C5216AC111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440C83F8-5A55-4610-B2B6-2A2B086D838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2E827B7B-4408-4911-B051-B9C5F6552623}"/>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12C52018-4CA9-49EB-825D-083091AFC85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888" name="楕円 887">
          <a:extLst>
            <a:ext uri="{FF2B5EF4-FFF2-40B4-BE49-F238E27FC236}">
              <a16:creationId xmlns:a16="http://schemas.microsoft.com/office/drawing/2014/main" id="{D8C6EDA7-EFA9-424C-B706-91A25F1E6E77}"/>
            </a:ext>
          </a:extLst>
        </xdr:cNvPr>
        <xdr:cNvSpPr/>
      </xdr:nvSpPr>
      <xdr:spPr>
        <a:xfrm>
          <a:off x="14649450" y="1638154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154776</xdr:rowOff>
    </xdr:from>
    <xdr:ext cx="405111" cy="259045"/>
    <xdr:sp macro="" textlink="">
      <xdr:nvSpPr>
        <xdr:cNvPr id="889" name="【庁舎】&#10;有形固定資産減価償却率該当値テキスト">
          <a:extLst>
            <a:ext uri="{FF2B5EF4-FFF2-40B4-BE49-F238E27FC236}">
              <a16:creationId xmlns:a16="http://schemas.microsoft.com/office/drawing/2014/main" id="{73A7B2D1-CAFF-4EF0-BF07-F7B7FFDE8E51}"/>
            </a:ext>
          </a:extLst>
        </xdr:cNvPr>
        <xdr:cNvSpPr txBox="1"/>
      </xdr:nvSpPr>
      <xdr:spPr>
        <a:xfrm>
          <a:off x="14735175" y="16347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116839</xdr:rowOff>
    </xdr:from>
    <xdr:to>
      <xdr:col>81</xdr:col>
      <xdr:colOff>101600</xdr:colOff>
      <xdr:row>101</xdr:row>
      <xdr:rowOff>46989</xdr:rowOff>
    </xdr:to>
    <xdr:sp macro="" textlink="">
      <xdr:nvSpPr>
        <xdr:cNvPr id="890" name="楕円 889">
          <a:extLst>
            <a:ext uri="{FF2B5EF4-FFF2-40B4-BE49-F238E27FC236}">
              <a16:creationId xmlns:a16="http://schemas.microsoft.com/office/drawing/2014/main" id="{1E7E3A1C-8681-49F5-BF50-9CA1C169972D}"/>
            </a:ext>
          </a:extLst>
        </xdr:cNvPr>
        <xdr:cNvSpPr/>
      </xdr:nvSpPr>
      <xdr:spPr>
        <a:xfrm>
          <a:off x="13887450" y="163093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81099</xdr:rowOff>
    </xdr:to>
    <xdr:cxnSp macro="">
      <xdr:nvCxnSpPr>
        <xdr:cNvPr id="891" name="直線コネクタ 890">
          <a:extLst>
            <a:ext uri="{FF2B5EF4-FFF2-40B4-BE49-F238E27FC236}">
              <a16:creationId xmlns:a16="http://schemas.microsoft.com/office/drawing/2014/main" id="{229595AA-5885-4249-9093-67B135EF4EBD}"/>
            </a:ext>
          </a:extLst>
        </xdr:cNvPr>
        <xdr:cNvCxnSpPr/>
      </xdr:nvCxnSpPr>
      <xdr:spPr>
        <a:xfrm>
          <a:off x="13935075" y="16356964"/>
          <a:ext cx="762000" cy="8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892" name="楕円 891">
          <a:extLst>
            <a:ext uri="{FF2B5EF4-FFF2-40B4-BE49-F238E27FC236}">
              <a16:creationId xmlns:a16="http://schemas.microsoft.com/office/drawing/2014/main" id="{8EA1AA3E-626D-4841-94E2-3CBD660A1160}"/>
            </a:ext>
          </a:extLst>
        </xdr:cNvPr>
        <xdr:cNvSpPr/>
      </xdr:nvSpPr>
      <xdr:spPr>
        <a:xfrm>
          <a:off x="13096875" y="167052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103</xdr:row>
      <xdr:rowOff>74568</xdr:rowOff>
    </xdr:to>
    <xdr:cxnSp macro="">
      <xdr:nvCxnSpPr>
        <xdr:cNvPr id="893" name="直線コネクタ 892">
          <a:extLst>
            <a:ext uri="{FF2B5EF4-FFF2-40B4-BE49-F238E27FC236}">
              <a16:creationId xmlns:a16="http://schemas.microsoft.com/office/drawing/2014/main" id="{5CA0F42D-DDE2-427B-9817-B6283111C780}"/>
            </a:ext>
          </a:extLst>
        </xdr:cNvPr>
        <xdr:cNvCxnSpPr/>
      </xdr:nvCxnSpPr>
      <xdr:spPr>
        <a:xfrm flipV="1">
          <a:off x="13144500" y="16356964"/>
          <a:ext cx="790575" cy="39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125005</xdr:rowOff>
    </xdr:from>
    <xdr:to>
      <xdr:col>72</xdr:col>
      <xdr:colOff>38100</xdr:colOff>
      <xdr:row>104</xdr:row>
      <xdr:rowOff>55155</xdr:rowOff>
    </xdr:to>
    <xdr:sp macro="" textlink="">
      <xdr:nvSpPr>
        <xdr:cNvPr id="894" name="楕円 893">
          <a:extLst>
            <a:ext uri="{FF2B5EF4-FFF2-40B4-BE49-F238E27FC236}">
              <a16:creationId xmlns:a16="http://schemas.microsoft.com/office/drawing/2014/main" id="{14D171D4-211C-410C-9BF5-7F244C660468}"/>
            </a:ext>
          </a:extLst>
        </xdr:cNvPr>
        <xdr:cNvSpPr/>
      </xdr:nvSpPr>
      <xdr:spPr>
        <a:xfrm>
          <a:off x="12296775" y="16800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74568</xdr:rowOff>
    </xdr:from>
    <xdr:to>
      <xdr:col>76</xdr:col>
      <xdr:colOff>114300</xdr:colOff>
      <xdr:row>104</xdr:row>
      <xdr:rowOff>4355</xdr:rowOff>
    </xdr:to>
    <xdr:cxnSp macro="">
      <xdr:nvCxnSpPr>
        <xdr:cNvPr id="895" name="直線コネクタ 894">
          <a:extLst>
            <a:ext uri="{FF2B5EF4-FFF2-40B4-BE49-F238E27FC236}">
              <a16:creationId xmlns:a16="http://schemas.microsoft.com/office/drawing/2014/main" id="{BBDDD9A1-48B7-439C-A95D-A391585A2C6B}"/>
            </a:ext>
          </a:extLst>
        </xdr:cNvPr>
        <xdr:cNvCxnSpPr/>
      </xdr:nvCxnSpPr>
      <xdr:spPr>
        <a:xfrm flipV="1">
          <a:off x="12344400" y="16752843"/>
          <a:ext cx="8001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62956</xdr:rowOff>
    </xdr:from>
    <xdr:to>
      <xdr:col>67</xdr:col>
      <xdr:colOff>101600</xdr:colOff>
      <xdr:row>103</xdr:row>
      <xdr:rowOff>164556</xdr:rowOff>
    </xdr:to>
    <xdr:sp macro="" textlink="">
      <xdr:nvSpPr>
        <xdr:cNvPr id="896" name="楕円 895">
          <a:extLst>
            <a:ext uri="{FF2B5EF4-FFF2-40B4-BE49-F238E27FC236}">
              <a16:creationId xmlns:a16="http://schemas.microsoft.com/office/drawing/2014/main" id="{7861385D-FA71-4283-91F0-714278B6B9D0}"/>
            </a:ext>
          </a:extLst>
        </xdr:cNvPr>
        <xdr:cNvSpPr/>
      </xdr:nvSpPr>
      <xdr:spPr>
        <a:xfrm>
          <a:off x="11487150" y="167444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104</xdr:row>
      <xdr:rowOff>4355</xdr:rowOff>
    </xdr:to>
    <xdr:cxnSp macro="">
      <xdr:nvCxnSpPr>
        <xdr:cNvPr id="897" name="直線コネクタ 896">
          <a:extLst>
            <a:ext uri="{FF2B5EF4-FFF2-40B4-BE49-F238E27FC236}">
              <a16:creationId xmlns:a16="http://schemas.microsoft.com/office/drawing/2014/main" id="{CEBCB41A-D46A-4365-93F7-919FC6C8233C}"/>
            </a:ext>
          </a:extLst>
        </xdr:cNvPr>
        <xdr:cNvCxnSpPr/>
      </xdr:nvCxnSpPr>
      <xdr:spPr>
        <a:xfrm>
          <a:off x="11534775" y="16792031"/>
          <a:ext cx="809625"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39750</xdr:rowOff>
    </xdr:from>
    <xdr:ext cx="405111" cy="259045"/>
    <xdr:sp macro="" textlink="">
      <xdr:nvSpPr>
        <xdr:cNvPr id="898" name="n_1aveValue【庁舎】&#10;有形固定資産減価償却率">
          <a:extLst>
            <a:ext uri="{FF2B5EF4-FFF2-40B4-BE49-F238E27FC236}">
              <a16:creationId xmlns:a16="http://schemas.microsoft.com/office/drawing/2014/main" id="{D2696B09-20FE-43C0-85ED-1A704A768C14}"/>
            </a:ext>
          </a:extLst>
        </xdr:cNvPr>
        <xdr:cNvSpPr txBox="1"/>
      </xdr:nvSpPr>
      <xdr:spPr>
        <a:xfrm>
          <a:off x="13745219" y="1720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99" name="n_2aveValue【庁舎】&#10;有形固定資産減価償却率">
          <a:extLst>
            <a:ext uri="{FF2B5EF4-FFF2-40B4-BE49-F238E27FC236}">
              <a16:creationId xmlns:a16="http://schemas.microsoft.com/office/drawing/2014/main" id="{2A85B0D0-446F-4AF0-80EF-EE6D0D013522}"/>
            </a:ext>
          </a:extLst>
        </xdr:cNvPr>
        <xdr:cNvSpPr txBox="1"/>
      </xdr:nvSpPr>
      <xdr:spPr>
        <a:xfrm>
          <a:off x="12964169"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900" name="n_3aveValue【庁舎】&#10;有形固定資産減価償却率">
          <a:extLst>
            <a:ext uri="{FF2B5EF4-FFF2-40B4-BE49-F238E27FC236}">
              <a16:creationId xmlns:a16="http://schemas.microsoft.com/office/drawing/2014/main" id="{E1BBB536-95AD-49DA-8C5A-6194796FF0B1}"/>
            </a:ext>
          </a:extLst>
        </xdr:cNvPr>
        <xdr:cNvSpPr txBox="1"/>
      </xdr:nvSpPr>
      <xdr:spPr>
        <a:xfrm>
          <a:off x="121640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901" name="n_4aveValue【庁舎】&#10;有形固定資産減価償却率">
          <a:extLst>
            <a:ext uri="{FF2B5EF4-FFF2-40B4-BE49-F238E27FC236}">
              <a16:creationId xmlns:a16="http://schemas.microsoft.com/office/drawing/2014/main" id="{765F833F-69DB-4CDF-9DB0-46F7C9DBDDEB}"/>
            </a:ext>
          </a:extLst>
        </xdr:cNvPr>
        <xdr:cNvSpPr txBox="1"/>
      </xdr:nvSpPr>
      <xdr:spPr>
        <a:xfrm>
          <a:off x="11354444"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63516</xdr:rowOff>
    </xdr:from>
    <xdr:ext cx="405111" cy="259045"/>
    <xdr:sp macro="" textlink="">
      <xdr:nvSpPr>
        <xdr:cNvPr id="902" name="n_1mainValue【庁舎】&#10;有形固定資産減価償却率">
          <a:extLst>
            <a:ext uri="{FF2B5EF4-FFF2-40B4-BE49-F238E27FC236}">
              <a16:creationId xmlns:a16="http://schemas.microsoft.com/office/drawing/2014/main" id="{EAAB897F-1F95-47DC-9B90-08731DB936E0}"/>
            </a:ext>
          </a:extLst>
        </xdr:cNvPr>
        <xdr:cNvSpPr txBox="1"/>
      </xdr:nvSpPr>
      <xdr:spPr>
        <a:xfrm>
          <a:off x="13745219" y="1609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141895</xdr:rowOff>
    </xdr:from>
    <xdr:ext cx="405111" cy="259045"/>
    <xdr:sp macro="" textlink="">
      <xdr:nvSpPr>
        <xdr:cNvPr id="903" name="n_2mainValue【庁舎】&#10;有形固定資産減価償却率">
          <a:extLst>
            <a:ext uri="{FF2B5EF4-FFF2-40B4-BE49-F238E27FC236}">
              <a16:creationId xmlns:a16="http://schemas.microsoft.com/office/drawing/2014/main" id="{DA7C7F3C-A257-428E-B99E-98282FF081C6}"/>
            </a:ext>
          </a:extLst>
        </xdr:cNvPr>
        <xdr:cNvSpPr txBox="1"/>
      </xdr:nvSpPr>
      <xdr:spPr>
        <a:xfrm>
          <a:off x="12964169" y="1649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71682</xdr:rowOff>
    </xdr:from>
    <xdr:ext cx="405111" cy="259045"/>
    <xdr:sp macro="" textlink="">
      <xdr:nvSpPr>
        <xdr:cNvPr id="904" name="n_3mainValue【庁舎】&#10;有形固定資産減価償却率">
          <a:extLst>
            <a:ext uri="{FF2B5EF4-FFF2-40B4-BE49-F238E27FC236}">
              <a16:creationId xmlns:a16="http://schemas.microsoft.com/office/drawing/2014/main" id="{B3BD66B7-55AE-46E2-97A5-B87139EE16BF}"/>
            </a:ext>
          </a:extLst>
        </xdr:cNvPr>
        <xdr:cNvSpPr txBox="1"/>
      </xdr:nvSpPr>
      <xdr:spPr>
        <a:xfrm>
          <a:off x="12164069" y="1658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9633</xdr:rowOff>
    </xdr:from>
    <xdr:ext cx="405111" cy="259045"/>
    <xdr:sp macro="" textlink="">
      <xdr:nvSpPr>
        <xdr:cNvPr id="905" name="n_4mainValue【庁舎】&#10;有形固定資産減価償却率">
          <a:extLst>
            <a:ext uri="{FF2B5EF4-FFF2-40B4-BE49-F238E27FC236}">
              <a16:creationId xmlns:a16="http://schemas.microsoft.com/office/drawing/2014/main" id="{AB3142F6-65E0-4505-B5DB-9AE73BEA0547}"/>
            </a:ext>
          </a:extLst>
        </xdr:cNvPr>
        <xdr:cNvSpPr txBox="1"/>
      </xdr:nvSpPr>
      <xdr:spPr>
        <a:xfrm>
          <a:off x="11354444" y="1652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8C448123-2AB8-42C0-A08B-9FB5AEA8876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79EC7179-851B-4DB8-92D7-286101C3F9B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98FDC458-CB66-4323-B88C-1F82F0D4D5BD}"/>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F32BC172-1036-4995-ABF4-68AC6F90ED0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F19DF743-431E-4428-B79F-FBDEDF16DBC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B9F8856C-09F4-4016-9EF0-67D8CB89453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309054A3-C92C-4843-93B7-02586BDB3CC1}"/>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B4936DA9-E376-4488-ADE5-F41459B27E8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FB72DDE1-23AB-4A2F-B465-97C6017431AC}"/>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59C44824-1FCB-4E2C-92F0-147207BADE0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a:extLst>
            <a:ext uri="{FF2B5EF4-FFF2-40B4-BE49-F238E27FC236}">
              <a16:creationId xmlns:a16="http://schemas.microsoft.com/office/drawing/2014/main" id="{43D2DBBE-A0B0-4AAD-9E06-B550D24C46A7}"/>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7" name="直線コネクタ 916">
          <a:extLst>
            <a:ext uri="{FF2B5EF4-FFF2-40B4-BE49-F238E27FC236}">
              <a16:creationId xmlns:a16="http://schemas.microsoft.com/office/drawing/2014/main" id="{6F39AE60-593A-4D00-BCBA-5F39A4EC413D}"/>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8" name="テキスト ボックス 917">
          <a:extLst>
            <a:ext uri="{FF2B5EF4-FFF2-40B4-BE49-F238E27FC236}">
              <a16:creationId xmlns:a16="http://schemas.microsoft.com/office/drawing/2014/main" id="{55FC2B61-9CAC-4A40-B76D-FB2F78C1942A}"/>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9" name="直線コネクタ 918">
          <a:extLst>
            <a:ext uri="{FF2B5EF4-FFF2-40B4-BE49-F238E27FC236}">
              <a16:creationId xmlns:a16="http://schemas.microsoft.com/office/drawing/2014/main" id="{DC93B91F-5026-486A-97E4-FD55B1BA6D7D}"/>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0" name="テキスト ボックス 919">
          <a:extLst>
            <a:ext uri="{FF2B5EF4-FFF2-40B4-BE49-F238E27FC236}">
              <a16:creationId xmlns:a16="http://schemas.microsoft.com/office/drawing/2014/main" id="{37063F5A-02A9-46AF-80FE-216E45024717}"/>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1" name="直線コネクタ 920">
          <a:extLst>
            <a:ext uri="{FF2B5EF4-FFF2-40B4-BE49-F238E27FC236}">
              <a16:creationId xmlns:a16="http://schemas.microsoft.com/office/drawing/2014/main" id="{2700DFC3-B5F8-425B-A717-E3E78D5966F8}"/>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2" name="テキスト ボックス 921">
          <a:extLst>
            <a:ext uri="{FF2B5EF4-FFF2-40B4-BE49-F238E27FC236}">
              <a16:creationId xmlns:a16="http://schemas.microsoft.com/office/drawing/2014/main" id="{9AAC90CA-C902-4482-91FB-9853001917B0}"/>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3" name="直線コネクタ 922">
          <a:extLst>
            <a:ext uri="{FF2B5EF4-FFF2-40B4-BE49-F238E27FC236}">
              <a16:creationId xmlns:a16="http://schemas.microsoft.com/office/drawing/2014/main" id="{E5AA2EE6-1A8A-4BF8-8073-474678022DF4}"/>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4" name="テキスト ボックス 923">
          <a:extLst>
            <a:ext uri="{FF2B5EF4-FFF2-40B4-BE49-F238E27FC236}">
              <a16:creationId xmlns:a16="http://schemas.microsoft.com/office/drawing/2014/main" id="{37B0AF9E-F316-42B3-9FCC-8889CB37B126}"/>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C5AA5CAF-985A-44E2-A358-982B3BB83CC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11F20050-4D5D-4781-8CC3-0D667614B26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A884135C-C425-47AA-917A-E261114C926B}"/>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8" name="直線コネクタ 927">
          <a:extLst>
            <a:ext uri="{FF2B5EF4-FFF2-40B4-BE49-F238E27FC236}">
              <a16:creationId xmlns:a16="http://schemas.microsoft.com/office/drawing/2014/main" id="{CF65D5A7-5C0C-4800-9C8B-1A8C93203271}"/>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9" name="【庁舎】&#10;一人当たり面積最小値テキスト">
          <a:extLst>
            <a:ext uri="{FF2B5EF4-FFF2-40B4-BE49-F238E27FC236}">
              <a16:creationId xmlns:a16="http://schemas.microsoft.com/office/drawing/2014/main" id="{622F35E8-60D6-42D4-AD66-2084ED54B8D9}"/>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0" name="直線コネクタ 929">
          <a:extLst>
            <a:ext uri="{FF2B5EF4-FFF2-40B4-BE49-F238E27FC236}">
              <a16:creationId xmlns:a16="http://schemas.microsoft.com/office/drawing/2014/main" id="{272DC977-6FD6-445B-84CD-32C1B8E17426}"/>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1" name="【庁舎】&#10;一人当たり面積最大値テキスト">
          <a:extLst>
            <a:ext uri="{FF2B5EF4-FFF2-40B4-BE49-F238E27FC236}">
              <a16:creationId xmlns:a16="http://schemas.microsoft.com/office/drawing/2014/main" id="{84C1567C-7321-4D8A-8775-B19CB4BABDFA}"/>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2" name="直線コネクタ 931">
          <a:extLst>
            <a:ext uri="{FF2B5EF4-FFF2-40B4-BE49-F238E27FC236}">
              <a16:creationId xmlns:a16="http://schemas.microsoft.com/office/drawing/2014/main" id="{F5A0B39D-7FEA-4D91-AC4D-D91770FC1851}"/>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3" name="【庁舎】&#10;一人当たり面積平均値テキスト">
          <a:extLst>
            <a:ext uri="{FF2B5EF4-FFF2-40B4-BE49-F238E27FC236}">
              <a16:creationId xmlns:a16="http://schemas.microsoft.com/office/drawing/2014/main" id="{812BABFA-0558-4827-B360-FF66801EF8C9}"/>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4" name="フローチャート: 判断 933">
          <a:extLst>
            <a:ext uri="{FF2B5EF4-FFF2-40B4-BE49-F238E27FC236}">
              <a16:creationId xmlns:a16="http://schemas.microsoft.com/office/drawing/2014/main" id="{C24ED73A-0C0A-4831-AAE5-750311CA7F2B}"/>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5" name="フローチャート: 判断 934">
          <a:extLst>
            <a:ext uri="{FF2B5EF4-FFF2-40B4-BE49-F238E27FC236}">
              <a16:creationId xmlns:a16="http://schemas.microsoft.com/office/drawing/2014/main" id="{3C7D7087-C31A-4EFF-BDBC-3CA70F9E2577}"/>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6" name="フローチャート: 判断 935">
          <a:extLst>
            <a:ext uri="{FF2B5EF4-FFF2-40B4-BE49-F238E27FC236}">
              <a16:creationId xmlns:a16="http://schemas.microsoft.com/office/drawing/2014/main" id="{B9EACD6E-D42C-4367-8119-9142A7EFFBF0}"/>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7" name="フローチャート: 判断 936">
          <a:extLst>
            <a:ext uri="{FF2B5EF4-FFF2-40B4-BE49-F238E27FC236}">
              <a16:creationId xmlns:a16="http://schemas.microsoft.com/office/drawing/2014/main" id="{AE88C852-943E-472A-BBDA-B72E0AE92FCF}"/>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8" name="フローチャート: 判断 937">
          <a:extLst>
            <a:ext uri="{FF2B5EF4-FFF2-40B4-BE49-F238E27FC236}">
              <a16:creationId xmlns:a16="http://schemas.microsoft.com/office/drawing/2014/main" id="{B1EE9949-0824-408E-8ED2-7D39350D6603}"/>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51C49EBC-CB7C-4593-BACD-F10391BFD69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5C87666-A2C6-4B12-90F0-E8701B529BEC}"/>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D87A7DD9-EAE4-474E-8E80-0A9DA580D98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A7A297FF-E94C-49F7-8FD9-0709ECEC056C}"/>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FCC6634A-170D-455F-8F6C-06AAD8A31930}"/>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944" name="楕円 943">
          <a:extLst>
            <a:ext uri="{FF2B5EF4-FFF2-40B4-BE49-F238E27FC236}">
              <a16:creationId xmlns:a16="http://schemas.microsoft.com/office/drawing/2014/main" id="{40A4FA4F-78DE-498B-A4CC-49B3879CD049}"/>
            </a:ext>
          </a:extLst>
        </xdr:cNvPr>
        <xdr:cNvSpPr/>
      </xdr:nvSpPr>
      <xdr:spPr>
        <a:xfrm>
          <a:off x="19897725" y="17428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945" name="【庁舎】&#10;一人当たり面積該当値テキスト">
          <a:extLst>
            <a:ext uri="{FF2B5EF4-FFF2-40B4-BE49-F238E27FC236}">
              <a16:creationId xmlns:a16="http://schemas.microsoft.com/office/drawing/2014/main" id="{67DC1FC4-A0F6-4105-9A5D-A452EAB45531}"/>
            </a:ext>
          </a:extLst>
        </xdr:cNvPr>
        <xdr:cNvSpPr txBox="1"/>
      </xdr:nvSpPr>
      <xdr:spPr>
        <a:xfrm>
          <a:off x="19992975"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946" name="楕円 945">
          <a:extLst>
            <a:ext uri="{FF2B5EF4-FFF2-40B4-BE49-F238E27FC236}">
              <a16:creationId xmlns:a16="http://schemas.microsoft.com/office/drawing/2014/main" id="{A2AFE284-F3CD-465F-A7ED-1D357E334290}"/>
            </a:ext>
          </a:extLst>
        </xdr:cNvPr>
        <xdr:cNvSpPr/>
      </xdr:nvSpPr>
      <xdr:spPr>
        <a:xfrm>
          <a:off x="19154775" y="174904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108</xdr:row>
      <xdr:rowOff>53339</xdr:rowOff>
    </xdr:to>
    <xdr:cxnSp macro="">
      <xdr:nvCxnSpPr>
        <xdr:cNvPr id="947" name="直線コネクタ 946">
          <a:extLst>
            <a:ext uri="{FF2B5EF4-FFF2-40B4-BE49-F238E27FC236}">
              <a16:creationId xmlns:a16="http://schemas.microsoft.com/office/drawing/2014/main" id="{D431400B-1413-4F36-9EE2-79FA7E9E1086}"/>
            </a:ext>
          </a:extLst>
        </xdr:cNvPr>
        <xdr:cNvCxnSpPr/>
      </xdr:nvCxnSpPr>
      <xdr:spPr>
        <a:xfrm flipV="1">
          <a:off x="19202400" y="17485361"/>
          <a:ext cx="752475" cy="5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52832</xdr:rowOff>
    </xdr:from>
    <xdr:to>
      <xdr:col>107</xdr:col>
      <xdr:colOff>101600</xdr:colOff>
      <xdr:row>108</xdr:row>
      <xdr:rowOff>154432</xdr:rowOff>
    </xdr:to>
    <xdr:sp macro="" textlink="">
      <xdr:nvSpPr>
        <xdr:cNvPr id="948" name="楕円 947">
          <a:extLst>
            <a:ext uri="{FF2B5EF4-FFF2-40B4-BE49-F238E27FC236}">
              <a16:creationId xmlns:a16="http://schemas.microsoft.com/office/drawing/2014/main" id="{1594DA8E-00C6-4823-B790-C77CB8E63828}"/>
            </a:ext>
          </a:extLst>
        </xdr:cNvPr>
        <xdr:cNvSpPr/>
      </xdr:nvSpPr>
      <xdr:spPr>
        <a:xfrm>
          <a:off x="18345150" y="175375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103632</xdr:rowOff>
    </xdr:to>
    <xdr:cxnSp macro="">
      <xdr:nvCxnSpPr>
        <xdr:cNvPr id="949" name="直線コネクタ 948">
          <a:extLst>
            <a:ext uri="{FF2B5EF4-FFF2-40B4-BE49-F238E27FC236}">
              <a16:creationId xmlns:a16="http://schemas.microsoft.com/office/drawing/2014/main" id="{88ABC8FF-9304-4B8B-9219-B7113D622C57}"/>
            </a:ext>
          </a:extLst>
        </xdr:cNvPr>
        <xdr:cNvCxnSpPr/>
      </xdr:nvCxnSpPr>
      <xdr:spPr>
        <a:xfrm flipV="1">
          <a:off x="18392775" y="17538064"/>
          <a:ext cx="809625"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39115</xdr:rowOff>
    </xdr:from>
    <xdr:to>
      <xdr:col>102</xdr:col>
      <xdr:colOff>165100</xdr:colOff>
      <xdr:row>108</xdr:row>
      <xdr:rowOff>140715</xdr:rowOff>
    </xdr:to>
    <xdr:sp macro="" textlink="">
      <xdr:nvSpPr>
        <xdr:cNvPr id="950" name="楕円 949">
          <a:extLst>
            <a:ext uri="{FF2B5EF4-FFF2-40B4-BE49-F238E27FC236}">
              <a16:creationId xmlns:a16="http://schemas.microsoft.com/office/drawing/2014/main" id="{3DD4CC1F-B572-4549-A5B8-0621C8383424}"/>
            </a:ext>
          </a:extLst>
        </xdr:cNvPr>
        <xdr:cNvSpPr/>
      </xdr:nvSpPr>
      <xdr:spPr>
        <a:xfrm>
          <a:off x="17554575" y="175270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89915</xdr:rowOff>
    </xdr:from>
    <xdr:to>
      <xdr:col>107</xdr:col>
      <xdr:colOff>50800</xdr:colOff>
      <xdr:row>108</xdr:row>
      <xdr:rowOff>103632</xdr:rowOff>
    </xdr:to>
    <xdr:cxnSp macro="">
      <xdr:nvCxnSpPr>
        <xdr:cNvPr id="951" name="直線コネクタ 950">
          <a:extLst>
            <a:ext uri="{FF2B5EF4-FFF2-40B4-BE49-F238E27FC236}">
              <a16:creationId xmlns:a16="http://schemas.microsoft.com/office/drawing/2014/main" id="{CE2AB097-37A6-4211-B3BE-076A8255FC27}"/>
            </a:ext>
          </a:extLst>
        </xdr:cNvPr>
        <xdr:cNvCxnSpPr/>
      </xdr:nvCxnSpPr>
      <xdr:spPr>
        <a:xfrm>
          <a:off x="17602200" y="17574640"/>
          <a:ext cx="790575"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39115</xdr:rowOff>
    </xdr:from>
    <xdr:to>
      <xdr:col>98</xdr:col>
      <xdr:colOff>38100</xdr:colOff>
      <xdr:row>108</xdr:row>
      <xdr:rowOff>140715</xdr:rowOff>
    </xdr:to>
    <xdr:sp macro="" textlink="">
      <xdr:nvSpPr>
        <xdr:cNvPr id="952" name="楕円 951">
          <a:extLst>
            <a:ext uri="{FF2B5EF4-FFF2-40B4-BE49-F238E27FC236}">
              <a16:creationId xmlns:a16="http://schemas.microsoft.com/office/drawing/2014/main" id="{3AE877B9-00FF-4EBC-91C9-5CB286B4FC89}"/>
            </a:ext>
          </a:extLst>
        </xdr:cNvPr>
        <xdr:cNvSpPr/>
      </xdr:nvSpPr>
      <xdr:spPr>
        <a:xfrm>
          <a:off x="16754475" y="175270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89915</xdr:rowOff>
    </xdr:from>
    <xdr:to>
      <xdr:col>102</xdr:col>
      <xdr:colOff>114300</xdr:colOff>
      <xdr:row>108</xdr:row>
      <xdr:rowOff>89915</xdr:rowOff>
    </xdr:to>
    <xdr:cxnSp macro="">
      <xdr:nvCxnSpPr>
        <xdr:cNvPr id="953" name="直線コネクタ 952">
          <a:extLst>
            <a:ext uri="{FF2B5EF4-FFF2-40B4-BE49-F238E27FC236}">
              <a16:creationId xmlns:a16="http://schemas.microsoft.com/office/drawing/2014/main" id="{3A9B191B-FDC9-4E74-B8A5-3629E9193BC5}"/>
            </a:ext>
          </a:extLst>
        </xdr:cNvPr>
        <xdr:cNvCxnSpPr/>
      </xdr:nvCxnSpPr>
      <xdr:spPr>
        <a:xfrm>
          <a:off x="16802100" y="175746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4" name="n_1aveValue【庁舎】&#10;一人当たり面積">
          <a:extLst>
            <a:ext uri="{FF2B5EF4-FFF2-40B4-BE49-F238E27FC236}">
              <a16:creationId xmlns:a16="http://schemas.microsoft.com/office/drawing/2014/main" id="{3509EDCA-CC3A-43B6-9EDB-E9F533443D1C}"/>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5" name="n_2aveValue【庁舎】&#10;一人当たり面積">
          <a:extLst>
            <a:ext uri="{FF2B5EF4-FFF2-40B4-BE49-F238E27FC236}">
              <a16:creationId xmlns:a16="http://schemas.microsoft.com/office/drawing/2014/main" id="{8C58EF2C-B08C-4CB7-9B8D-433F9DBF353D}"/>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6" name="n_3aveValue【庁舎】&#10;一人当たり面積">
          <a:extLst>
            <a:ext uri="{FF2B5EF4-FFF2-40B4-BE49-F238E27FC236}">
              <a16:creationId xmlns:a16="http://schemas.microsoft.com/office/drawing/2014/main" id="{E12376DE-F9F9-48C6-BF5B-4DD59E4BD127}"/>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7" name="n_4aveValue【庁舎】&#10;一人当たり面積">
          <a:extLst>
            <a:ext uri="{FF2B5EF4-FFF2-40B4-BE49-F238E27FC236}">
              <a16:creationId xmlns:a16="http://schemas.microsoft.com/office/drawing/2014/main" id="{066BCAF8-564C-4D73-B7E2-074CA9D45548}"/>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958" name="n_1mainValue【庁舎】&#10;一人当たり面積">
          <a:extLst>
            <a:ext uri="{FF2B5EF4-FFF2-40B4-BE49-F238E27FC236}">
              <a16:creationId xmlns:a16="http://schemas.microsoft.com/office/drawing/2014/main" id="{9B726EEF-5C29-44F8-B160-4EA7A8B18396}"/>
            </a:ext>
          </a:extLst>
        </xdr:cNvPr>
        <xdr:cNvSpPr txBox="1"/>
      </xdr:nvSpPr>
      <xdr:spPr>
        <a:xfrm>
          <a:off x="18983402"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145559</xdr:rowOff>
    </xdr:from>
    <xdr:ext cx="469744" cy="259045"/>
    <xdr:sp macro="" textlink="">
      <xdr:nvSpPr>
        <xdr:cNvPr id="959" name="n_2mainValue【庁舎】&#10;一人当たり面積">
          <a:extLst>
            <a:ext uri="{FF2B5EF4-FFF2-40B4-BE49-F238E27FC236}">
              <a16:creationId xmlns:a16="http://schemas.microsoft.com/office/drawing/2014/main" id="{F6775A8F-738F-4178-8319-40B9AFCE6A00}"/>
            </a:ext>
          </a:extLst>
        </xdr:cNvPr>
        <xdr:cNvSpPr txBox="1"/>
      </xdr:nvSpPr>
      <xdr:spPr>
        <a:xfrm>
          <a:off x="18183302" y="176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131842</xdr:rowOff>
    </xdr:from>
    <xdr:ext cx="469744" cy="259045"/>
    <xdr:sp macro="" textlink="">
      <xdr:nvSpPr>
        <xdr:cNvPr id="960" name="n_3mainValue【庁舎】&#10;一人当たり面積">
          <a:extLst>
            <a:ext uri="{FF2B5EF4-FFF2-40B4-BE49-F238E27FC236}">
              <a16:creationId xmlns:a16="http://schemas.microsoft.com/office/drawing/2014/main" id="{B863B1DC-64F3-44A2-935C-5CBB1D5C62F4}"/>
            </a:ext>
          </a:extLst>
        </xdr:cNvPr>
        <xdr:cNvSpPr txBox="1"/>
      </xdr:nvSpPr>
      <xdr:spPr>
        <a:xfrm>
          <a:off x="17383202" y="176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131842</xdr:rowOff>
    </xdr:from>
    <xdr:ext cx="469744" cy="259045"/>
    <xdr:sp macro="" textlink="">
      <xdr:nvSpPr>
        <xdr:cNvPr id="961" name="n_4mainValue【庁舎】&#10;一人当たり面積">
          <a:extLst>
            <a:ext uri="{FF2B5EF4-FFF2-40B4-BE49-F238E27FC236}">
              <a16:creationId xmlns:a16="http://schemas.microsoft.com/office/drawing/2014/main" id="{7815FD75-E098-494B-9569-955838B4D94C}"/>
            </a:ext>
          </a:extLst>
        </xdr:cNvPr>
        <xdr:cNvSpPr txBox="1"/>
      </xdr:nvSpPr>
      <xdr:spPr>
        <a:xfrm>
          <a:off x="16592627" y="176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C8ADAC21-0149-41B7-B7BD-F844E26B43CE}"/>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135CDD37-1889-4F14-81AA-CEDEF45CE0C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7ECB9EC3-AB4A-43C6-9FDE-32096E846C1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本市の有形固定資産減価償却率は類似団体と比較して、低い水準となっています。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類似団体と比較して有形固定資産減価償却率が低くなっている施設として</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庁舎</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がありますが、これは、近年の新市庁舎の整備や区庁舎の再整備の影響によるものです。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本市では、施設の老朽化の進行に対しては、「公共施設等総合管理計画」や、施設ごとの「個別施設計画」に沿って、長寿命化を基本とした計画的かつ効果的な保全更新を着実に進めていきます。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また、公共施設が提供する機能・サービスの持続的な維持・向上のため、施設の規模・数量、質、コスト</a:t>
          </a:r>
          <a:r>
            <a:rPr kumimoji="1" lang="ja-JP" altLang="ja-JP" sz="1100" b="0" i="0" strike="sngStrike"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の適正化を進めていきます。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分母の構成要素である基準財政需要額が、国勢調査結果の反映及び、臨時財政対策債償還基金費（臨時財政対策債の償還等に要する経費に対し交付されるもの）等の追加交付に伴う再算定により前年比で増額となり、基準財政収入額では、市民税や地方消費税交付金等が減額算定されたため、財政力指数は「</a:t>
          </a:r>
          <a:r>
            <a:rPr kumimoji="1" lang="en-US" altLang="ja-JP" sz="1200">
              <a:latin typeface="ＭＳ Ｐゴシック" panose="020B0600070205080204" pitchFamily="50" charset="-128"/>
              <a:ea typeface="ＭＳ Ｐゴシック" panose="020B0600070205080204" pitchFamily="50" charset="-128"/>
            </a:rPr>
            <a:t>0.96</a:t>
          </a:r>
          <a:r>
            <a:rPr kumimoji="1" lang="ja-JP" altLang="en-US" sz="1200">
              <a:latin typeface="ＭＳ Ｐゴシック" panose="020B0600070205080204" pitchFamily="50" charset="-128"/>
              <a:ea typeface="ＭＳ Ｐゴシック" panose="020B0600070205080204" pitchFamily="50" charset="-128"/>
            </a:rPr>
            <a:t>」となっています。本市の財政力指数は、引き続き類似団体と比較して高い水準で推移しています。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129117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129117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129117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135060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78317</xdr:rowOff>
    </xdr:from>
    <xdr:to>
      <xdr:col>19</xdr:col>
      <xdr:colOff>184150</xdr:colOff>
      <xdr:row>37</xdr:row>
      <xdr:rowOff>8467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18644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78317</xdr:rowOff>
    </xdr:from>
    <xdr:to>
      <xdr:col>15</xdr:col>
      <xdr:colOff>133350</xdr:colOff>
      <xdr:row>37</xdr:row>
      <xdr:rowOff>8467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18644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年度に</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％台となり、以降</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％台で推移していましたが、令和元年度に</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％を超えました。扶助費が年々増加する中で、それ以外の経費や経常一般財源等の状況により、増減しています。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扶助費等の増加はあったものの、市税収入の増等により経常一般財源等が増加したことで低下、令和元年度は、用地先行取得債の償還に伴う公債費の増加などにより上昇、令和２年度は、特定財源の減に伴う公債費の増加などがあったものの、県税交付金の増等により経常一般財源等が増加したことで低下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令和３年度は、基準財政需要額の増等により地方交付税や臨時財政対策債の発行額が増加したため、分母である経常一般財源が増加し</a:t>
          </a:r>
          <a:r>
            <a:rPr kumimoji="1" lang="en-US" altLang="ja-JP" sz="1050">
              <a:latin typeface="ＭＳ Ｐゴシック" panose="020B0600070205080204" pitchFamily="50" charset="-128"/>
              <a:ea typeface="ＭＳ Ｐゴシック" panose="020B0600070205080204" pitchFamily="50" charset="-128"/>
            </a:rPr>
            <a:t>95.1</a:t>
          </a:r>
          <a:r>
            <a:rPr kumimoji="1" lang="ja-JP" altLang="en-US" sz="1050">
              <a:latin typeface="ＭＳ Ｐゴシック" panose="020B0600070205080204" pitchFamily="50" charset="-128"/>
              <a:ea typeface="ＭＳ Ｐゴシック" panose="020B0600070205080204" pitchFamily="50" charset="-128"/>
            </a:rPr>
            <a:t>％に低下しましたが、類似団体と比較して高くなっています。</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075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67</xdr:row>
      <xdr:rowOff>80010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5952"/>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150131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80010</xdr:rowOff>
    </xdr:from>
    <xdr:to>
      <xdr:col>19</xdr:col>
      <xdr:colOff>133350</xdr:colOff>
      <xdr:row>67</xdr:row>
      <xdr:rowOff>147574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5671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63246</xdr:rowOff>
    </xdr:from>
    <xdr:to>
      <xdr:col>19</xdr:col>
      <xdr:colOff>184150</xdr:colOff>
      <xdr:row>65</xdr:row>
      <xdr:rowOff>164846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3573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67</xdr:row>
      <xdr:rowOff>147574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9690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63246</xdr:rowOff>
    </xdr:from>
    <xdr:to>
      <xdr:col>15</xdr:col>
      <xdr:colOff>133350</xdr:colOff>
      <xdr:row>65</xdr:row>
      <xdr:rowOff>164846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3573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9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96774</xdr:rowOff>
    </xdr:from>
    <xdr:to>
      <xdr:col>15</xdr:col>
      <xdr:colOff>133350</xdr:colOff>
      <xdr:row>68</xdr:row>
      <xdr:rowOff>26924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11701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人員増等に伴い、令和３年度を含め、毎年度の人件費は微増しているものの、平成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年度以降は、「横浜市中期４か年計画」（</a:t>
          </a:r>
          <a:r>
            <a:rPr kumimoji="1" lang="en-US" altLang="ja-JP" sz="1000">
              <a:latin typeface="ＭＳ Ｐゴシック" panose="020B0600070205080204" pitchFamily="50" charset="-128"/>
              <a:ea typeface="ＭＳ Ｐゴシック" panose="020B0600070205080204" pitchFamily="50" charset="-128"/>
            </a:rPr>
            <a:t>2018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そのため、人口１人あたりの人件費は</a:t>
          </a:r>
          <a:r>
            <a:rPr kumimoji="1" lang="en-US" altLang="ja-JP" sz="1000">
              <a:latin typeface="ＭＳ Ｐゴシック" panose="020B0600070205080204" pitchFamily="50" charset="-128"/>
              <a:ea typeface="ＭＳ Ｐゴシック" panose="020B0600070205080204" pitchFamily="50" charset="-128"/>
            </a:rPr>
            <a:t>95,917</a:t>
          </a:r>
          <a:r>
            <a:rPr kumimoji="1" lang="ja-JP" altLang="en-US" sz="1000">
              <a:latin typeface="ＭＳ Ｐゴシック" panose="020B0600070205080204" pitchFamily="50" charset="-128"/>
              <a:ea typeface="ＭＳ Ｐゴシック" panose="020B0600070205080204" pitchFamily="50" charset="-128"/>
            </a:rPr>
            <a:t>円となっており、類似団体平均を下回っています（（</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）市町村性質別歳出決算分析表参照）。</a:t>
          </a:r>
        </a:p>
        <a:p>
          <a:r>
            <a:rPr kumimoji="1" lang="ja-JP" altLang="en-US" sz="1000" strike="noStrike"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令和元年度は、新市庁舎移転やラグビーワールドカップ</a:t>
          </a:r>
          <a:r>
            <a:rPr kumimoji="1" lang="en-US" altLang="ja-JP" sz="1000">
              <a:latin typeface="ＭＳ Ｐゴシック" panose="020B0600070205080204" pitchFamily="50" charset="-128"/>
              <a:ea typeface="ＭＳ Ｐゴシック" panose="020B0600070205080204" pitchFamily="50" charset="-128"/>
            </a:rPr>
            <a:t>2019</a:t>
          </a:r>
          <a:r>
            <a:rPr kumimoji="1" lang="ja-JP" altLang="en-US" sz="1000">
              <a:latin typeface="ＭＳ Ｐゴシック" panose="020B0600070205080204" pitchFamily="50" charset="-128"/>
              <a:ea typeface="ＭＳ Ｐゴシック" panose="020B0600070205080204" pitchFamily="50" charset="-128"/>
            </a:rPr>
            <a:t>開催等に伴う物件費の増、令和２年度は、ＧＩＧＡスクール構想の実施に伴う児童生徒用タブレット購入に伴う物件費の増等により上昇</a:t>
          </a:r>
          <a:r>
            <a:rPr kumimoji="1" lang="ja-JP" altLang="en-US" sz="1000" strike="noStrike" baseline="0">
              <a:solidFill>
                <a:schemeClr val="tx1"/>
              </a:solidFill>
              <a:latin typeface="ＭＳ Ｐゴシック" panose="020B0600070205080204" pitchFamily="50" charset="-128"/>
              <a:ea typeface="ＭＳ Ｐゴシック" panose="020B0600070205080204" pitchFamily="50" charset="-128"/>
            </a:rPr>
            <a:t>しました</a:t>
          </a:r>
          <a:r>
            <a:rPr kumimoji="1" lang="ja-JP" altLang="en-US" sz="1000">
              <a:latin typeface="ＭＳ Ｐゴシック" panose="020B0600070205080204" pitchFamily="50" charset="-128"/>
              <a:ea typeface="ＭＳ Ｐゴシック" panose="020B0600070205080204" pitchFamily="50" charset="-128"/>
            </a:rPr>
            <a:t>。令和３年度は、新型コロナウイルスワクチン接種</a:t>
          </a:r>
          <a:r>
            <a:rPr kumimoji="1" lang="ja-JP" altLang="en-US" sz="1000">
              <a:solidFill>
                <a:schemeClr val="tx1"/>
              </a:solidFill>
              <a:latin typeface="ＭＳ Ｐゴシック" panose="020B0600070205080204" pitchFamily="50" charset="-128"/>
              <a:ea typeface="ＭＳ Ｐゴシック" panose="020B0600070205080204" pitchFamily="50" charset="-128"/>
            </a:rPr>
            <a:t>業務委託</a:t>
          </a:r>
          <a:r>
            <a:rPr kumimoji="1" lang="ja-JP" altLang="en-US" sz="1000">
              <a:latin typeface="ＭＳ Ｐゴシック" panose="020B0600070205080204" pitchFamily="50" charset="-128"/>
              <a:ea typeface="ＭＳ Ｐゴシック" panose="020B0600070205080204" pitchFamily="50" charset="-128"/>
            </a:rPr>
            <a:t>に伴う物件費の増等により上昇しましたが、引き続き、類似団体内では最少となっています。  </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89869</xdr:rowOff>
    </xdr:from>
    <xdr:to>
      <xdr:col>23</xdr:col>
      <xdr:colOff>133350</xdr:colOff>
      <xdr:row>89</xdr:row>
      <xdr:rowOff>116481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491669"/>
          <a:ext cx="0" cy="883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88558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116481</xdr:rowOff>
    </xdr:from>
    <xdr:to>
      <xdr:col>24</xdr:col>
      <xdr:colOff>12700</xdr:colOff>
      <xdr:row>89</xdr:row>
      <xdr:rowOff>116481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4796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3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89869</xdr:rowOff>
    </xdr:from>
    <xdr:to>
      <xdr:col>24</xdr:col>
      <xdr:colOff>12700</xdr:colOff>
      <xdr:row>84</xdr:row>
      <xdr:rowOff>89869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49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77750</xdr:rowOff>
    </xdr:from>
    <xdr:to>
      <xdr:col>23</xdr:col>
      <xdr:colOff>133350</xdr:colOff>
      <xdr:row>84</xdr:row>
      <xdr:rowOff>89869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8100"/>
          <a:ext cx="838200" cy="1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46122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90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74045</xdr:rowOff>
    </xdr:from>
    <xdr:to>
      <xdr:col>23</xdr:col>
      <xdr:colOff>184150</xdr:colOff>
      <xdr:row>87</xdr:row>
      <xdr:rowOff>4195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85237</xdr:rowOff>
    </xdr:from>
    <xdr:to>
      <xdr:col>19</xdr:col>
      <xdr:colOff>133350</xdr:colOff>
      <xdr:row>83</xdr:row>
      <xdr:rowOff>77750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4137"/>
          <a:ext cx="889000" cy="16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158896</xdr:rowOff>
    </xdr:from>
    <xdr:to>
      <xdr:col>19</xdr:col>
      <xdr:colOff>184150</xdr:colOff>
      <xdr:row>85</xdr:row>
      <xdr:rowOff>89046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6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73823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64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30583</xdr:rowOff>
    </xdr:from>
    <xdr:to>
      <xdr:col>15</xdr:col>
      <xdr:colOff>82550</xdr:colOff>
      <xdr:row>82</xdr:row>
      <xdr:rowOff>85237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9483"/>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11179</xdr:rowOff>
    </xdr:from>
    <xdr:to>
      <xdr:col>15</xdr:col>
      <xdr:colOff>133350</xdr:colOff>
      <xdr:row>84</xdr:row>
      <xdr:rowOff>112779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1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97556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9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4623</xdr:rowOff>
    </xdr:from>
    <xdr:to>
      <xdr:col>11</xdr:col>
      <xdr:colOff>31750</xdr:colOff>
      <xdr:row>82</xdr:row>
      <xdr:rowOff>30583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3523"/>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136903</xdr:rowOff>
    </xdr:from>
    <xdr:to>
      <xdr:col>11</xdr:col>
      <xdr:colOff>82550</xdr:colOff>
      <xdr:row>84</xdr:row>
      <xdr:rowOff>67053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51830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136099</xdr:rowOff>
    </xdr:from>
    <xdr:to>
      <xdr:col>7</xdr:col>
      <xdr:colOff>31750</xdr:colOff>
      <xdr:row>84</xdr:row>
      <xdr:rowOff>66249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6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5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39069</xdr:rowOff>
    </xdr:from>
    <xdr:to>
      <xdr:col>23</xdr:col>
      <xdr:colOff>184150</xdr:colOff>
      <xdr:row>84</xdr:row>
      <xdr:rowOff>140669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131796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26950</xdr:rowOff>
    </xdr:from>
    <xdr:to>
      <xdr:col>19</xdr:col>
      <xdr:colOff>184150</xdr:colOff>
      <xdr:row>83</xdr:row>
      <xdr:rowOff>128550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138727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34437</xdr:rowOff>
    </xdr:from>
    <xdr:to>
      <xdr:col>15</xdr:col>
      <xdr:colOff>133350</xdr:colOff>
      <xdr:row>82</xdr:row>
      <xdr:rowOff>136037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146214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151233</xdr:rowOff>
    </xdr:from>
    <xdr:to>
      <xdr:col>11</xdr:col>
      <xdr:colOff>82550</xdr:colOff>
      <xdr:row>82</xdr:row>
      <xdr:rowOff>81383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91560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125273</xdr:rowOff>
    </xdr:from>
    <xdr:to>
      <xdr:col>7</xdr:col>
      <xdr:colOff>31750</xdr:colOff>
      <xdr:row>82</xdr:row>
      <xdr:rowOff>55423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65600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年４月１日現在）、令和元年度（令和２年４月１日現在）及び令和２年度（令和３年４月１日現在）は、それぞれの年度の採用者・退職者の影響により、前年度と比較して平成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低下しました。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125730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149861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「横浜市中期４か年計画」（</a:t>
          </a:r>
          <a:r>
            <a:rPr kumimoji="1" lang="en-US" altLang="ja-JP" sz="1100">
              <a:latin typeface="ＭＳ Ｐゴシック" panose="020B0600070205080204" pitchFamily="50" charset="-128"/>
              <a:ea typeface="ＭＳ Ｐゴシック" panose="020B0600070205080204" pitchFamily="50" charset="-128"/>
            </a:rPr>
            <a:t>2018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人当たりの職員数は、類似団体の平均を大きく下回っています。</a:t>
          </a:r>
        </a:p>
        <a:p>
          <a:r>
            <a:rPr kumimoji="1" lang="ja-JP" altLang="en-US" sz="1100">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122767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348595"/>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6773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6120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39598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84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61</xdr:row>
      <xdr:rowOff>2752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05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55456</xdr:rowOff>
    </xdr:from>
    <xdr:to>
      <xdr:col>77</xdr:col>
      <xdr:colOff>95250</xdr:colOff>
      <xdr:row>63</xdr:row>
      <xdr:rowOff>157056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60</xdr:row>
      <xdr:rowOff>53552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5609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70062</xdr:rowOff>
    </xdr:from>
    <xdr:to>
      <xdr:col>73</xdr:col>
      <xdr:colOff>44450</xdr:colOff>
      <xdr:row>63</xdr:row>
      <xdr:rowOff>212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59</xdr:row>
      <xdr:rowOff>140546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520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9737</xdr:rowOff>
    </xdr:from>
    <xdr:to>
      <xdr:col>68</xdr:col>
      <xdr:colOff>203200</xdr:colOff>
      <xdr:row>62</xdr:row>
      <xdr:rowOff>111337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48700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3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経済事情の変動による公債費の財源不足に伴い減債基金の一部を活用し、算定上の積立不足額が生じていることなどから、類似団体の中では高い水準となっています。</a:t>
          </a:r>
        </a:p>
        <a:p>
          <a:r>
            <a:rPr kumimoji="1" lang="ja-JP" altLang="en-US" sz="1200">
              <a:latin typeface="ＭＳ Ｐゴシック" panose="020B0600070205080204" pitchFamily="50" charset="-128"/>
              <a:ea typeface="ＭＳ Ｐゴシック" panose="020B0600070205080204" pitchFamily="50" charset="-128"/>
            </a:rPr>
            <a:t>　令和元年度までは、平成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年度の県費負担教職員の本市への移管に伴う標準財政規模の増加などにより低下傾向にありました。</a:t>
          </a:r>
        </a:p>
        <a:p>
          <a:r>
            <a:rPr kumimoji="1" lang="ja-JP" altLang="en-US" sz="1200">
              <a:latin typeface="ＭＳ Ｐゴシック" panose="020B0600070205080204" pitchFamily="50" charset="-128"/>
              <a:ea typeface="ＭＳ Ｐゴシック" panose="020B0600070205080204" pitchFamily="50" charset="-128"/>
            </a:rPr>
            <a:t>　令和３年度は、算定対象から除外される平成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年度単年度数値と比較して、令和３年度単年度数値において分子から控除される特定財源の減があったことなどにより、やや上昇しています。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43</xdr:row>
      <xdr:rowOff>106741</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78818</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106741</xdr:rowOff>
    </xdr:from>
    <xdr:to>
      <xdr:col>81</xdr:col>
      <xdr:colOff>133350</xdr:colOff>
      <xdr:row>43</xdr:row>
      <xdr:rowOff>106741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140305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46765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42</xdr:row>
      <xdr:rowOff>128815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37798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952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44</xdr:row>
      <xdr:rowOff>107648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101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企業会計・外郭団体の借入金等の返済を進めてきたことにより、年々減少傾向にあります。過去５年間において唯一増加した令和元年度は、公営企業・外郭団体の借入金等は減少したものの、一般会計等に係る地方債の現在高及び債務負担行為に基づく支出予定額が増加したことにより、分子である将来負担額が増加し、上昇しました。</a:t>
          </a:r>
        </a:p>
        <a:p>
          <a:r>
            <a:rPr kumimoji="1" lang="ja-JP" altLang="en-US" sz="1100">
              <a:latin typeface="ＭＳ Ｐゴシック" panose="020B0600070205080204" pitchFamily="50" charset="-128"/>
              <a:ea typeface="ＭＳ Ｐゴシック" panose="020B0600070205080204" pitchFamily="50" charset="-128"/>
            </a:rPr>
            <a:t>　 令和３年度は、国勢調査結果の反映及び、臨時財政対策債償還基金費（臨時財政対策債の償還等に要する経費に対し交付されるもの）等の追加交付に伴う再算定により基準財政需要額が増加したため、分母の構成要素である標準財政規模が増加しました。それによ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ポイント減少しましたが、依然として類似団体の中で高い水準となっています。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157946</xdr:rowOff>
    </xdr:from>
    <xdr:to>
      <xdr:col>81</xdr:col>
      <xdr:colOff>44450</xdr:colOff>
      <xdr:row>20</xdr:row>
      <xdr:rowOff>46821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41549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46821</xdr:rowOff>
    </xdr:from>
    <xdr:to>
      <xdr:col>77</xdr:col>
      <xdr:colOff>44450</xdr:colOff>
      <xdr:row>20</xdr:row>
      <xdr:rowOff>70951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4758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55668</xdr:rowOff>
    </xdr:from>
    <xdr:to>
      <xdr:col>72</xdr:col>
      <xdr:colOff>203200</xdr:colOff>
      <xdr:row>20</xdr:row>
      <xdr:rowOff>70951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48466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55668</xdr:rowOff>
    </xdr:from>
    <xdr:to>
      <xdr:col>68</xdr:col>
      <xdr:colOff>152400</xdr:colOff>
      <xdr:row>20</xdr:row>
      <xdr:rowOff>112776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8466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107146</xdr:rowOff>
    </xdr:from>
    <xdr:to>
      <xdr:col>81</xdr:col>
      <xdr:colOff>95250</xdr:colOff>
      <xdr:row>20</xdr:row>
      <xdr:rowOff>37296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79223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33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167471</xdr:rowOff>
    </xdr:from>
    <xdr:to>
      <xdr:col>77</xdr:col>
      <xdr:colOff>95250</xdr:colOff>
      <xdr:row>20</xdr:row>
      <xdr:rowOff>97621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82398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1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20151</xdr:rowOff>
    </xdr:from>
    <xdr:to>
      <xdr:col>73</xdr:col>
      <xdr:colOff>44450</xdr:colOff>
      <xdr:row>20</xdr:row>
      <xdr:rowOff>121751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106528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3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4868</xdr:rowOff>
    </xdr:from>
    <xdr:to>
      <xdr:col>68</xdr:col>
      <xdr:colOff>203200</xdr:colOff>
      <xdr:row>20</xdr:row>
      <xdr:rowOff>106468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91245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61976</xdr:rowOff>
    </xdr:from>
    <xdr:to>
      <xdr:col>64</xdr:col>
      <xdr:colOff>152400</xdr:colOff>
      <xdr:row>20</xdr:row>
      <xdr:rowOff>163576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148353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人員増等に伴い、令和３年度を含め、毎年度の人件費は微増しているものの、「横浜市中期４か年計画」（</a:t>
          </a:r>
          <a:r>
            <a:rPr kumimoji="1" lang="en-US" altLang="ja-JP" sz="1050">
              <a:latin typeface="ＭＳ Ｐゴシック" panose="020B0600070205080204" pitchFamily="50" charset="-128"/>
              <a:ea typeface="ＭＳ Ｐゴシック" panose="020B0600070205080204" pitchFamily="50" charset="-128"/>
            </a:rPr>
            <a:t>2018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2021</a:t>
          </a:r>
          <a:r>
            <a:rPr kumimoji="1" lang="ja-JP" altLang="en-US" sz="105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そのため、人件費は類似団体平均を下回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年度以降は同水準で推移していましたが、令和３年度は、経常一般財源の増により、低下しました（（３）市町村財政比較分析表参照）。</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461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159657</xdr:rowOff>
    </xdr:from>
    <xdr:to>
      <xdr:col>19</xdr:col>
      <xdr:colOff>187325</xdr:colOff>
      <xdr:row>38</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108857</xdr:rowOff>
    </xdr:from>
    <xdr:to>
      <xdr:col>15</xdr:col>
      <xdr:colOff>149225</xdr:colOff>
      <xdr:row>39</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年度は、ウェブサイト構築経費や、</a:t>
          </a:r>
          <a:r>
            <a:rPr kumimoji="1" lang="en-US" altLang="ja-JP" sz="1100">
              <a:latin typeface="ＭＳ Ｐゴシック" panose="020B0600070205080204" pitchFamily="50" charset="-128"/>
              <a:ea typeface="ＭＳ Ｐゴシック" panose="020B0600070205080204" pitchFamily="50" charset="-128"/>
            </a:rPr>
            <a:t>PCB</a:t>
          </a:r>
          <a:r>
            <a:rPr kumimoji="1" lang="ja-JP" altLang="en-US" sz="1100">
              <a:latin typeface="ＭＳ Ｐゴシック" panose="020B0600070205080204" pitchFamily="50" charset="-128"/>
              <a:ea typeface="ＭＳ Ｐゴシック" panose="020B0600070205080204" pitchFamily="50" charset="-128"/>
            </a:rPr>
            <a:t>廃棄物処理経費の増などにより上昇し、令和元年度は、学校への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支援員派遣経費の増などにより、上昇しました。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令和２年度は、会計年度任用職員制度の導入（物件費から人件費への移行）などにより低下、令和３年度は、経常一般財源の増により、低下しました（（３）市町村財政比較分析表参照）。</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722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702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159657</xdr:rowOff>
    </xdr:from>
    <xdr:to>
      <xdr:col>73</xdr:col>
      <xdr:colOff>180975</xdr:colOff>
      <xdr:row>17</xdr:row>
      <xdr:rowOff>53521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159657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53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121756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2721</xdr:rowOff>
    </xdr:from>
    <xdr:to>
      <xdr:col>74</xdr:col>
      <xdr:colOff>31750</xdr:colOff>
      <xdr:row>17</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108857</xdr:rowOff>
    </xdr:from>
    <xdr:to>
      <xdr:col>69</xdr:col>
      <xdr:colOff>142875</xdr:colOff>
      <xdr:row>17</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23784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待機児童対策などの子育て支援施策の増、障害者支援施設の増加や施設利用者数の増などにより、扶助費は上昇傾向にあり、他都市より高い水準にあります。</a:t>
          </a:r>
        </a:p>
        <a:p>
          <a:r>
            <a:rPr kumimoji="1" lang="ja-JP" altLang="en-US" sz="1050">
              <a:latin typeface="ＭＳ Ｐゴシック" panose="020B0600070205080204" pitchFamily="50" charset="-128"/>
              <a:ea typeface="ＭＳ Ｐゴシック" panose="020B0600070205080204" pitchFamily="50" charset="-128"/>
            </a:rPr>
            <a:t>　令和元年度は、幼児教育・保育の無償化に伴い施設型給付費などが大幅に増加したことにより上昇、令和２年度は、新型コロナウイルス感染症感染拡大の影響により医療費助成が減少したことなどに伴い低下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令和３年度は、障害者支援施設数及び施設利用者数の増加等による扶助費の増があったものの、経常一般財源の増により、低下しました（（３）市町村財政比較分析表参照）。</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83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61685</xdr:rowOff>
    </xdr:from>
    <xdr:to>
      <xdr:col>19</xdr:col>
      <xdr:colOff>187325</xdr:colOff>
      <xdr:row>60</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59</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その他のうち主なものは繰出金（</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％）となっています。</a:t>
          </a:r>
        </a:p>
        <a:p>
          <a:r>
            <a:rPr kumimoji="1" lang="ja-JP" altLang="en-US" sz="1100">
              <a:latin typeface="ＭＳ Ｐゴシック" panose="020B0600070205080204" pitchFamily="50" charset="-128"/>
              <a:ea typeface="ＭＳ Ｐゴシック" panose="020B0600070205080204" pitchFamily="50" charset="-128"/>
            </a:rPr>
            <a:t>　高齢化に伴い、介護保険事業費会計や後期高齢者医療事業費会計に対する繰出金が増加傾向にあります。令和元年度及び２年度は、給付費の増等により、上昇しました。</a:t>
          </a:r>
        </a:p>
        <a:p>
          <a:r>
            <a:rPr kumimoji="1" lang="ja-JP" altLang="en-US" sz="1100">
              <a:latin typeface="ＭＳ Ｐゴシック" panose="020B0600070205080204" pitchFamily="50" charset="-128"/>
              <a:ea typeface="ＭＳ Ｐゴシック" panose="020B0600070205080204" pitchFamily="50" charset="-128"/>
            </a:rPr>
            <a:t>　令和３年度は、給付費の増等により介護保険事業費会計に対する繰出金の増加はあったものの、経常一般財源の増により、低下しました（（３）市町村財政比較分析表参照）。</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55</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54</xdr:row>
      <xdr:rowOff>146050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50800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本市は、地下鉄、病院、下水道等の公営企業会計への繰出しが多額になっており、類似団体の中で最大となっています。</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年度は、高速鉄道事業会計や下水道事業会計への繰出金の減等により低下したほか、令和元年度及び令和２年度はともに、下水道事業会計への繰出金の減等により低下しました。 令和３年度は、経常一般財源の増により、低下しました（（３）市町村財政比較分析表参照）。</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99077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127000</xdr:rowOff>
    </xdr:from>
    <xdr:to>
      <xdr:col>82</xdr:col>
      <xdr:colOff>196850</xdr:colOff>
      <xdr:row>39</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40</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813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107950</xdr:rowOff>
    </xdr:from>
    <xdr:to>
      <xdr:col>78</xdr:col>
      <xdr:colOff>69850</xdr:colOff>
      <xdr:row>41</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152400</xdr:rowOff>
    </xdr:from>
    <xdr:to>
      <xdr:col>78</xdr:col>
      <xdr:colOff>120650</xdr:colOff>
      <xdr:row>37</xdr:row>
      <xdr:rowOff>82550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69850</xdr:rowOff>
    </xdr:from>
    <xdr:to>
      <xdr:col>73</xdr:col>
      <xdr:colOff>180975</xdr:colOff>
      <xdr:row>41</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38100</xdr:rowOff>
    </xdr:from>
    <xdr:to>
      <xdr:col>74</xdr:col>
      <xdr:colOff>31750</xdr:colOff>
      <xdr:row>37</xdr:row>
      <xdr:rowOff>139700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107950</xdr:rowOff>
    </xdr:from>
    <xdr:to>
      <xdr:col>69</xdr:col>
      <xdr:colOff>92075</xdr:colOff>
      <xdr:row>41</xdr:row>
      <xdr:rowOff>146050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713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76200</xdr:rowOff>
    </xdr:from>
    <xdr:to>
      <xdr:col>69</xdr:col>
      <xdr:colOff>142875</xdr:colOff>
      <xdr:row>38</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76200</xdr:rowOff>
    </xdr:from>
    <xdr:to>
      <xdr:col>82</xdr:col>
      <xdr:colOff>158750</xdr:colOff>
      <xdr:row>40</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57150</xdr:rowOff>
    </xdr:from>
    <xdr:to>
      <xdr:col>78</xdr:col>
      <xdr:colOff>120650</xdr:colOff>
      <xdr:row>40</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143527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19050</xdr:rowOff>
    </xdr:from>
    <xdr:to>
      <xdr:col>74</xdr:col>
      <xdr:colOff>31750</xdr:colOff>
      <xdr:row>41</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57150</xdr:rowOff>
    </xdr:from>
    <xdr:to>
      <xdr:col>69</xdr:col>
      <xdr:colOff>142875</xdr:colOff>
      <xdr:row>41</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95250</xdr:rowOff>
    </xdr:from>
    <xdr:to>
      <xdr:col>65</xdr:col>
      <xdr:colOff>53975</xdr:colOff>
      <xdr:row>42</xdr:row>
      <xdr:rowOff>25400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10177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年度は、満期一括５年債（３セク債）の満期到来に伴い償還元金が増加しましたが、土地売払収入などの公債費充当特定財源が増加したことにより、低下しました。　</a:t>
          </a:r>
        </a:p>
        <a:p>
          <a:r>
            <a:rPr kumimoji="1" lang="ja-JP" altLang="en-US" sz="1100">
              <a:latin typeface="ＭＳ Ｐゴシック" panose="020B0600070205080204" pitchFamily="50" charset="-128"/>
              <a:ea typeface="ＭＳ Ｐゴシック" panose="020B0600070205080204" pitchFamily="50" charset="-128"/>
            </a:rPr>
            <a:t>　令和元年度は、用地先行取得債の償還に伴い上昇、令和２年度は、土地売払収入などの特定財源の減により、公債費充当一般財源が増加したことにより、上昇しました。令和３年度は、用地先行取得債取得土地に係る元金償還額が減少したほか、経常一般財源の増により、低下しました（（３）市町村財政比較分析表参照）。</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0810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77</xdr:row>
      <xdr:rowOff>31750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165100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94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令和元年度までは、公債費以外の経費は上昇しており、占める割合の高い扶助費と同様の状況となっていました。</a:t>
          </a:r>
        </a:p>
        <a:p>
          <a:r>
            <a:rPr kumimoji="1" lang="ja-JP" altLang="en-US" sz="1050">
              <a:latin typeface="ＭＳ Ｐゴシック" panose="020B0600070205080204" pitchFamily="50" charset="-128"/>
              <a:ea typeface="ＭＳ Ｐゴシック" panose="020B0600070205080204" pitchFamily="50" charset="-128"/>
            </a:rPr>
            <a:t>　令和元年度は、幼児教育・保育の無償化に伴う施設型給付費の増等による扶助費の増により、上昇しました。令和２年度は、下水道事業会計への繰出金の減等による補助費等の減等により、低下しました。令和３年度は、障害者支援施設数及び施設利用者数の増加による扶助費の増等があったものの、経常一般財源の増により、低下しました（（３）市町村財政比較分析表参照）。</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87728"/>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72571</xdr:rowOff>
    </xdr:from>
    <xdr:to>
      <xdr:col>82</xdr:col>
      <xdr:colOff>107950</xdr:colOff>
      <xdr:row>80</xdr:row>
      <xdr:rowOff>143329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445671"/>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54627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143329</xdr:rowOff>
    </xdr:from>
    <xdr:to>
      <xdr:col>78</xdr:col>
      <xdr:colOff>69850</xdr:colOff>
      <xdr:row>81</xdr:row>
      <xdr:rowOff>135164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85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60070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81</xdr:row>
      <xdr:rowOff>135164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8049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97971</xdr:rowOff>
    </xdr:from>
    <xdr:to>
      <xdr:col>74</xdr:col>
      <xdr:colOff>31750</xdr:colOff>
      <xdr:row>79</xdr:row>
      <xdr:rowOff>28121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67129</xdr:rowOff>
    </xdr:from>
    <xdr:to>
      <xdr:col>69</xdr:col>
      <xdr:colOff>92075</xdr:colOff>
      <xdr:row>80</xdr:row>
      <xdr:rowOff>88900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78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100891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92529</xdr:rowOff>
    </xdr:from>
    <xdr:to>
      <xdr:col>78</xdr:col>
      <xdr:colOff>120650</xdr:colOff>
      <xdr:row>81</xdr:row>
      <xdr:rowOff>22679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7456</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84364</xdr:rowOff>
    </xdr:from>
    <xdr:to>
      <xdr:col>74</xdr:col>
      <xdr:colOff>31750</xdr:colOff>
      <xdr:row>82</xdr:row>
      <xdr:rowOff>14514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170741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16329</xdr:rowOff>
    </xdr:from>
    <xdr:to>
      <xdr:col>65</xdr:col>
      <xdr:colOff>53975</xdr:colOff>
      <xdr:row>80</xdr:row>
      <xdr:rowOff>117929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102706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66078</xdr:rowOff>
    </xdr:from>
    <xdr:to>
      <xdr:col>29</xdr:col>
      <xdr:colOff>127000</xdr:colOff>
      <xdr:row>17</xdr:row>
      <xdr:rowOff>80404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8353"/>
          <a:ext cx="6477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80404</xdr:rowOff>
    </xdr:from>
    <xdr:to>
      <xdr:col>26</xdr:col>
      <xdr:colOff>50800</xdr:colOff>
      <xdr:row>17</xdr:row>
      <xdr:rowOff>118008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2679"/>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118008</xdr:rowOff>
    </xdr:from>
    <xdr:to>
      <xdr:col>22</xdr:col>
      <xdr:colOff>114300</xdr:colOff>
      <xdr:row>17</xdr:row>
      <xdr:rowOff>148641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0283"/>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147726</xdr:rowOff>
    </xdr:from>
    <xdr:to>
      <xdr:col>18</xdr:col>
      <xdr:colOff>177800</xdr:colOff>
      <xdr:row>17</xdr:row>
      <xdr:rowOff>148641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000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15278</xdr:rowOff>
    </xdr:from>
    <xdr:to>
      <xdr:col>29</xdr:col>
      <xdr:colOff>177800</xdr:colOff>
      <xdr:row>17</xdr:row>
      <xdr:rowOff>116878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158805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29604</xdr:rowOff>
    </xdr:from>
    <xdr:to>
      <xdr:col>26</xdr:col>
      <xdr:colOff>101600</xdr:colOff>
      <xdr:row>17</xdr:row>
      <xdr:rowOff>131204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115981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67208</xdr:rowOff>
    </xdr:from>
    <xdr:to>
      <xdr:col>22</xdr:col>
      <xdr:colOff>165100</xdr:colOff>
      <xdr:row>17</xdr:row>
      <xdr:rowOff>168808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153585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97841</xdr:rowOff>
    </xdr:from>
    <xdr:to>
      <xdr:col>19</xdr:col>
      <xdr:colOff>38100</xdr:colOff>
      <xdr:row>18</xdr:row>
      <xdr:rowOff>27991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96926</xdr:rowOff>
    </xdr:from>
    <xdr:to>
      <xdr:col>15</xdr:col>
      <xdr:colOff>101600</xdr:colOff>
      <xdr:row>18</xdr:row>
      <xdr:rowOff>27076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92024</xdr:rowOff>
    </xdr:from>
    <xdr:to>
      <xdr:col>29</xdr:col>
      <xdr:colOff>127000</xdr:colOff>
      <xdr:row>34</xdr:row>
      <xdr:rowOff>118725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359474"/>
          <a:ext cx="647700" cy="26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69759</xdr:rowOff>
    </xdr:from>
    <xdr:to>
      <xdr:col>26</xdr:col>
      <xdr:colOff>50800</xdr:colOff>
      <xdr:row>34</xdr:row>
      <xdr:rowOff>92024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37209"/>
          <a:ext cx="6985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69759</xdr:rowOff>
    </xdr:from>
    <xdr:to>
      <xdr:col>22</xdr:col>
      <xdr:colOff>114300</xdr:colOff>
      <xdr:row>34</xdr:row>
      <xdr:rowOff>219172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37209"/>
          <a:ext cx="698500" cy="14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219172</xdr:rowOff>
    </xdr:from>
    <xdr:to>
      <xdr:col>18</xdr:col>
      <xdr:colOff>177800</xdr:colOff>
      <xdr:row>34</xdr:row>
      <xdr:rowOff>237551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86622"/>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67925</xdr:rowOff>
    </xdr:from>
    <xdr:to>
      <xdr:col>29</xdr:col>
      <xdr:colOff>177800</xdr:colOff>
      <xdr:row>34</xdr:row>
      <xdr:rowOff>169525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3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255902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41224</xdr:rowOff>
    </xdr:from>
    <xdr:to>
      <xdr:col>26</xdr:col>
      <xdr:colOff>101600</xdr:colOff>
      <xdr:row>34</xdr:row>
      <xdr:rowOff>142824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0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153001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7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18959</xdr:rowOff>
    </xdr:from>
    <xdr:to>
      <xdr:col>22</xdr:col>
      <xdr:colOff>165100</xdr:colOff>
      <xdr:row>34</xdr:row>
      <xdr:rowOff>120559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8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130736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5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168372</xdr:rowOff>
    </xdr:from>
    <xdr:to>
      <xdr:col>19</xdr:col>
      <xdr:colOff>38100</xdr:colOff>
      <xdr:row>34</xdr:row>
      <xdr:rowOff>269971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358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280149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186751</xdr:rowOff>
    </xdr:from>
    <xdr:to>
      <xdr:col>15</xdr:col>
      <xdr:colOff>101600</xdr:colOff>
      <xdr:row>34</xdr:row>
      <xdr:rowOff>288351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298528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123812</xdr:rowOff>
    </xdr:from>
    <xdr:to>
      <xdr:col>24</xdr:col>
      <xdr:colOff>63500</xdr:colOff>
      <xdr:row>35</xdr:row>
      <xdr:rowOff>139509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4562"/>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139509</xdr:rowOff>
    </xdr:from>
    <xdr:to>
      <xdr:col>19</xdr:col>
      <xdr:colOff>177800</xdr:colOff>
      <xdr:row>36</xdr:row>
      <xdr:rowOff>30010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025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30010</xdr:rowOff>
    </xdr:from>
    <xdr:to>
      <xdr:col>15</xdr:col>
      <xdr:colOff>50800</xdr:colOff>
      <xdr:row>36</xdr:row>
      <xdr:rowOff>52184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221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52184</xdr:rowOff>
    </xdr:from>
    <xdr:to>
      <xdr:col>10</xdr:col>
      <xdr:colOff>114300</xdr:colOff>
      <xdr:row>36</xdr:row>
      <xdr:rowOff>56337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4384"/>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73012</xdr:rowOff>
    </xdr:from>
    <xdr:to>
      <xdr:col>24</xdr:col>
      <xdr:colOff>114300</xdr:colOff>
      <xdr:row>36</xdr:row>
      <xdr:rowOff>3162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51439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88709</xdr:rowOff>
    </xdr:from>
    <xdr:to>
      <xdr:col>20</xdr:col>
      <xdr:colOff>38100</xdr:colOff>
      <xdr:row>36</xdr:row>
      <xdr:rowOff>18859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9986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150660</xdr:rowOff>
    </xdr:from>
    <xdr:to>
      <xdr:col>15</xdr:col>
      <xdr:colOff>101600</xdr:colOff>
      <xdr:row>36</xdr:row>
      <xdr:rowOff>80810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71937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xdr:rowOff>
    </xdr:from>
    <xdr:to>
      <xdr:col>10</xdr:col>
      <xdr:colOff>165100</xdr:colOff>
      <xdr:row>36</xdr:row>
      <xdr:rowOff>102984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94111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5537</xdr:rowOff>
    </xdr:from>
    <xdr:to>
      <xdr:col>6</xdr:col>
      <xdr:colOff>38100</xdr:colOff>
      <xdr:row>36</xdr:row>
      <xdr:rowOff>107137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98264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142639</xdr:rowOff>
    </xdr:from>
    <xdr:to>
      <xdr:col>24</xdr:col>
      <xdr:colOff>63500</xdr:colOff>
      <xdr:row>57</xdr:row>
      <xdr:rowOff>92217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72389"/>
          <a:ext cx="838200" cy="29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92217</xdr:rowOff>
    </xdr:from>
    <xdr:to>
      <xdr:col>19</xdr:col>
      <xdr:colOff>177800</xdr:colOff>
      <xdr:row>58</xdr:row>
      <xdr:rowOff>109558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4867"/>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109558</xdr:rowOff>
    </xdr:from>
    <xdr:to>
      <xdr:col>15</xdr:col>
      <xdr:colOff>50800</xdr:colOff>
      <xdr:row>59</xdr:row>
      <xdr:rowOff>5642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3658"/>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5642</xdr:rowOff>
    </xdr:from>
    <xdr:to>
      <xdr:col>10</xdr:col>
      <xdr:colOff>114300</xdr:colOff>
      <xdr:row>59</xdr:row>
      <xdr:rowOff>27718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119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91839</xdr:rowOff>
    </xdr:from>
    <xdr:to>
      <xdr:col>24</xdr:col>
      <xdr:colOff>114300</xdr:colOff>
      <xdr:row>56</xdr:row>
      <xdr:rowOff>21989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70266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41417</xdr:rowOff>
    </xdr:from>
    <xdr:to>
      <xdr:col>20</xdr:col>
      <xdr:colOff>38100</xdr:colOff>
      <xdr:row>57</xdr:row>
      <xdr:rowOff>143017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134144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58758</xdr:rowOff>
    </xdr:from>
    <xdr:to>
      <xdr:col>15</xdr:col>
      <xdr:colOff>101600</xdr:colOff>
      <xdr:row>58</xdr:row>
      <xdr:rowOff>160358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151485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126292</xdr:rowOff>
    </xdr:from>
    <xdr:to>
      <xdr:col>10</xdr:col>
      <xdr:colOff>165100</xdr:colOff>
      <xdr:row>59</xdr:row>
      <xdr:rowOff>56442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47569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148368</xdr:rowOff>
    </xdr:from>
    <xdr:to>
      <xdr:col>6</xdr:col>
      <xdr:colOff>38100</xdr:colOff>
      <xdr:row>59</xdr:row>
      <xdr:rowOff>78518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69645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119507</xdr:rowOff>
    </xdr:from>
    <xdr:to>
      <xdr:col>24</xdr:col>
      <xdr:colOff>63500</xdr:colOff>
      <xdr:row>77</xdr:row>
      <xdr:rowOff>126061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1157"/>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119507</xdr:rowOff>
    </xdr:from>
    <xdr:to>
      <xdr:col>19</xdr:col>
      <xdr:colOff>177800</xdr:colOff>
      <xdr:row>77</xdr:row>
      <xdr:rowOff>132766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115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132766</xdr:rowOff>
    </xdr:from>
    <xdr:to>
      <xdr:col>15</xdr:col>
      <xdr:colOff>50800</xdr:colOff>
      <xdr:row>77</xdr:row>
      <xdr:rowOff>138404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4416"/>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138404</xdr:rowOff>
    </xdr:from>
    <xdr:to>
      <xdr:col>10</xdr:col>
      <xdr:colOff>114300</xdr:colOff>
      <xdr:row>77</xdr:row>
      <xdr:rowOff>161570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0054"/>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75261</xdr:rowOff>
    </xdr:from>
    <xdr:to>
      <xdr:col>24</xdr:col>
      <xdr:colOff>114300</xdr:colOff>
      <xdr:row>78</xdr:row>
      <xdr:rowOff>5411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161638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68707</xdr:rowOff>
    </xdr:from>
    <xdr:to>
      <xdr:col>20</xdr:col>
      <xdr:colOff>38100</xdr:colOff>
      <xdr:row>77</xdr:row>
      <xdr:rowOff>170307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81966</xdr:rowOff>
    </xdr:from>
    <xdr:to>
      <xdr:col>15</xdr:col>
      <xdr:colOff>101600</xdr:colOff>
      <xdr:row>78</xdr:row>
      <xdr:rowOff>12116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87604</xdr:rowOff>
    </xdr:from>
    <xdr:to>
      <xdr:col>10</xdr:col>
      <xdr:colOff>165100</xdr:colOff>
      <xdr:row>78</xdr:row>
      <xdr:rowOff>17754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110770</xdr:rowOff>
    </xdr:from>
    <xdr:to>
      <xdr:col>6</xdr:col>
      <xdr:colOff>38100</xdr:colOff>
      <xdr:row>78</xdr:row>
      <xdr:rowOff>40920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32047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100712</xdr:rowOff>
    </xdr:from>
    <xdr:to>
      <xdr:col>24</xdr:col>
      <xdr:colOff>63500</xdr:colOff>
      <xdr:row>98</xdr:row>
      <xdr:rowOff>53467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9912"/>
          <a:ext cx="838200" cy="29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57587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73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53467</xdr:rowOff>
    </xdr:from>
    <xdr:to>
      <xdr:col>19</xdr:col>
      <xdr:colOff>177800</xdr:colOff>
      <xdr:row>98</xdr:row>
      <xdr:rowOff>125464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55567"/>
          <a:ext cx="889000" cy="7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125464</xdr:rowOff>
    </xdr:from>
    <xdr:to>
      <xdr:col>15</xdr:col>
      <xdr:colOff>50800</xdr:colOff>
      <xdr:row>99</xdr:row>
      <xdr:rowOff>28232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7564"/>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28232</xdr:rowOff>
    </xdr:from>
    <xdr:to>
      <xdr:col>10</xdr:col>
      <xdr:colOff>114300</xdr:colOff>
      <xdr:row>99</xdr:row>
      <xdr:rowOff>56781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01782"/>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119448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139755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49912</xdr:rowOff>
    </xdr:from>
    <xdr:to>
      <xdr:col>24</xdr:col>
      <xdr:colOff>114300</xdr:colOff>
      <xdr:row>96</xdr:row>
      <xdr:rowOff>151512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28339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2667</xdr:rowOff>
    </xdr:from>
    <xdr:to>
      <xdr:col>20</xdr:col>
      <xdr:colOff>38100</xdr:colOff>
      <xdr:row>98</xdr:row>
      <xdr:rowOff>104267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95394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9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74664</xdr:rowOff>
    </xdr:from>
    <xdr:to>
      <xdr:col>15</xdr:col>
      <xdr:colOff>101600</xdr:colOff>
      <xdr:row>99</xdr:row>
      <xdr:rowOff>4814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167391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96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148882</xdr:rowOff>
    </xdr:from>
    <xdr:to>
      <xdr:col>10</xdr:col>
      <xdr:colOff>165100</xdr:colOff>
      <xdr:row>99</xdr:row>
      <xdr:rowOff>79032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70159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70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5981</xdr:rowOff>
    </xdr:from>
    <xdr:to>
      <xdr:col>6</xdr:col>
      <xdr:colOff>38100</xdr:colOff>
      <xdr:row>99</xdr:row>
      <xdr:rowOff>107581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98708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70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157150</xdr:rowOff>
    </xdr:from>
    <xdr:to>
      <xdr:col>55</xdr:col>
      <xdr:colOff>0</xdr:colOff>
      <xdr:row>38</xdr:row>
      <xdr:rowOff>63741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00650"/>
          <a:ext cx="838200" cy="12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157150</xdr:rowOff>
    </xdr:from>
    <xdr:to>
      <xdr:col>50</xdr:col>
      <xdr:colOff>114300</xdr:colOff>
      <xdr:row>38</xdr:row>
      <xdr:rowOff>112014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00650"/>
          <a:ext cx="889000" cy="13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112014</xdr:rowOff>
    </xdr:from>
    <xdr:to>
      <xdr:col>45</xdr:col>
      <xdr:colOff>177800</xdr:colOff>
      <xdr:row>38</xdr:row>
      <xdr:rowOff>116472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62711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116472</xdr:rowOff>
    </xdr:from>
    <xdr:to>
      <xdr:col>41</xdr:col>
      <xdr:colOff>50800</xdr:colOff>
      <xdr:row>38</xdr:row>
      <xdr:rowOff>118161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3157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12941</xdr:rowOff>
    </xdr:from>
    <xdr:to>
      <xdr:col>55</xdr:col>
      <xdr:colOff>50800</xdr:colOff>
      <xdr:row>38</xdr:row>
      <xdr:rowOff>114541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162818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106350</xdr:rowOff>
    </xdr:from>
    <xdr:to>
      <xdr:col>50</xdr:col>
      <xdr:colOff>165100</xdr:colOff>
      <xdr:row>31</xdr:row>
      <xdr:rowOff>36500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53027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61214</xdr:rowOff>
    </xdr:from>
    <xdr:to>
      <xdr:col>46</xdr:col>
      <xdr:colOff>38100</xdr:colOff>
      <xdr:row>38</xdr:row>
      <xdr:rowOff>162814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65672</xdr:rowOff>
    </xdr:from>
    <xdr:to>
      <xdr:col>41</xdr:col>
      <xdr:colOff>101600</xdr:colOff>
      <xdr:row>38</xdr:row>
      <xdr:rowOff>167272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12349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67361</xdr:rowOff>
    </xdr:from>
    <xdr:to>
      <xdr:col>36</xdr:col>
      <xdr:colOff>165100</xdr:colOff>
      <xdr:row>38</xdr:row>
      <xdr:rowOff>168961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14038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45745</xdr:rowOff>
    </xdr:from>
    <xdr:to>
      <xdr:col>55</xdr:col>
      <xdr:colOff>0</xdr:colOff>
      <xdr:row>53</xdr:row>
      <xdr:rowOff>61885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618245"/>
          <a:ext cx="8382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21903</xdr:rowOff>
    </xdr:from>
    <xdr:to>
      <xdr:col>50</xdr:col>
      <xdr:colOff>114300</xdr:colOff>
      <xdr:row>53</xdr:row>
      <xdr:rowOff>61885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08753"/>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18542</xdr:rowOff>
    </xdr:from>
    <xdr:to>
      <xdr:col>45</xdr:col>
      <xdr:colOff>177800</xdr:colOff>
      <xdr:row>53</xdr:row>
      <xdr:rowOff>21903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0539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18542</xdr:rowOff>
    </xdr:from>
    <xdr:to>
      <xdr:col>41</xdr:col>
      <xdr:colOff>50800</xdr:colOff>
      <xdr:row>54</xdr:row>
      <xdr:rowOff>44442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105392"/>
          <a:ext cx="889000" cy="19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166395</xdr:rowOff>
    </xdr:from>
    <xdr:to>
      <xdr:col>55</xdr:col>
      <xdr:colOff>50800</xdr:colOff>
      <xdr:row>50</xdr:row>
      <xdr:rowOff>96545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119422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5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11085</xdr:rowOff>
    </xdr:from>
    <xdr:to>
      <xdr:col>50</xdr:col>
      <xdr:colOff>165100</xdr:colOff>
      <xdr:row>53</xdr:row>
      <xdr:rowOff>112685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129212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142553</xdr:rowOff>
    </xdr:from>
    <xdr:to>
      <xdr:col>46</xdr:col>
      <xdr:colOff>38100</xdr:colOff>
      <xdr:row>53</xdr:row>
      <xdr:rowOff>72703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89230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8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139192</xdr:rowOff>
    </xdr:from>
    <xdr:to>
      <xdr:col>41</xdr:col>
      <xdr:colOff>101600</xdr:colOff>
      <xdr:row>53</xdr:row>
      <xdr:rowOff>69342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85869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8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165092</xdr:rowOff>
    </xdr:from>
    <xdr:to>
      <xdr:col>36</xdr:col>
      <xdr:colOff>165100</xdr:colOff>
      <xdr:row>54</xdr:row>
      <xdr:rowOff>95242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111769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92700</xdr:rowOff>
    </xdr:from>
    <xdr:to>
      <xdr:col>55</xdr:col>
      <xdr:colOff>0</xdr:colOff>
      <xdr:row>72</xdr:row>
      <xdr:rowOff>126533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265650"/>
          <a:ext cx="8382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77978</xdr:rowOff>
    </xdr:from>
    <xdr:to>
      <xdr:col>50</xdr:col>
      <xdr:colOff>114300</xdr:colOff>
      <xdr:row>72</xdr:row>
      <xdr:rowOff>126533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079478"/>
          <a:ext cx="8890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77978</xdr:rowOff>
    </xdr:from>
    <xdr:to>
      <xdr:col>45</xdr:col>
      <xdr:colOff>177800</xdr:colOff>
      <xdr:row>71</xdr:row>
      <xdr:rowOff>5512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5512</xdr:rowOff>
    </xdr:from>
    <xdr:to>
      <xdr:col>41</xdr:col>
      <xdr:colOff>50800</xdr:colOff>
      <xdr:row>72</xdr:row>
      <xdr:rowOff>67371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178462"/>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41900</xdr:rowOff>
    </xdr:from>
    <xdr:to>
      <xdr:col>55</xdr:col>
      <xdr:colOff>50800</xdr:colOff>
      <xdr:row>71</xdr:row>
      <xdr:rowOff>143500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2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64777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0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75733</xdr:rowOff>
    </xdr:from>
    <xdr:to>
      <xdr:col>50</xdr:col>
      <xdr:colOff>165100</xdr:colOff>
      <xdr:row>73</xdr:row>
      <xdr:rowOff>5883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22410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1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27178</xdr:rowOff>
    </xdr:from>
    <xdr:to>
      <xdr:col>46</xdr:col>
      <xdr:colOff>38100</xdr:colOff>
      <xdr:row>70</xdr:row>
      <xdr:rowOff>128778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145305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126162</xdr:rowOff>
    </xdr:from>
    <xdr:to>
      <xdr:col>41</xdr:col>
      <xdr:colOff>101600</xdr:colOff>
      <xdr:row>71</xdr:row>
      <xdr:rowOff>56312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72839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16571</xdr:rowOff>
    </xdr:from>
    <xdr:to>
      <xdr:col>36</xdr:col>
      <xdr:colOff>165100</xdr:colOff>
      <xdr:row>72</xdr:row>
      <xdr:rowOff>118171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134698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33355</xdr:rowOff>
    </xdr:from>
    <xdr:to>
      <xdr:col>55</xdr:col>
      <xdr:colOff>0</xdr:colOff>
      <xdr:row>96</xdr:row>
      <xdr:rowOff>76766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92555"/>
          <a:ext cx="8382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33355</xdr:rowOff>
    </xdr:from>
    <xdr:to>
      <xdr:col>50</xdr:col>
      <xdr:colOff>114300</xdr:colOff>
      <xdr:row>97</xdr:row>
      <xdr:rowOff>3180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92555"/>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121047</xdr:rowOff>
    </xdr:from>
    <xdr:to>
      <xdr:col>45</xdr:col>
      <xdr:colOff>177800</xdr:colOff>
      <xdr:row>97</xdr:row>
      <xdr:rowOff>3180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80247"/>
          <a:ext cx="8890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121047</xdr:rowOff>
    </xdr:from>
    <xdr:to>
      <xdr:col>41</xdr:col>
      <xdr:colOff>50800</xdr:colOff>
      <xdr:row>96</xdr:row>
      <xdr:rowOff>134899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0247"/>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25966</xdr:rowOff>
    </xdr:from>
    <xdr:to>
      <xdr:col>55</xdr:col>
      <xdr:colOff>50800</xdr:colOff>
      <xdr:row>96</xdr:row>
      <xdr:rowOff>127566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154005</xdr:rowOff>
    </xdr:from>
    <xdr:to>
      <xdr:col>50</xdr:col>
      <xdr:colOff>165100</xdr:colOff>
      <xdr:row>96</xdr:row>
      <xdr:rowOff>84155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123830</xdr:rowOff>
    </xdr:from>
    <xdr:to>
      <xdr:col>46</xdr:col>
      <xdr:colOff>38100</xdr:colOff>
      <xdr:row>97</xdr:row>
      <xdr:rowOff>53980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45107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7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70247</xdr:rowOff>
    </xdr:from>
    <xdr:to>
      <xdr:col>41</xdr:col>
      <xdr:colOff>101600</xdr:colOff>
      <xdr:row>97</xdr:row>
      <xdr:rowOff>397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162974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84099</xdr:rowOff>
    </xdr:from>
    <xdr:to>
      <xdr:col>36</xdr:col>
      <xdr:colOff>165100</xdr:colOff>
      <xdr:row>97</xdr:row>
      <xdr:rowOff>14249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55804</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570904"/>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55804</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570904"/>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5004</xdr:rowOff>
    </xdr:from>
    <xdr:to>
      <xdr:col>81</xdr:col>
      <xdr:colOff>101600</xdr:colOff>
      <xdr:row>38</xdr:row>
      <xdr:rowOff>106604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97731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6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62319</xdr:rowOff>
    </xdr:from>
    <xdr:to>
      <xdr:col>85</xdr:col>
      <xdr:colOff>127000</xdr:colOff>
      <xdr:row>76</xdr:row>
      <xdr:rowOff>113601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92519"/>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60871</xdr:rowOff>
    </xdr:from>
    <xdr:to>
      <xdr:col>81</xdr:col>
      <xdr:colOff>50800</xdr:colOff>
      <xdr:row>76</xdr:row>
      <xdr:rowOff>62319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910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60871</xdr:rowOff>
    </xdr:from>
    <xdr:to>
      <xdr:col>76</xdr:col>
      <xdr:colOff>114300</xdr:colOff>
      <xdr:row>76</xdr:row>
      <xdr:rowOff>131318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91071"/>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131318</xdr:rowOff>
    </xdr:from>
    <xdr:to>
      <xdr:col>71</xdr:col>
      <xdr:colOff>177800</xdr:colOff>
      <xdr:row>77</xdr:row>
      <xdr:rowOff>40945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6151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62801</xdr:rowOff>
    </xdr:from>
    <xdr:to>
      <xdr:col>85</xdr:col>
      <xdr:colOff>177800</xdr:colOff>
      <xdr:row>76</xdr:row>
      <xdr:rowOff>164401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41228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11519</xdr:rowOff>
    </xdr:from>
    <xdr:to>
      <xdr:col>81</xdr:col>
      <xdr:colOff>101600</xdr:colOff>
      <xdr:row>76</xdr:row>
      <xdr:rowOff>113119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104246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10071</xdr:rowOff>
    </xdr:from>
    <xdr:to>
      <xdr:col>76</xdr:col>
      <xdr:colOff>165100</xdr:colOff>
      <xdr:row>76</xdr:row>
      <xdr:rowOff>111671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102798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80518</xdr:rowOff>
    </xdr:from>
    <xdr:to>
      <xdr:col>72</xdr:col>
      <xdr:colOff>38100</xdr:colOff>
      <xdr:row>77</xdr:row>
      <xdr:rowOff>10668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161595</xdr:rowOff>
    </xdr:from>
    <xdr:to>
      <xdr:col>67</xdr:col>
      <xdr:colOff>101600</xdr:colOff>
      <xdr:row>77</xdr:row>
      <xdr:rowOff>91745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82872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119583</xdr:rowOff>
    </xdr:from>
    <xdr:to>
      <xdr:col>85</xdr:col>
      <xdr:colOff>127000</xdr:colOff>
      <xdr:row>97</xdr:row>
      <xdr:rowOff>170790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78783"/>
          <a:ext cx="8382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170790</xdr:rowOff>
    </xdr:from>
    <xdr:to>
      <xdr:col>81</xdr:col>
      <xdr:colOff>50800</xdr:colOff>
      <xdr:row>98</xdr:row>
      <xdr:rowOff>30429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01440"/>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92334</xdr:rowOff>
    </xdr:from>
    <xdr:to>
      <xdr:col>76</xdr:col>
      <xdr:colOff>114300</xdr:colOff>
      <xdr:row>98</xdr:row>
      <xdr:rowOff>30429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22984"/>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56581</xdr:rowOff>
    </xdr:from>
    <xdr:to>
      <xdr:col>71</xdr:col>
      <xdr:colOff>177800</xdr:colOff>
      <xdr:row>97</xdr:row>
      <xdr:rowOff>92334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87231"/>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68783</xdr:rowOff>
    </xdr:from>
    <xdr:to>
      <xdr:col>85</xdr:col>
      <xdr:colOff>177800</xdr:colOff>
      <xdr:row>96</xdr:row>
      <xdr:rowOff>170383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47210</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119990</xdr:rowOff>
    </xdr:from>
    <xdr:to>
      <xdr:col>81</xdr:col>
      <xdr:colOff>101600</xdr:colOff>
      <xdr:row>98</xdr:row>
      <xdr:rowOff>50140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41267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151079</xdr:rowOff>
    </xdr:from>
    <xdr:to>
      <xdr:col>76</xdr:col>
      <xdr:colOff>165100</xdr:colOff>
      <xdr:row>98</xdr:row>
      <xdr:rowOff>81229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72356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41534</xdr:rowOff>
    </xdr:from>
    <xdr:to>
      <xdr:col>72</xdr:col>
      <xdr:colOff>38100</xdr:colOff>
      <xdr:row>97</xdr:row>
      <xdr:rowOff>143134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159661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5781</xdr:rowOff>
    </xdr:from>
    <xdr:to>
      <xdr:col>67</xdr:col>
      <xdr:colOff>101600</xdr:colOff>
      <xdr:row>97</xdr:row>
      <xdr:rowOff>107381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98508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7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147320</xdr:rowOff>
    </xdr:from>
    <xdr:to>
      <xdr:col>116</xdr:col>
      <xdr:colOff>63500</xdr:colOff>
      <xdr:row>36</xdr:row>
      <xdr:rowOff>90932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148070"/>
          <a:ext cx="8382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144653</xdr:rowOff>
    </xdr:from>
    <xdr:to>
      <xdr:col>111</xdr:col>
      <xdr:colOff>177800</xdr:colOff>
      <xdr:row>35</xdr:row>
      <xdr:rowOff>147320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802503"/>
          <a:ext cx="889000" cy="3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144653</xdr:rowOff>
    </xdr:from>
    <xdr:to>
      <xdr:col>107</xdr:col>
      <xdr:colOff>50800</xdr:colOff>
      <xdr:row>34</xdr:row>
      <xdr:rowOff>69215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80250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12446</xdr:rowOff>
    </xdr:from>
    <xdr:to>
      <xdr:col>102</xdr:col>
      <xdr:colOff>114300</xdr:colOff>
      <xdr:row>34</xdr:row>
      <xdr:rowOff>69215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841746"/>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40132</xdr:rowOff>
    </xdr:from>
    <xdr:to>
      <xdr:col>116</xdr:col>
      <xdr:colOff>114300</xdr:colOff>
      <xdr:row>36</xdr:row>
      <xdr:rowOff>141732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18559</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96520</xdr:rowOff>
    </xdr:from>
    <xdr:to>
      <xdr:col>112</xdr:col>
      <xdr:colOff>38100</xdr:colOff>
      <xdr:row>36</xdr:row>
      <xdr:rowOff>26670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17797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93853</xdr:rowOff>
    </xdr:from>
    <xdr:to>
      <xdr:col>107</xdr:col>
      <xdr:colOff>101600</xdr:colOff>
      <xdr:row>34</xdr:row>
      <xdr:rowOff>24003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40530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18415</xdr:rowOff>
    </xdr:from>
    <xdr:to>
      <xdr:col>102</xdr:col>
      <xdr:colOff>165100</xdr:colOff>
      <xdr:row>34</xdr:row>
      <xdr:rowOff>120015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136542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133096</xdr:rowOff>
    </xdr:from>
    <xdr:to>
      <xdr:col>98</xdr:col>
      <xdr:colOff>38100</xdr:colOff>
      <xdr:row>34</xdr:row>
      <xdr:rowOff>63246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79773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149320</xdr:rowOff>
    </xdr:from>
    <xdr:to>
      <xdr:col>116</xdr:col>
      <xdr:colOff>63500</xdr:colOff>
      <xdr:row>55</xdr:row>
      <xdr:rowOff>170917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579070"/>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51142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5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149320</xdr:rowOff>
    </xdr:from>
    <xdr:to>
      <xdr:col>111</xdr:col>
      <xdr:colOff>177800</xdr:colOff>
      <xdr:row>58</xdr:row>
      <xdr:rowOff>37315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579070"/>
          <a:ext cx="889000" cy="40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168624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7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37315</xdr:rowOff>
    </xdr:from>
    <xdr:to>
      <xdr:col>107</xdr:col>
      <xdr:colOff>50800</xdr:colOff>
      <xdr:row>58</xdr:row>
      <xdr:rowOff>40899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81415"/>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31417</xdr:rowOff>
    </xdr:from>
    <xdr:to>
      <xdr:col>102</xdr:col>
      <xdr:colOff>114300</xdr:colOff>
      <xdr:row>58</xdr:row>
      <xdr:rowOff>40899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75517"/>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120117</xdr:rowOff>
    </xdr:from>
    <xdr:to>
      <xdr:col>116</xdr:col>
      <xdr:colOff>114300</xdr:colOff>
      <xdr:row>56</xdr:row>
      <xdr:rowOff>50267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5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142994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98520</xdr:rowOff>
    </xdr:from>
    <xdr:to>
      <xdr:col>112</xdr:col>
      <xdr:colOff>38100</xdr:colOff>
      <xdr:row>56</xdr:row>
      <xdr:rowOff>28670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5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45197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157965</xdr:rowOff>
    </xdr:from>
    <xdr:to>
      <xdr:col>107</xdr:col>
      <xdr:colOff>101600</xdr:colOff>
      <xdr:row>58</xdr:row>
      <xdr:rowOff>88115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79242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100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161549</xdr:rowOff>
    </xdr:from>
    <xdr:to>
      <xdr:col>102</xdr:col>
      <xdr:colOff>165100</xdr:colOff>
      <xdr:row>58</xdr:row>
      <xdr:rowOff>91699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82826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1002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152067</xdr:rowOff>
    </xdr:from>
    <xdr:to>
      <xdr:col>98</xdr:col>
      <xdr:colOff>38100</xdr:colOff>
      <xdr:row>58</xdr:row>
      <xdr:rowOff>82217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73344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100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116497</xdr:rowOff>
    </xdr:from>
    <xdr:to>
      <xdr:col>116</xdr:col>
      <xdr:colOff>63500</xdr:colOff>
      <xdr:row>76</xdr:row>
      <xdr:rowOff>143511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46697"/>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134480</xdr:rowOff>
    </xdr:from>
    <xdr:to>
      <xdr:col>111</xdr:col>
      <xdr:colOff>177800</xdr:colOff>
      <xdr:row>76</xdr:row>
      <xdr:rowOff>143511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164680"/>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110440</xdr:rowOff>
    </xdr:from>
    <xdr:to>
      <xdr:col>107</xdr:col>
      <xdr:colOff>50800</xdr:colOff>
      <xdr:row>76</xdr:row>
      <xdr:rowOff>134480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4064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103848</xdr:rowOff>
    </xdr:from>
    <xdr:to>
      <xdr:col>102</xdr:col>
      <xdr:colOff>114300</xdr:colOff>
      <xdr:row>76</xdr:row>
      <xdr:rowOff>110440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13404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65697</xdr:rowOff>
    </xdr:from>
    <xdr:to>
      <xdr:col>116</xdr:col>
      <xdr:colOff>114300</xdr:colOff>
      <xdr:row>76</xdr:row>
      <xdr:rowOff>167297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44124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92711</xdr:rowOff>
    </xdr:from>
    <xdr:to>
      <xdr:col>112</xdr:col>
      <xdr:colOff>38100</xdr:colOff>
      <xdr:row>77</xdr:row>
      <xdr:rowOff>22861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83680</xdr:rowOff>
    </xdr:from>
    <xdr:to>
      <xdr:col>107</xdr:col>
      <xdr:colOff>101600</xdr:colOff>
      <xdr:row>77</xdr:row>
      <xdr:rowOff>13830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59640</xdr:rowOff>
    </xdr:from>
    <xdr:to>
      <xdr:col>102</xdr:col>
      <xdr:colOff>165100</xdr:colOff>
      <xdr:row>76</xdr:row>
      <xdr:rowOff>161240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53048</xdr:rowOff>
    </xdr:from>
    <xdr:to>
      <xdr:col>98</xdr:col>
      <xdr:colOff>38100</xdr:colOff>
      <xdr:row>76</xdr:row>
      <xdr:rowOff>154648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145775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latin typeface="ＭＳ Ｐゴシック" panose="020B0600070205080204" pitchFamily="50" charset="-128"/>
              <a:ea typeface="ＭＳ Ｐゴシック" panose="020B0600070205080204" pitchFamily="50" charset="-128"/>
            </a:rPr>
            <a:t>586,465</a:t>
          </a:r>
          <a:r>
            <a:rPr kumimoji="1" lang="ja-JP" altLang="en-US" sz="1000">
              <a:latin typeface="ＭＳ Ｐゴシック" panose="020B0600070205080204" pitchFamily="50" charset="-128"/>
              <a:ea typeface="ＭＳ Ｐゴシック" panose="020B0600070205080204" pitchFamily="50" charset="-128"/>
            </a:rPr>
            <a:t>円（歳出総額</a:t>
          </a:r>
          <a:r>
            <a:rPr kumimoji="1" lang="en-US" altLang="ja-JP" sz="1000">
              <a:latin typeface="ＭＳ Ｐゴシック" panose="020B0600070205080204" pitchFamily="50" charset="-128"/>
              <a:ea typeface="ＭＳ Ｐゴシック" panose="020B0600070205080204" pitchFamily="50" charset="-128"/>
            </a:rPr>
            <a:t>÷R4.1.1</a:t>
          </a:r>
          <a:r>
            <a:rPr kumimoji="1" lang="ja-JP" altLang="en-US" sz="1000">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時点の人口）となっています。各経費の住民一人当たりのコストは、概ね類似団体平均を下回っています。</a:t>
          </a:r>
        </a:p>
        <a:p>
          <a:r>
            <a:rPr kumimoji="1" lang="ja-JP" altLang="en-US" sz="1000">
              <a:latin typeface="ＭＳ Ｐゴシック" panose="020B0600070205080204" pitchFamily="50" charset="-128"/>
              <a:ea typeface="ＭＳ Ｐゴシック" panose="020B0600070205080204" pitchFamily="50" charset="-128"/>
            </a:rPr>
            <a:t>　人件費は、住民一人当たり</a:t>
          </a:r>
          <a:r>
            <a:rPr kumimoji="1" lang="en-US" altLang="ja-JP" sz="1000">
              <a:latin typeface="ＭＳ Ｐゴシック" panose="020B0600070205080204" pitchFamily="50" charset="-128"/>
              <a:ea typeface="ＭＳ Ｐゴシック" panose="020B0600070205080204" pitchFamily="50" charset="-128"/>
            </a:rPr>
            <a:t>95,917</a:t>
          </a:r>
          <a:r>
            <a:rPr kumimoji="1" lang="ja-JP" altLang="en-US" sz="1000">
              <a:latin typeface="ＭＳ Ｐゴシック" panose="020B0600070205080204" pitchFamily="50" charset="-128"/>
              <a:ea typeface="ＭＳ Ｐゴシック" panose="020B0600070205080204" pitchFamily="50" charset="-128"/>
            </a:rPr>
            <a:t>円となっています。人員増等に伴い、令和３年度を含め、毎年度の人件費は微増しているものの、「横浜市中期４か年計画」（</a:t>
          </a:r>
          <a:r>
            <a:rPr kumimoji="1" lang="en-US" altLang="ja-JP" sz="1000">
              <a:latin typeface="ＭＳ Ｐゴシック" panose="020B0600070205080204" pitchFamily="50" charset="-128"/>
              <a:ea typeface="ＭＳ Ｐゴシック" panose="020B0600070205080204" pitchFamily="50" charset="-128"/>
            </a:rPr>
            <a:t>2018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た結果、類似団体平均を下回っています。</a:t>
          </a:r>
        </a:p>
        <a:p>
          <a:r>
            <a:rPr kumimoji="1" lang="ja-JP" altLang="en-US" sz="1000">
              <a:latin typeface="ＭＳ Ｐゴシック" panose="020B0600070205080204" pitchFamily="50" charset="-128"/>
              <a:ea typeface="ＭＳ Ｐゴシック" panose="020B0600070205080204" pitchFamily="50" charset="-128"/>
            </a:rPr>
            <a:t>　扶助費は、住民一人当たり</a:t>
          </a:r>
          <a:r>
            <a:rPr kumimoji="1" lang="en-US" altLang="ja-JP" sz="1000">
              <a:latin typeface="ＭＳ Ｐゴシック" panose="020B0600070205080204" pitchFamily="50" charset="-128"/>
              <a:ea typeface="ＭＳ Ｐゴシック" panose="020B0600070205080204" pitchFamily="50" charset="-128"/>
            </a:rPr>
            <a:t>156,070</a:t>
          </a:r>
          <a:r>
            <a:rPr kumimoji="1" lang="ja-JP" altLang="en-US" sz="1000">
              <a:latin typeface="ＭＳ Ｐゴシック" panose="020B0600070205080204" pitchFamily="50" charset="-128"/>
              <a:ea typeface="ＭＳ Ｐゴシック" panose="020B0600070205080204" pitchFamily="50" charset="-128"/>
            </a:rPr>
            <a:t>円となっており、前年度から大きく増加しました。主な要因は、子育て世帯への臨時特別給付金や、住民税非課税世帯等への臨時特別給付金の給付等によるものです。なお、本市同様に類似団体平均も大きく増加したため、引き続き類似団体平均を下回っています。</a:t>
          </a:r>
        </a:p>
        <a:p>
          <a:r>
            <a:rPr kumimoji="1" lang="ja-JP" altLang="en-US" sz="1000">
              <a:latin typeface="ＭＳ Ｐゴシック" panose="020B0600070205080204" pitchFamily="50" charset="-128"/>
              <a:ea typeface="ＭＳ Ｐゴシック" panose="020B0600070205080204" pitchFamily="50" charset="-128"/>
            </a:rPr>
            <a:t>　補助費等は、住民一人当たり</a:t>
          </a:r>
          <a:r>
            <a:rPr kumimoji="1" lang="en-US" altLang="ja-JP" sz="1000">
              <a:latin typeface="ＭＳ Ｐゴシック" panose="020B0600070205080204" pitchFamily="50" charset="-128"/>
              <a:ea typeface="ＭＳ Ｐゴシック" panose="020B0600070205080204" pitchFamily="50" charset="-128"/>
            </a:rPr>
            <a:t>41,981</a:t>
          </a:r>
          <a:r>
            <a:rPr kumimoji="1" lang="ja-JP" altLang="en-US" sz="1000">
              <a:latin typeface="ＭＳ Ｐゴシック" panose="020B0600070205080204" pitchFamily="50" charset="-128"/>
              <a:ea typeface="ＭＳ Ｐゴシック" panose="020B0600070205080204" pitchFamily="50" charset="-128"/>
            </a:rPr>
            <a:t>円となっており、前年度から大きく減少しました。主な要因は、特別定額給付金の給付終了等によるものです。なお、全国的に大幅に減少しており、類似団体と同様の水準となっています。</a:t>
          </a:r>
        </a:p>
        <a:p>
          <a:r>
            <a:rPr kumimoji="1" lang="ja-JP" altLang="en-US" sz="10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00">
              <a:latin typeface="ＭＳ Ｐゴシック" panose="020B0600070205080204" pitchFamily="50" charset="-128"/>
              <a:ea typeface="ＭＳ Ｐゴシック" panose="020B0600070205080204" pitchFamily="50" charset="-128"/>
            </a:rPr>
            <a:t>84,110</a:t>
          </a:r>
          <a:r>
            <a:rPr kumimoji="1" lang="ja-JP" altLang="en-US" sz="1000">
              <a:latin typeface="ＭＳ Ｐゴシック" panose="020B0600070205080204" pitchFamily="50" charset="-128"/>
              <a:ea typeface="ＭＳ Ｐゴシック" panose="020B0600070205080204" pitchFamily="50" charset="-128"/>
            </a:rPr>
            <a:t>円となっており、前年度から大きく増加しました。うち新規整備は、（一財）横浜市道路建設事業団の解散に向けた補助及び資産購入事業費の増加等に伴い前年度から一時的に増加し、類似団体平均を上回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積立金は、住民一人当たり</a:t>
          </a:r>
          <a:r>
            <a:rPr kumimoji="1" lang="en-US" altLang="ja-JP" sz="1000">
              <a:latin typeface="ＭＳ Ｐゴシック" panose="020B0600070205080204" pitchFamily="50" charset="-128"/>
              <a:ea typeface="ＭＳ Ｐゴシック" panose="020B0600070205080204" pitchFamily="50" charset="-128"/>
            </a:rPr>
            <a:t>7,940</a:t>
          </a:r>
          <a:r>
            <a:rPr kumimoji="1" lang="ja-JP" altLang="en-US" sz="1000">
              <a:latin typeface="ＭＳ Ｐゴシック" panose="020B0600070205080204" pitchFamily="50" charset="-128"/>
              <a:ea typeface="ＭＳ Ｐゴシック" panose="020B0600070205080204" pitchFamily="50" charset="-128"/>
            </a:rPr>
            <a:t>円となっており、前年から増加しました。主な要因は、令和４年度以降に活用予定の財源を一時的に財政調整基金に積み立てたことによるものです。なお、令和３年度から令和４年度にかけては、</a:t>
          </a:r>
          <a:r>
            <a:rPr kumimoji="1" lang="en-US" altLang="ja-JP" sz="1000">
              <a:latin typeface="ＭＳ Ｐゴシック" panose="020B0600070205080204" pitchFamily="50" charset="-128"/>
              <a:ea typeface="ＭＳ Ｐゴシック" panose="020B0600070205080204" pitchFamily="50" charset="-128"/>
            </a:rPr>
            <a:t>70</a:t>
          </a:r>
          <a:r>
            <a:rPr kumimoji="1" lang="ja-JP" altLang="en-US" sz="1000">
              <a:latin typeface="ＭＳ Ｐゴシック" panose="020B0600070205080204" pitchFamily="50" charset="-128"/>
              <a:ea typeface="ＭＳ Ｐゴシック" panose="020B0600070205080204" pitchFamily="50" charset="-128"/>
            </a:rPr>
            <a:t>億円の財源の年度間調整</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を行いました。（令和２年度から令和３年度は</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億円）</a:t>
          </a: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108676</xdr:rowOff>
    </xdr:from>
    <xdr:to>
      <xdr:col>24</xdr:col>
      <xdr:colOff>63500</xdr:colOff>
      <xdr:row>39</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952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95613</xdr:rowOff>
    </xdr:from>
    <xdr:to>
      <xdr:col>19</xdr:col>
      <xdr:colOff>177800</xdr:colOff>
      <xdr:row>39</xdr:row>
      <xdr:rowOff>108676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82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95613</xdr:rowOff>
    </xdr:from>
    <xdr:to>
      <xdr:col>15</xdr:col>
      <xdr:colOff>50800</xdr:colOff>
      <xdr:row>39</xdr:row>
      <xdr:rowOff>97246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90715</xdr:rowOff>
    </xdr:from>
    <xdr:to>
      <xdr:col>10</xdr:col>
      <xdr:colOff>114300</xdr:colOff>
      <xdr:row>39</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7772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72572</xdr:rowOff>
    </xdr:from>
    <xdr:to>
      <xdr:col>24</xdr:col>
      <xdr:colOff>114300</xdr:colOff>
      <xdr:row>40</xdr:row>
      <xdr:rowOff>2722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158949</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7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57876</xdr:rowOff>
    </xdr:from>
    <xdr:to>
      <xdr:col>20</xdr:col>
      <xdr:colOff>38100</xdr:colOff>
      <xdr:row>39</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150603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44813</xdr:rowOff>
    </xdr:from>
    <xdr:to>
      <xdr:col>15</xdr:col>
      <xdr:colOff>101600</xdr:colOff>
      <xdr:row>39</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137540</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46446</xdr:rowOff>
    </xdr:from>
    <xdr:to>
      <xdr:col>10</xdr:col>
      <xdr:colOff>165100</xdr:colOff>
      <xdr:row>39</xdr:row>
      <xdr:rowOff>148046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139173</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39915</xdr:rowOff>
    </xdr:from>
    <xdr:to>
      <xdr:col>6</xdr:col>
      <xdr:colOff>38100</xdr:colOff>
      <xdr:row>39</xdr:row>
      <xdr:rowOff>141515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132642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155511</xdr:rowOff>
    </xdr:from>
    <xdr:to>
      <xdr:col>24</xdr:col>
      <xdr:colOff>63500</xdr:colOff>
      <xdr:row>59</xdr:row>
      <xdr:rowOff>33604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99461"/>
          <a:ext cx="838200" cy="12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155511</xdr:rowOff>
    </xdr:from>
    <xdr:to>
      <xdr:col>19</xdr:col>
      <xdr:colOff>177800</xdr:colOff>
      <xdr:row>58</xdr:row>
      <xdr:rowOff>147562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99461"/>
          <a:ext cx="8890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141491</xdr:rowOff>
    </xdr:from>
    <xdr:to>
      <xdr:col>15</xdr:col>
      <xdr:colOff>50800</xdr:colOff>
      <xdr:row>58</xdr:row>
      <xdr:rowOff>147562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141491</xdr:rowOff>
    </xdr:from>
    <xdr:to>
      <xdr:col>10</xdr:col>
      <xdr:colOff>114300</xdr:colOff>
      <xdr:row>59</xdr:row>
      <xdr:rowOff>54356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5591"/>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154254</xdr:rowOff>
    </xdr:from>
    <xdr:to>
      <xdr:col>24</xdr:col>
      <xdr:colOff>114300</xdr:colOff>
      <xdr:row>59</xdr:row>
      <xdr:rowOff>84404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69181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104711</xdr:rowOff>
    </xdr:from>
    <xdr:to>
      <xdr:col>20</xdr:col>
      <xdr:colOff>38100</xdr:colOff>
      <xdr:row>52</xdr:row>
      <xdr:rowOff>34861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25988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4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96762</xdr:rowOff>
    </xdr:from>
    <xdr:to>
      <xdr:col>15</xdr:col>
      <xdr:colOff>101600</xdr:colOff>
      <xdr:row>59</xdr:row>
      <xdr:rowOff>26912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90691</xdr:rowOff>
    </xdr:from>
    <xdr:to>
      <xdr:col>10</xdr:col>
      <xdr:colOff>165100</xdr:colOff>
      <xdr:row>59</xdr:row>
      <xdr:rowOff>20841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37368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3556</xdr:rowOff>
    </xdr:from>
    <xdr:to>
      <xdr:col>6</xdr:col>
      <xdr:colOff>38100</xdr:colOff>
      <xdr:row>59</xdr:row>
      <xdr:rowOff>105156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96283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135937</xdr:rowOff>
    </xdr:from>
    <xdr:to>
      <xdr:col>24</xdr:col>
      <xdr:colOff>63500</xdr:colOff>
      <xdr:row>78</xdr:row>
      <xdr:rowOff>6950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66137"/>
          <a:ext cx="838200" cy="2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6950</xdr:rowOff>
    </xdr:from>
    <xdr:to>
      <xdr:col>19</xdr:col>
      <xdr:colOff>177800</xdr:colOff>
      <xdr:row>78</xdr:row>
      <xdr:rowOff>64339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0050"/>
          <a:ext cx="889000" cy="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64339</xdr:rowOff>
    </xdr:from>
    <xdr:to>
      <xdr:col>15</xdr:col>
      <xdr:colOff>50800</xdr:colOff>
      <xdr:row>78</xdr:row>
      <xdr:rowOff>115554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7439"/>
          <a:ext cx="889000" cy="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115554</xdr:rowOff>
    </xdr:from>
    <xdr:to>
      <xdr:col>10</xdr:col>
      <xdr:colOff>114300</xdr:colOff>
      <xdr:row>78</xdr:row>
      <xdr:rowOff>119993</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8865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85137</xdr:rowOff>
    </xdr:from>
    <xdr:to>
      <xdr:col>24</xdr:col>
      <xdr:colOff>114300</xdr:colOff>
      <xdr:row>77</xdr:row>
      <xdr:rowOff>15287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1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63564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9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127600</xdr:rowOff>
    </xdr:from>
    <xdr:to>
      <xdr:col>20</xdr:col>
      <xdr:colOff>38100</xdr:colOff>
      <xdr:row>78</xdr:row>
      <xdr:rowOff>57750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48877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13539</xdr:rowOff>
    </xdr:from>
    <xdr:to>
      <xdr:col>15</xdr:col>
      <xdr:colOff>101600</xdr:colOff>
      <xdr:row>78</xdr:row>
      <xdr:rowOff>115139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106266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7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64754</xdr:rowOff>
    </xdr:from>
    <xdr:to>
      <xdr:col>10</xdr:col>
      <xdr:colOff>165100</xdr:colOff>
      <xdr:row>78</xdr:row>
      <xdr:rowOff>166354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157481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69193</xdr:rowOff>
    </xdr:from>
    <xdr:to>
      <xdr:col>6</xdr:col>
      <xdr:colOff>38100</xdr:colOff>
      <xdr:row>78</xdr:row>
      <xdr:rowOff>170793</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161920</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62250</xdr:rowOff>
    </xdr:from>
    <xdr:to>
      <xdr:col>24</xdr:col>
      <xdr:colOff>63500</xdr:colOff>
      <xdr:row>97</xdr:row>
      <xdr:rowOff>57975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50000"/>
          <a:ext cx="838200" cy="3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57975</xdr:rowOff>
    </xdr:from>
    <xdr:to>
      <xdr:col>19</xdr:col>
      <xdr:colOff>177800</xdr:colOff>
      <xdr:row>97</xdr:row>
      <xdr:rowOff>153005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88625"/>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153005</xdr:rowOff>
    </xdr:from>
    <xdr:to>
      <xdr:col>15</xdr:col>
      <xdr:colOff>50800</xdr:colOff>
      <xdr:row>97</xdr:row>
      <xdr:rowOff>155702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836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155404</xdr:rowOff>
    </xdr:from>
    <xdr:to>
      <xdr:col>10</xdr:col>
      <xdr:colOff>114300</xdr:colOff>
      <xdr:row>97</xdr:row>
      <xdr:rowOff>155702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8605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11450</xdr:rowOff>
    </xdr:from>
    <xdr:to>
      <xdr:col>24</xdr:col>
      <xdr:colOff>114300</xdr:colOff>
      <xdr:row>95</xdr:row>
      <xdr:rowOff>113050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97827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7175</xdr:rowOff>
    </xdr:from>
    <xdr:to>
      <xdr:col>20</xdr:col>
      <xdr:colOff>38100</xdr:colOff>
      <xdr:row>97</xdr:row>
      <xdr:rowOff>108775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99902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102205</xdr:rowOff>
    </xdr:from>
    <xdr:to>
      <xdr:col>15</xdr:col>
      <xdr:colOff>101600</xdr:colOff>
      <xdr:row>98</xdr:row>
      <xdr:rowOff>32355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104902</xdr:rowOff>
    </xdr:from>
    <xdr:to>
      <xdr:col>10</xdr:col>
      <xdr:colOff>165100</xdr:colOff>
      <xdr:row>98</xdr:row>
      <xdr:rowOff>35052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26179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104604</xdr:rowOff>
    </xdr:from>
    <xdr:to>
      <xdr:col>6</xdr:col>
      <xdr:colOff>38100</xdr:colOff>
      <xdr:row>98</xdr:row>
      <xdr:rowOff>34754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25881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26162</xdr:rowOff>
    </xdr:from>
    <xdr:to>
      <xdr:col>55</xdr:col>
      <xdr:colOff>0</xdr:colOff>
      <xdr:row>37</xdr:row>
      <xdr:rowOff>69596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698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69596</xdr:rowOff>
    </xdr:from>
    <xdr:to>
      <xdr:col>50</xdr:col>
      <xdr:colOff>114300</xdr:colOff>
      <xdr:row>37</xdr:row>
      <xdr:rowOff>123698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1324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123698</xdr:rowOff>
    </xdr:from>
    <xdr:to>
      <xdr:col>45</xdr:col>
      <xdr:colOff>177800</xdr:colOff>
      <xdr:row>37</xdr:row>
      <xdr:rowOff>124460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673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124460</xdr:rowOff>
    </xdr:from>
    <xdr:to>
      <xdr:col>41</xdr:col>
      <xdr:colOff>50800</xdr:colOff>
      <xdr:row>37</xdr:row>
      <xdr:rowOff>127508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6811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146812</xdr:rowOff>
    </xdr:from>
    <xdr:to>
      <xdr:col>55</xdr:col>
      <xdr:colOff>50800</xdr:colOff>
      <xdr:row>37</xdr:row>
      <xdr:rowOff>76962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169689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7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18796</xdr:rowOff>
    </xdr:from>
    <xdr:to>
      <xdr:col>50</xdr:col>
      <xdr:colOff>165100</xdr:colOff>
      <xdr:row>37</xdr:row>
      <xdr:rowOff>120396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136923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13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72898</xdr:rowOff>
    </xdr:from>
    <xdr:to>
      <xdr:col>46</xdr:col>
      <xdr:colOff>38100</xdr:colOff>
      <xdr:row>38</xdr:row>
      <xdr:rowOff>3048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73660</xdr:rowOff>
    </xdr:from>
    <xdr:to>
      <xdr:col>41</xdr:col>
      <xdr:colOff>101600</xdr:colOff>
      <xdr:row>38</xdr:row>
      <xdr:rowOff>3810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166387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76708</xdr:rowOff>
    </xdr:from>
    <xdr:to>
      <xdr:col>36</xdr:col>
      <xdr:colOff>165100</xdr:colOff>
      <xdr:row>38</xdr:row>
      <xdr:rowOff>6858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169435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154051</xdr:rowOff>
    </xdr:from>
    <xdr:to>
      <xdr:col>55</xdr:col>
      <xdr:colOff>0</xdr:colOff>
      <xdr:row>58</xdr:row>
      <xdr:rowOff>156464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9815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154051</xdr:rowOff>
    </xdr:from>
    <xdr:to>
      <xdr:col>50</xdr:col>
      <xdr:colOff>114300</xdr:colOff>
      <xdr:row>58</xdr:row>
      <xdr:rowOff>154432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981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154432</xdr:rowOff>
    </xdr:from>
    <xdr:to>
      <xdr:col>45</xdr:col>
      <xdr:colOff>177800</xdr:colOff>
      <xdr:row>58</xdr:row>
      <xdr:rowOff>154432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98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154432</xdr:rowOff>
    </xdr:from>
    <xdr:to>
      <xdr:col>41</xdr:col>
      <xdr:colOff>50800</xdr:colOff>
      <xdr:row>58</xdr:row>
      <xdr:rowOff>154940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9853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105664</xdr:rowOff>
    </xdr:from>
    <xdr:to>
      <xdr:col>55</xdr:col>
      <xdr:colOff>50800</xdr:colOff>
      <xdr:row>59</xdr:row>
      <xdr:rowOff>35814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20591</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64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103251</xdr:rowOff>
    </xdr:from>
    <xdr:to>
      <xdr:col>50</xdr:col>
      <xdr:colOff>165100</xdr:colOff>
      <xdr:row>59</xdr:row>
      <xdr:rowOff>33401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24528</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1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103632</xdr:rowOff>
    </xdr:from>
    <xdr:to>
      <xdr:col>46</xdr:col>
      <xdr:colOff>38100</xdr:colOff>
      <xdr:row>59</xdr:row>
      <xdr:rowOff>33782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24909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103632</xdr:rowOff>
    </xdr:from>
    <xdr:to>
      <xdr:col>41</xdr:col>
      <xdr:colOff>101600</xdr:colOff>
      <xdr:row>59</xdr:row>
      <xdr:rowOff>33782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24909</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72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104140</xdr:rowOff>
    </xdr:from>
    <xdr:to>
      <xdr:col>36</xdr:col>
      <xdr:colOff>165100</xdr:colOff>
      <xdr:row>59</xdr:row>
      <xdr:rowOff>34290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25417</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1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87899</xdr:rowOff>
    </xdr:from>
    <xdr:to>
      <xdr:col>55</xdr:col>
      <xdr:colOff>0</xdr:colOff>
      <xdr:row>76</xdr:row>
      <xdr:rowOff>126243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18099"/>
          <a:ext cx="838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87899</xdr:rowOff>
    </xdr:from>
    <xdr:to>
      <xdr:col>50</xdr:col>
      <xdr:colOff>114300</xdr:colOff>
      <xdr:row>78</xdr:row>
      <xdr:rowOff>104922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18099"/>
          <a:ext cx="889000" cy="3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104922</xdr:rowOff>
    </xdr:from>
    <xdr:to>
      <xdr:col>45</xdr:col>
      <xdr:colOff>177800</xdr:colOff>
      <xdr:row>78</xdr:row>
      <xdr:rowOff>115080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78022"/>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115080</xdr:rowOff>
    </xdr:from>
    <xdr:to>
      <xdr:col>41</xdr:col>
      <xdr:colOff>50800</xdr:colOff>
      <xdr:row>78</xdr:row>
      <xdr:rowOff>115514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8818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75443</xdr:rowOff>
    </xdr:from>
    <xdr:to>
      <xdr:col>55</xdr:col>
      <xdr:colOff>50800</xdr:colOff>
      <xdr:row>77</xdr:row>
      <xdr:rowOff>5593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98320</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37099</xdr:rowOff>
    </xdr:from>
    <xdr:to>
      <xdr:col>50</xdr:col>
      <xdr:colOff>165100</xdr:colOff>
      <xdr:row>76</xdr:row>
      <xdr:rowOff>138699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54122</xdr:rowOff>
    </xdr:from>
    <xdr:to>
      <xdr:col>46</xdr:col>
      <xdr:colOff>38100</xdr:colOff>
      <xdr:row>78</xdr:row>
      <xdr:rowOff>155722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146849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64280</xdr:rowOff>
    </xdr:from>
    <xdr:to>
      <xdr:col>41</xdr:col>
      <xdr:colOff>101600</xdr:colOff>
      <xdr:row>78</xdr:row>
      <xdr:rowOff>165880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157007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64714</xdr:rowOff>
    </xdr:from>
    <xdr:to>
      <xdr:col>36</xdr:col>
      <xdr:colOff>165100</xdr:colOff>
      <xdr:row>78</xdr:row>
      <xdr:rowOff>166314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157441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162331</xdr:rowOff>
    </xdr:from>
    <xdr:to>
      <xdr:col>55</xdr:col>
      <xdr:colOff>0</xdr:colOff>
      <xdr:row>94</xdr:row>
      <xdr:rowOff>3054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592831"/>
          <a:ext cx="838200" cy="5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3054</xdr:rowOff>
    </xdr:from>
    <xdr:to>
      <xdr:col>50</xdr:col>
      <xdr:colOff>114300</xdr:colOff>
      <xdr:row>94</xdr:row>
      <xdr:rowOff>22352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119354"/>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166255</xdr:rowOff>
    </xdr:from>
    <xdr:to>
      <xdr:col>45</xdr:col>
      <xdr:colOff>177800</xdr:colOff>
      <xdr:row>94</xdr:row>
      <xdr:rowOff>22352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1111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165303</xdr:rowOff>
    </xdr:from>
    <xdr:to>
      <xdr:col>41</xdr:col>
      <xdr:colOff>50800</xdr:colOff>
      <xdr:row>93</xdr:row>
      <xdr:rowOff>166255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11015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111531</xdr:rowOff>
    </xdr:from>
    <xdr:to>
      <xdr:col>55</xdr:col>
      <xdr:colOff>50800</xdr:colOff>
      <xdr:row>91</xdr:row>
      <xdr:rowOff>41681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5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64558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4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123704</xdr:rowOff>
    </xdr:from>
    <xdr:to>
      <xdr:col>50</xdr:col>
      <xdr:colOff>165100</xdr:colOff>
      <xdr:row>94</xdr:row>
      <xdr:rowOff>53854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70381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143002</xdr:rowOff>
    </xdr:from>
    <xdr:to>
      <xdr:col>46</xdr:col>
      <xdr:colOff>38100</xdr:colOff>
      <xdr:row>94</xdr:row>
      <xdr:rowOff>73152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0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89679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8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115455</xdr:rowOff>
    </xdr:from>
    <xdr:to>
      <xdr:col>41</xdr:col>
      <xdr:colOff>101600</xdr:colOff>
      <xdr:row>94</xdr:row>
      <xdr:rowOff>45605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62132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8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114503</xdr:rowOff>
    </xdr:from>
    <xdr:to>
      <xdr:col>36</xdr:col>
      <xdr:colOff>165100</xdr:colOff>
      <xdr:row>94</xdr:row>
      <xdr:rowOff>44653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61180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69650</xdr:rowOff>
    </xdr:from>
    <xdr:to>
      <xdr:col>85</xdr:col>
      <xdr:colOff>127000</xdr:colOff>
      <xdr:row>36</xdr:row>
      <xdr:rowOff>70140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24185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64589</xdr:rowOff>
    </xdr:from>
    <xdr:to>
      <xdr:col>81</xdr:col>
      <xdr:colOff>50800</xdr:colOff>
      <xdr:row>36</xdr:row>
      <xdr:rowOff>70140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065339"/>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64589</xdr:rowOff>
    </xdr:from>
    <xdr:to>
      <xdr:col>76</xdr:col>
      <xdr:colOff>114300</xdr:colOff>
      <xdr:row>36</xdr:row>
      <xdr:rowOff>122555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065339"/>
          <a:ext cx="889000" cy="2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122555</xdr:rowOff>
    </xdr:from>
    <xdr:to>
      <xdr:col>71</xdr:col>
      <xdr:colOff>177800</xdr:colOff>
      <xdr:row>36</xdr:row>
      <xdr:rowOff>145905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94755"/>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18850</xdr:rowOff>
    </xdr:from>
    <xdr:to>
      <xdr:col>85</xdr:col>
      <xdr:colOff>177800</xdr:colOff>
      <xdr:row>36</xdr:row>
      <xdr:rowOff>120450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168727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19340</xdr:rowOff>
    </xdr:from>
    <xdr:to>
      <xdr:col>81</xdr:col>
      <xdr:colOff>101600</xdr:colOff>
      <xdr:row>36</xdr:row>
      <xdr:rowOff>120940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112067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28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13789</xdr:rowOff>
    </xdr:from>
    <xdr:to>
      <xdr:col>76</xdr:col>
      <xdr:colOff>165100</xdr:colOff>
      <xdr:row>35</xdr:row>
      <xdr:rowOff>115389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71755</xdr:rowOff>
    </xdr:from>
    <xdr:to>
      <xdr:col>72</xdr:col>
      <xdr:colOff>38100</xdr:colOff>
      <xdr:row>37</xdr:row>
      <xdr:rowOff>1905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164482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95105</xdr:rowOff>
    </xdr:from>
    <xdr:to>
      <xdr:col>67</xdr:col>
      <xdr:colOff>101600</xdr:colOff>
      <xdr:row>37</xdr:row>
      <xdr:rowOff>25255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16382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3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28791</xdr:rowOff>
    </xdr:from>
    <xdr:to>
      <xdr:col>85</xdr:col>
      <xdr:colOff>127000</xdr:colOff>
      <xdr:row>55</xdr:row>
      <xdr:rowOff>155969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458541"/>
          <a:ext cx="8382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28791</xdr:rowOff>
    </xdr:from>
    <xdr:to>
      <xdr:col>81</xdr:col>
      <xdr:colOff>50800</xdr:colOff>
      <xdr:row>56</xdr:row>
      <xdr:rowOff>162675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458541"/>
          <a:ext cx="889000" cy="3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162675</xdr:rowOff>
    </xdr:from>
    <xdr:to>
      <xdr:col>76</xdr:col>
      <xdr:colOff>114300</xdr:colOff>
      <xdr:row>57</xdr:row>
      <xdr:rowOff>5855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7638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5855</xdr:rowOff>
    </xdr:from>
    <xdr:to>
      <xdr:col>71</xdr:col>
      <xdr:colOff>177800</xdr:colOff>
      <xdr:row>57</xdr:row>
      <xdr:rowOff>116307</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778505"/>
          <a:ext cx="8890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105169</xdr:rowOff>
    </xdr:from>
    <xdr:to>
      <xdr:col>85</xdr:col>
      <xdr:colOff>177800</xdr:colOff>
      <xdr:row>56</xdr:row>
      <xdr:rowOff>35319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83596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149441</xdr:rowOff>
    </xdr:from>
    <xdr:to>
      <xdr:col>81</xdr:col>
      <xdr:colOff>101600</xdr:colOff>
      <xdr:row>55</xdr:row>
      <xdr:rowOff>79591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70718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5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111875</xdr:rowOff>
    </xdr:from>
    <xdr:to>
      <xdr:col>76</xdr:col>
      <xdr:colOff>165100</xdr:colOff>
      <xdr:row>57</xdr:row>
      <xdr:rowOff>42025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33152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126505</xdr:rowOff>
    </xdr:from>
    <xdr:to>
      <xdr:col>72</xdr:col>
      <xdr:colOff>38100</xdr:colOff>
      <xdr:row>57</xdr:row>
      <xdr:rowOff>56655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65507</xdr:rowOff>
    </xdr:from>
    <xdr:to>
      <xdr:col>67</xdr:col>
      <xdr:colOff>101600</xdr:colOff>
      <xdr:row>57</xdr:row>
      <xdr:rowOff>167107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158234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55804</xdr:rowOff>
    </xdr:from>
    <xdr:to>
      <xdr:col>85</xdr:col>
      <xdr:colOff>127000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28904"/>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55804</xdr:rowOff>
    </xdr:from>
    <xdr:to>
      <xdr:col>81</xdr:col>
      <xdr:colOff>50800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28904"/>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5004</xdr:rowOff>
    </xdr:from>
    <xdr:to>
      <xdr:col>81</xdr:col>
      <xdr:colOff>101600</xdr:colOff>
      <xdr:row>78</xdr:row>
      <xdr:rowOff>106604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97731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47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55804</xdr:rowOff>
    </xdr:from>
    <xdr:to>
      <xdr:col>85</xdr:col>
      <xdr:colOff>127000</xdr:colOff>
      <xdr:row>96</xdr:row>
      <xdr:rowOff>107505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15004"/>
          <a:ext cx="8382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54966</xdr:rowOff>
    </xdr:from>
    <xdr:to>
      <xdr:col>81</xdr:col>
      <xdr:colOff>50800</xdr:colOff>
      <xdr:row>96</xdr:row>
      <xdr:rowOff>55804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51416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54966</xdr:rowOff>
    </xdr:from>
    <xdr:to>
      <xdr:col>76</xdr:col>
      <xdr:colOff>114300</xdr:colOff>
      <xdr:row>96</xdr:row>
      <xdr:rowOff>124803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14166"/>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124803</xdr:rowOff>
    </xdr:from>
    <xdr:to>
      <xdr:col>71</xdr:col>
      <xdr:colOff>177800</xdr:colOff>
      <xdr:row>97</xdr:row>
      <xdr:rowOff>36601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584003"/>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56705</xdr:rowOff>
    </xdr:from>
    <xdr:to>
      <xdr:col>85</xdr:col>
      <xdr:colOff>177800</xdr:colOff>
      <xdr:row>96</xdr:row>
      <xdr:rowOff>158305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35132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5004</xdr:rowOff>
    </xdr:from>
    <xdr:to>
      <xdr:col>81</xdr:col>
      <xdr:colOff>101600</xdr:colOff>
      <xdr:row>96</xdr:row>
      <xdr:rowOff>106604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97731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5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4166</xdr:rowOff>
    </xdr:from>
    <xdr:to>
      <xdr:col>76</xdr:col>
      <xdr:colOff>165100</xdr:colOff>
      <xdr:row>96</xdr:row>
      <xdr:rowOff>105766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96893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74003</xdr:rowOff>
    </xdr:from>
    <xdr:to>
      <xdr:col>72</xdr:col>
      <xdr:colOff>38100</xdr:colOff>
      <xdr:row>97</xdr:row>
      <xdr:rowOff>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166730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157251</xdr:rowOff>
    </xdr:from>
    <xdr:to>
      <xdr:col>67</xdr:col>
      <xdr:colOff>101600</xdr:colOff>
      <xdr:row>97</xdr:row>
      <xdr:rowOff>87401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78528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63881</xdr:rowOff>
    </xdr:from>
    <xdr:to>
      <xdr:col>116</xdr:col>
      <xdr:colOff>63500</xdr:colOff>
      <xdr:row>36</xdr:row>
      <xdr:rowOff>79248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236081"/>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96791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26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63881</xdr:rowOff>
    </xdr:from>
    <xdr:to>
      <xdr:col>111</xdr:col>
      <xdr:colOff>177800</xdr:colOff>
      <xdr:row>36</xdr:row>
      <xdr:rowOff>85344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236081"/>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23893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48514</xdr:rowOff>
    </xdr:from>
    <xdr:to>
      <xdr:col>107</xdr:col>
      <xdr:colOff>50800</xdr:colOff>
      <xdr:row>36</xdr:row>
      <xdr:rowOff>85344</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18051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17907</xdr:rowOff>
    </xdr:from>
    <xdr:to>
      <xdr:col>102</xdr:col>
      <xdr:colOff>114300</xdr:colOff>
      <xdr:row>36</xdr:row>
      <xdr:rowOff>48514</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19010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122699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28448</xdr:rowOff>
    </xdr:from>
    <xdr:to>
      <xdr:col>116</xdr:col>
      <xdr:colOff>114300</xdr:colOff>
      <xdr:row>36</xdr:row>
      <xdr:rowOff>130048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51325</xdr:rowOff>
    </xdr:from>
    <xdr:ext cx="469744"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13081</xdr:rowOff>
    </xdr:from>
    <xdr:to>
      <xdr:col>112</xdr:col>
      <xdr:colOff>38100</xdr:colOff>
      <xdr:row>36</xdr:row>
      <xdr:rowOff>114681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131208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088428" y="59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34544</xdr:rowOff>
    </xdr:from>
    <xdr:to>
      <xdr:col>107</xdr:col>
      <xdr:colOff>101600</xdr:colOff>
      <xdr:row>36</xdr:row>
      <xdr:rowOff>136144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152671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199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169164</xdr:rowOff>
    </xdr:from>
    <xdr:to>
      <xdr:col>102</xdr:col>
      <xdr:colOff>165100</xdr:colOff>
      <xdr:row>36</xdr:row>
      <xdr:rowOff>99314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115841</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10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138557</xdr:rowOff>
    </xdr:from>
    <xdr:to>
      <xdr:col>98</xdr:col>
      <xdr:colOff>38100</xdr:colOff>
      <xdr:row>36</xdr:row>
      <xdr:rowOff>68707</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85234</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21428" y="5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586,465</a:t>
          </a:r>
          <a:r>
            <a:rPr kumimoji="1" lang="ja-JP" altLang="en-US" sz="1100">
              <a:latin typeface="ＭＳ Ｐゴシック" panose="020B0600070205080204" pitchFamily="50" charset="-128"/>
              <a:ea typeface="ＭＳ Ｐゴシック" panose="020B0600070205080204" pitchFamily="50" charset="-128"/>
            </a:rPr>
            <a:t>円（歳出総額</a:t>
          </a:r>
          <a:r>
            <a:rPr kumimoji="1" lang="en-US" altLang="ja-JP" sz="1100">
              <a:latin typeface="ＭＳ Ｐゴシック" panose="020B0600070205080204" pitchFamily="50" charset="-128"/>
              <a:ea typeface="ＭＳ Ｐゴシック" panose="020B0600070205080204" pitchFamily="50" charset="-128"/>
            </a:rPr>
            <a:t>÷R4.1.1</a:t>
          </a:r>
          <a:r>
            <a:rPr kumimoji="1" lang="ja-JP" altLang="en-US" sz="1100">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時点の人口）となっています。各経費の住民一人当たりコストは、概ね類似団体平均を下回っています。</a:t>
          </a:r>
        </a:p>
        <a:p>
          <a:r>
            <a:rPr kumimoji="1" lang="ja-JP" altLang="en-US" sz="1100">
              <a:latin typeface="ＭＳ Ｐゴシック" panose="020B0600070205080204" pitchFamily="50" charset="-128"/>
              <a:ea typeface="ＭＳ Ｐゴシック" panose="020B0600070205080204" pitchFamily="50" charset="-128"/>
            </a:rPr>
            <a:t>　総務費は、住民一人当たり</a:t>
          </a:r>
          <a:r>
            <a:rPr kumimoji="1" lang="en-US" altLang="ja-JP" sz="1100">
              <a:latin typeface="ＭＳ Ｐゴシック" panose="020B0600070205080204" pitchFamily="50" charset="-128"/>
              <a:ea typeface="ＭＳ Ｐゴシック" panose="020B0600070205080204" pitchFamily="50" charset="-128"/>
            </a:rPr>
            <a:t>30,854</a:t>
          </a:r>
          <a:r>
            <a:rPr kumimoji="1" lang="ja-JP" altLang="en-US" sz="1100">
              <a:latin typeface="ＭＳ Ｐゴシック" panose="020B0600070205080204" pitchFamily="50" charset="-128"/>
              <a:ea typeface="ＭＳ Ｐゴシック" panose="020B0600070205080204" pitchFamily="50" charset="-128"/>
            </a:rPr>
            <a:t>円となっており、前年度から大きく減少しました。主な要因は、特別定額給付金の給付終了等によるものです。</a:t>
          </a:r>
        </a:p>
        <a:p>
          <a:r>
            <a:rPr kumimoji="1" lang="ja-JP" altLang="en-US" sz="1100">
              <a:latin typeface="ＭＳ Ｐゴシック" panose="020B0600070205080204" pitchFamily="50" charset="-128"/>
              <a:ea typeface="ＭＳ Ｐゴシック" panose="020B0600070205080204" pitchFamily="50" charset="-128"/>
            </a:rPr>
            <a:t>　民生費は、住民一人当たり</a:t>
          </a:r>
          <a:r>
            <a:rPr kumimoji="1" lang="en-US" altLang="ja-JP" sz="1100">
              <a:latin typeface="ＭＳ Ｐゴシック" panose="020B0600070205080204" pitchFamily="50" charset="-128"/>
              <a:ea typeface="ＭＳ Ｐゴシック" panose="020B0600070205080204" pitchFamily="50" charset="-128"/>
            </a:rPr>
            <a:t>204,395</a:t>
          </a:r>
          <a:r>
            <a:rPr kumimoji="1" lang="ja-JP" altLang="en-US" sz="1100">
              <a:latin typeface="ＭＳ Ｐゴシック" panose="020B0600070205080204" pitchFamily="50" charset="-128"/>
              <a:ea typeface="ＭＳ Ｐゴシック" panose="020B0600070205080204" pitchFamily="50" charset="-128"/>
            </a:rPr>
            <a:t>円となっており、前年度から増加しました。主な要因は、子育て世帯への臨時特別給付や、住民税非課税世帯等への臨時特別給付金の給付等によるものです。</a:t>
          </a:r>
        </a:p>
        <a:p>
          <a:r>
            <a:rPr kumimoji="1" lang="ja-JP" altLang="en-US" sz="1100">
              <a:latin typeface="ＭＳ Ｐゴシック" panose="020B0600070205080204" pitchFamily="50" charset="-128"/>
              <a:ea typeface="ＭＳ Ｐゴシック" panose="020B0600070205080204" pitchFamily="50" charset="-128"/>
            </a:rPr>
            <a:t>　衛生費は、住民一人当たり</a:t>
          </a:r>
          <a:r>
            <a:rPr kumimoji="1" lang="en-US" altLang="ja-JP" sz="1100">
              <a:latin typeface="ＭＳ Ｐゴシック" panose="020B0600070205080204" pitchFamily="50" charset="-128"/>
              <a:ea typeface="ＭＳ Ｐゴシック" panose="020B0600070205080204" pitchFamily="50" charset="-128"/>
            </a:rPr>
            <a:t>45,888</a:t>
          </a:r>
          <a:r>
            <a:rPr kumimoji="1" lang="ja-JP" altLang="en-US" sz="1100">
              <a:latin typeface="ＭＳ Ｐゴシック" panose="020B0600070205080204" pitchFamily="50" charset="-128"/>
              <a:ea typeface="ＭＳ Ｐゴシック" panose="020B0600070205080204" pitchFamily="50" charset="-128"/>
            </a:rPr>
            <a:t>円となっとおり、前年度から増加しました。主な要因は、新型コロナウイルスワクチン接種業務委託に伴う増等によるものです。</a:t>
          </a:r>
        </a:p>
        <a:p>
          <a:r>
            <a:rPr kumimoji="1" lang="ja-JP" altLang="en-US" sz="1100">
              <a:latin typeface="ＭＳ Ｐゴシック" panose="020B0600070205080204" pitchFamily="50" charset="-128"/>
              <a:ea typeface="ＭＳ Ｐゴシック" panose="020B0600070205080204" pitchFamily="50" charset="-128"/>
            </a:rPr>
            <a:t>　土木費は、住民一人当たり</a:t>
          </a:r>
          <a:r>
            <a:rPr kumimoji="1" lang="en-US" altLang="ja-JP" sz="1100">
              <a:latin typeface="ＭＳ Ｐゴシック" panose="020B0600070205080204" pitchFamily="50" charset="-128"/>
              <a:ea typeface="ＭＳ Ｐゴシック" panose="020B0600070205080204" pitchFamily="50" charset="-128"/>
            </a:rPr>
            <a:t>94,812</a:t>
          </a:r>
          <a:r>
            <a:rPr kumimoji="1" lang="ja-JP" altLang="en-US" sz="1100">
              <a:latin typeface="ＭＳ Ｐゴシック" panose="020B0600070205080204" pitchFamily="50" charset="-128"/>
              <a:ea typeface="ＭＳ Ｐゴシック" panose="020B0600070205080204" pitchFamily="50" charset="-128"/>
            </a:rPr>
            <a:t>円となっており、前年度から大きく増加しました。主な要因は、（一財）横浜市道路建設事業団の解散に向けた補助及び資産購入事業費の増加等によるものです。</a:t>
          </a: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85,073</a:t>
          </a:r>
          <a:r>
            <a:rPr kumimoji="1" lang="ja-JP" altLang="en-US" sz="1100">
              <a:latin typeface="ＭＳ Ｐゴシック" panose="020B0600070205080204" pitchFamily="50" charset="-128"/>
              <a:ea typeface="ＭＳ Ｐゴシック" panose="020B0600070205080204" pitchFamily="50" charset="-128"/>
            </a:rPr>
            <a:t>円となっており、前年度から減少しました。主な要因は、ＧＩＧＡスクール構想に係る教育用コンピューター整備費の減等によるものです。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度は、「歳入歳出差引」が減少したことにより、「実質収支額」が減少、また、財政調整基金の取崩額が大きかったことから、「実質単年度収支」が再び赤字となりました。令和元年度は、「歳入歳出差引」は増加したものの、財政調整基金の取崩額が非常に大きかったことから、「実質単年度収支」は赤字のままとなりました。令和２年度は、「歳入歳出差引」が減少したものの、財政調整基金の取崩額が少なかったため、「実質単年度収支」が減少しましたが、赤字が続きました。令和３年度は、「歳入歳出差引」が増加したことに加え、令和４年度以降に活用予定の財源を一時的に積み立てたことにより、財政調整基金の積立額が大きかったこと等から、「実質単年度収支」が黒字となりました。</a:t>
          </a:r>
        </a:p>
        <a:p>
          <a:r>
            <a:rPr kumimoji="1" lang="ja-JP" altLang="en-US" sz="700">
              <a:latin typeface="ＭＳ ゴシック" pitchFamily="49" charset="-128"/>
              <a:ea typeface="ＭＳ ゴシック" pitchFamily="49" charset="-128"/>
            </a:rPr>
            <a:t>　なお、財政調整基金については、毎年度、決算剰余金の</a:t>
          </a:r>
          <a:r>
            <a:rPr kumimoji="1" lang="en-US" altLang="ja-JP" sz="700">
              <a:latin typeface="ＭＳ ゴシック" pitchFamily="49" charset="-128"/>
              <a:ea typeface="ＭＳ ゴシック" pitchFamily="49" charset="-128"/>
            </a:rPr>
            <a:t>1/2</a:t>
          </a:r>
          <a:r>
            <a:rPr kumimoji="1" lang="ja-JP" altLang="en-US" sz="700">
              <a:latin typeface="ＭＳ ゴシック" pitchFamily="49" charset="-128"/>
              <a:ea typeface="ＭＳ ゴシック" pitchFamily="49" charset="-128"/>
            </a:rPr>
            <a:t>の積立てに加え、近年、効率的・効果的な執行により捻出した財源を一旦積み立て、翌年度の財源として活用（財源の年度間調整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）しています。（令和３年度：</a:t>
          </a:r>
          <a:r>
            <a:rPr kumimoji="1" lang="en-US" altLang="ja-JP" sz="700">
              <a:latin typeface="ＭＳ ゴシック" pitchFamily="49" charset="-128"/>
              <a:ea typeface="ＭＳ ゴシック" pitchFamily="49" charset="-128"/>
            </a:rPr>
            <a:t>70</a:t>
          </a:r>
          <a:r>
            <a:rPr kumimoji="1" lang="ja-JP" altLang="en-US" sz="700">
              <a:latin typeface="ＭＳ ゴシック" pitchFamily="49" charset="-128"/>
              <a:ea typeface="ＭＳ ゴシック" pitchFamily="49" charset="-128"/>
            </a:rPr>
            <a:t>億円、令和２年度：</a:t>
          </a:r>
          <a:r>
            <a:rPr kumimoji="1" lang="en-US" altLang="ja-JP" sz="700">
              <a:latin typeface="ＭＳ ゴシック" pitchFamily="49" charset="-128"/>
              <a:ea typeface="ＭＳ ゴシック" pitchFamily="49" charset="-128"/>
            </a:rPr>
            <a:t>54</a:t>
          </a:r>
          <a:r>
            <a:rPr kumimoji="1" lang="ja-JP" altLang="en-US" sz="700">
              <a:latin typeface="ＭＳ ゴシック" pitchFamily="49" charset="-128"/>
              <a:ea typeface="ＭＳ ゴシック" pitchFamily="49" charset="-128"/>
            </a:rPr>
            <a:t>億円）これに伴う各年度の積立額と取崩額の変動は、実質単年度収支に大きな影響を与えています。</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財源の年度間調整分等を除いた場合、表中の基金残高は、</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H30</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1.35</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R01</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0.79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R02</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0.62</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R03</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0.92</a:t>
          </a:r>
          <a:r>
            <a:rPr kumimoji="1" lang="ja-JP" altLang="en-US" sz="700">
              <a:latin typeface="ＭＳ ゴシック" pitchFamily="49" charset="-128"/>
              <a:ea typeface="ＭＳ ゴシック" pitchFamily="49" charset="-128"/>
            </a:rPr>
            <a:t>％（＊）となります。</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R03</a:t>
          </a:r>
          <a:r>
            <a:rPr kumimoji="1" lang="ja-JP" altLang="en-US" sz="700">
              <a:latin typeface="ＭＳ ゴシック" pitchFamily="49" charset="-128"/>
              <a:ea typeface="ＭＳ ゴシック" pitchFamily="49" charset="-128"/>
            </a:rPr>
            <a:t>については、年度間調整分の他に、</a:t>
          </a:r>
          <a:r>
            <a:rPr kumimoji="1" lang="en-US" altLang="ja-JP" sz="700">
              <a:latin typeface="ＭＳ ゴシック" pitchFamily="49" charset="-128"/>
              <a:ea typeface="ＭＳ ゴシック" pitchFamily="49" charset="-128"/>
            </a:rPr>
            <a:t>R04</a:t>
          </a:r>
          <a:r>
            <a:rPr kumimoji="1" lang="ja-JP" altLang="en-US" sz="700">
              <a:latin typeface="ＭＳ ゴシック" pitchFamily="49" charset="-128"/>
              <a:ea typeface="ＭＳ ゴシック" pitchFamily="49" charset="-128"/>
            </a:rPr>
            <a:t>以降に活用予定の財源（</a:t>
          </a:r>
          <a:r>
            <a:rPr kumimoji="1" lang="en-US" altLang="ja-JP" sz="700">
              <a:latin typeface="ＭＳ ゴシック" pitchFamily="49" charset="-128"/>
              <a:ea typeface="ＭＳ ゴシック" pitchFamily="49" charset="-128"/>
            </a:rPr>
            <a:t>151</a:t>
          </a:r>
          <a:r>
            <a:rPr kumimoji="1" lang="ja-JP" altLang="en-US" sz="700">
              <a:latin typeface="ＭＳ ゴシック" pitchFamily="49" charset="-128"/>
              <a:ea typeface="ＭＳ ゴシック" pitchFamily="49" charset="-128"/>
            </a:rPr>
            <a:t>億円）を除いています。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令和３年度は、引き続き全会計が黒字のため、連結実質赤字比率は発生していません。また、標準財政規模比の全体の黒字額は前年度に比べて増加しており、ほぼすべての会計で比率が増加しています。</a:t>
          </a:r>
        </a:p>
        <a:p>
          <a:r>
            <a:rPr kumimoji="1" lang="ja-JP" altLang="en-US" sz="1200">
              <a:latin typeface="ＭＳ ゴシック" pitchFamily="49" charset="-128"/>
              <a:ea typeface="ＭＳ ゴシック" pitchFamily="49" charset="-128"/>
            </a:rPr>
            <a:t>　昨年比での増加幅が大きい会計について見てみると、一般会計は、市税収入や県税交付金収入が見込を上回ったこと等により歳入歳出差引が増加したため比率が増加しました。国民健康保険事業費会計は、一般被保険者の受診件数及び特定健康検査の受診件数が見込を下回ったことによる保険給付費の減少等により歳入歳出差引が増加したため比率が増加しました。また、病院事業会計は、コロナ対応に伴う補助金の効果とともに、通常医療との両立を図ったことにより現金・預金や未収金などの流動資産が増加し、資金剰余額が増加したため比率が増加しました。</a:t>
          </a:r>
        </a:p>
        <a:p>
          <a:r>
            <a:rPr kumimoji="1" lang="ja-JP" altLang="en-US" sz="1200">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2230290510</v>
      </c>
      <c r="BO4" s="452"/>
      <c r="BP4" s="452"/>
      <c r="BQ4" s="452"/>
      <c r="BR4" s="452"/>
      <c r="BS4" s="452"/>
      <c r="BT4" s="452"/>
      <c r="BU4" s="453"/>
      <c r="BV4" s="451">
        <v>2392988333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1.4</v>
      </c>
      <c r="CU4" s="592"/>
      <c r="CV4" s="592"/>
      <c r="CW4" s="592"/>
      <c r="CX4" s="592"/>
      <c r="CY4" s="592"/>
      <c r="CZ4" s="592"/>
      <c r="DA4" s="593"/>
      <c r="DB4" s="591">
        <v>0.7</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2202642428</v>
      </c>
      <c r="BO5" s="423"/>
      <c r="BP5" s="423"/>
      <c r="BQ5" s="423"/>
      <c r="BR5" s="423"/>
      <c r="BS5" s="423"/>
      <c r="BT5" s="423"/>
      <c r="BU5" s="424"/>
      <c r="BV5" s="422">
        <v>2369287047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95.1</v>
      </c>
      <c r="CU5" s="420"/>
      <c r="CV5" s="420"/>
      <c r="CW5" s="420"/>
      <c r="CX5" s="420"/>
      <c r="CY5" s="420"/>
      <c r="CZ5" s="420"/>
      <c r="DA5" s="421"/>
      <c r="DB5" s="419">
        <v>100.5</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27648082</v>
      </c>
      <c r="BO6" s="423"/>
      <c r="BP6" s="423"/>
      <c r="BQ6" s="423"/>
      <c r="BR6" s="423"/>
      <c r="BS6" s="423"/>
      <c r="BT6" s="423"/>
      <c r="BU6" s="424"/>
      <c r="BV6" s="422">
        <v>23701286</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100.8</v>
      </c>
      <c r="CU6" s="566"/>
      <c r="CV6" s="566"/>
      <c r="CW6" s="566"/>
      <c r="CX6" s="566"/>
      <c r="CY6" s="566"/>
      <c r="CZ6" s="566"/>
      <c r="DA6" s="567"/>
      <c r="DB6" s="565">
        <v>105.6</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13651510</v>
      </c>
      <c r="BO7" s="423"/>
      <c r="BP7" s="423"/>
      <c r="BQ7" s="423"/>
      <c r="BR7" s="423"/>
      <c r="BS7" s="423"/>
      <c r="BT7" s="423"/>
      <c r="BU7" s="424"/>
      <c r="BV7" s="422">
        <v>16968466</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999814703</v>
      </c>
      <c r="CU7" s="423"/>
      <c r="CV7" s="423"/>
      <c r="CW7" s="423"/>
      <c r="CX7" s="423"/>
      <c r="CY7" s="423"/>
      <c r="CZ7" s="423"/>
      <c r="DA7" s="424"/>
      <c r="DB7" s="422">
        <v>957786462</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13996572</v>
      </c>
      <c r="BO8" s="423"/>
      <c r="BP8" s="423"/>
      <c r="BQ8" s="423"/>
      <c r="BR8" s="423"/>
      <c r="BS8" s="423"/>
      <c r="BT8" s="423"/>
      <c r="BU8" s="424"/>
      <c r="BV8" s="422">
        <v>6732820</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0.96</v>
      </c>
      <c r="CU8" s="526"/>
      <c r="CV8" s="526"/>
      <c r="CW8" s="526"/>
      <c r="CX8" s="526"/>
      <c r="CY8" s="526"/>
      <c r="CZ8" s="526"/>
      <c r="DA8" s="527"/>
      <c r="DB8" s="525">
        <v>0.97</v>
      </c>
      <c r="DC8" s="526"/>
      <c r="DD8" s="526"/>
      <c r="DE8" s="526"/>
      <c r="DF8" s="526"/>
      <c r="DG8" s="526"/>
      <c r="DH8" s="526"/>
      <c r="DI8" s="527"/>
    </row>
    <row r="9" spans="1:119" ht="18.75" customHeight="1" thickBot="1" x14ac:dyDescent="0.25">
      <c r="A9" s="178"/>
      <c r="B9" s="554" t="s">
        <v>113</v>
      </c>
      <c r="C9" s="555"/>
      <c r="D9" s="555"/>
      <c r="E9" s="555"/>
      <c r="F9" s="555"/>
      <c r="G9" s="555"/>
      <c r="H9" s="555"/>
      <c r="I9" s="555"/>
      <c r="J9" s="555"/>
      <c r="K9" s="473"/>
      <c r="L9" s="556" t="s">
        <v>114</v>
      </c>
      <c r="M9" s="557"/>
      <c r="N9" s="557"/>
      <c r="O9" s="557"/>
      <c r="P9" s="557"/>
      <c r="Q9" s="558"/>
      <c r="R9" s="559">
        <v>3777491</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94</v>
      </c>
      <c r="AV9" s="481"/>
      <c r="AW9" s="481"/>
      <c r="AX9" s="481"/>
      <c r="AY9" s="436" t="s">
        <v>117</v>
      </c>
      <c r="AZ9" s="437"/>
      <c r="BA9" s="437"/>
      <c r="BB9" s="437"/>
      <c r="BC9" s="437"/>
      <c r="BD9" s="437"/>
      <c r="BE9" s="437"/>
      <c r="BF9" s="437"/>
      <c r="BG9" s="437"/>
      <c r="BH9" s="437"/>
      <c r="BI9" s="437"/>
      <c r="BJ9" s="437"/>
      <c r="BK9" s="437"/>
      <c r="BL9" s="437"/>
      <c r="BM9" s="438"/>
      <c r="BN9" s="422">
        <v>7263752</v>
      </c>
      <c r="BO9" s="423"/>
      <c r="BP9" s="423"/>
      <c r="BQ9" s="423"/>
      <c r="BR9" s="423"/>
      <c r="BS9" s="423"/>
      <c r="BT9" s="423"/>
      <c r="BU9" s="424"/>
      <c r="BV9" s="422">
        <v>-1417622</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15.2</v>
      </c>
      <c r="CU9" s="420"/>
      <c r="CV9" s="420"/>
      <c r="CW9" s="420"/>
      <c r="CX9" s="420"/>
      <c r="CY9" s="420"/>
      <c r="CZ9" s="420"/>
      <c r="DA9" s="421"/>
      <c r="DB9" s="419">
        <v>16.3</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3724844</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22672603</v>
      </c>
      <c r="BO10" s="423"/>
      <c r="BP10" s="423"/>
      <c r="BQ10" s="423"/>
      <c r="BR10" s="423"/>
      <c r="BS10" s="423"/>
      <c r="BT10" s="423"/>
      <c r="BU10" s="424"/>
      <c r="BV10" s="422">
        <v>6402299</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94</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3755793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102</v>
      </c>
      <c r="AV12" s="481"/>
      <c r="AW12" s="481"/>
      <c r="AX12" s="481"/>
      <c r="AY12" s="436" t="s">
        <v>135</v>
      </c>
      <c r="AZ12" s="437"/>
      <c r="BA12" s="437"/>
      <c r="BB12" s="437"/>
      <c r="BC12" s="437"/>
      <c r="BD12" s="437"/>
      <c r="BE12" s="437"/>
      <c r="BF12" s="437"/>
      <c r="BG12" s="437"/>
      <c r="BH12" s="437"/>
      <c r="BI12" s="437"/>
      <c r="BJ12" s="437"/>
      <c r="BK12" s="437"/>
      <c r="BL12" s="437"/>
      <c r="BM12" s="438"/>
      <c r="BN12" s="422">
        <v>5400000</v>
      </c>
      <c r="BO12" s="423"/>
      <c r="BP12" s="423"/>
      <c r="BQ12" s="423"/>
      <c r="BR12" s="423"/>
      <c r="BS12" s="423"/>
      <c r="BT12" s="423"/>
      <c r="BU12" s="424"/>
      <c r="BV12" s="422">
        <v>5138889</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137</v>
      </c>
      <c r="N13" s="507"/>
      <c r="O13" s="507"/>
      <c r="P13" s="507"/>
      <c r="Q13" s="508"/>
      <c r="R13" s="509">
        <v>3656564</v>
      </c>
      <c r="S13" s="510"/>
      <c r="T13" s="510"/>
      <c r="U13" s="510"/>
      <c r="V13" s="511"/>
      <c r="W13" s="512" t="s">
        <v>138</v>
      </c>
      <c r="X13" s="408"/>
      <c r="Y13" s="408"/>
      <c r="Z13" s="408"/>
      <c r="AA13" s="408"/>
      <c r="AB13" s="409"/>
      <c r="AC13" s="375">
        <v>7482</v>
      </c>
      <c r="AD13" s="376"/>
      <c r="AE13" s="376"/>
      <c r="AF13" s="376"/>
      <c r="AG13" s="377"/>
      <c r="AH13" s="375">
        <v>7761</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24536355</v>
      </c>
      <c r="BO13" s="423"/>
      <c r="BP13" s="423"/>
      <c r="BQ13" s="423"/>
      <c r="BR13" s="423"/>
      <c r="BS13" s="423"/>
      <c r="BT13" s="423"/>
      <c r="BU13" s="424"/>
      <c r="BV13" s="422">
        <v>-154212</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10.6</v>
      </c>
      <c r="CU13" s="420"/>
      <c r="CV13" s="420"/>
      <c r="CW13" s="420"/>
      <c r="CX13" s="420"/>
      <c r="CY13" s="420"/>
      <c r="CZ13" s="420"/>
      <c r="DA13" s="421"/>
      <c r="DB13" s="419">
        <v>10.5</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143</v>
      </c>
      <c r="M14" s="549"/>
      <c r="N14" s="549"/>
      <c r="O14" s="549"/>
      <c r="P14" s="549"/>
      <c r="Q14" s="550"/>
      <c r="R14" s="509">
        <v>3759939</v>
      </c>
      <c r="S14" s="510"/>
      <c r="T14" s="510"/>
      <c r="U14" s="510"/>
      <c r="V14" s="511"/>
      <c r="W14" s="513"/>
      <c r="X14" s="411"/>
      <c r="Y14" s="411"/>
      <c r="Z14" s="411"/>
      <c r="AA14" s="411"/>
      <c r="AB14" s="412"/>
      <c r="AC14" s="502">
        <v>0.5</v>
      </c>
      <c r="AD14" s="503"/>
      <c r="AE14" s="503"/>
      <c r="AF14" s="503"/>
      <c r="AG14" s="504"/>
      <c r="AH14" s="502">
        <v>0.5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129.9</v>
      </c>
      <c r="CU14" s="520"/>
      <c r="CV14" s="520"/>
      <c r="CW14" s="520"/>
      <c r="CX14" s="520"/>
      <c r="CY14" s="520"/>
      <c r="CZ14" s="520"/>
      <c r="DA14" s="521"/>
      <c r="DB14" s="519">
        <v>137.4</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137</v>
      </c>
      <c r="N15" s="507"/>
      <c r="O15" s="507"/>
      <c r="P15" s="507"/>
      <c r="Q15" s="508"/>
      <c r="R15" s="509">
        <v>3657691</v>
      </c>
      <c r="S15" s="510"/>
      <c r="T15" s="510"/>
      <c r="U15" s="510"/>
      <c r="V15" s="511"/>
      <c r="W15" s="512" t="s">
        <v>145</v>
      </c>
      <c r="X15" s="408"/>
      <c r="Y15" s="408"/>
      <c r="Z15" s="408"/>
      <c r="AA15" s="408"/>
      <c r="AB15" s="409"/>
      <c r="AC15" s="375">
        <v>301600</v>
      </c>
      <c r="AD15" s="376"/>
      <c r="AE15" s="376"/>
      <c r="AF15" s="376"/>
      <c r="AG15" s="377"/>
      <c r="AH15" s="375">
        <v>324156</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692467404</v>
      </c>
      <c r="BO15" s="452"/>
      <c r="BP15" s="452"/>
      <c r="BQ15" s="452"/>
      <c r="BR15" s="452"/>
      <c r="BS15" s="452"/>
      <c r="BT15" s="452"/>
      <c r="BU15" s="453"/>
      <c r="BV15" s="451">
        <v>714604325</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18.5</v>
      </c>
      <c r="AD16" s="503"/>
      <c r="AE16" s="503"/>
      <c r="AF16" s="503"/>
      <c r="AG16" s="504"/>
      <c r="AH16" s="502">
        <v>20.7</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745934526</v>
      </c>
      <c r="BO16" s="423"/>
      <c r="BP16" s="423"/>
      <c r="BQ16" s="423"/>
      <c r="BR16" s="423"/>
      <c r="BS16" s="423"/>
      <c r="BT16" s="423"/>
      <c r="BU16" s="424"/>
      <c r="BV16" s="422">
        <v>737680974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1325603</v>
      </c>
      <c r="AD17" s="376"/>
      <c r="AE17" s="376"/>
      <c r="AF17" s="376"/>
      <c r="AG17" s="377"/>
      <c r="AH17" s="375">
        <v>1233147</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868128593</v>
      </c>
      <c r="BO17" s="423"/>
      <c r="BP17" s="423"/>
      <c r="BQ17" s="423"/>
      <c r="BR17" s="423"/>
      <c r="BS17" s="423"/>
      <c r="BT17" s="423"/>
      <c r="BU17" s="424"/>
      <c r="BV17" s="422">
        <v>897564826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155</v>
      </c>
      <c r="C18" s="473"/>
      <c r="D18" s="473"/>
      <c r="E18" s="474"/>
      <c r="F18" s="474"/>
      <c r="G18" s="474"/>
      <c r="H18" s="474"/>
      <c r="I18" s="474"/>
      <c r="J18" s="474"/>
      <c r="K18" s="474"/>
      <c r="L18" s="475">
        <v>437.78</v>
      </c>
      <c r="M18" s="475"/>
      <c r="N18" s="475"/>
      <c r="O18" s="475"/>
      <c r="P18" s="475"/>
      <c r="Q18" s="475"/>
      <c r="R18" s="476"/>
      <c r="S18" s="476"/>
      <c r="T18" s="476"/>
      <c r="U18" s="476"/>
      <c r="V18" s="477"/>
      <c r="W18" s="493"/>
      <c r="X18" s="494"/>
      <c r="Y18" s="494"/>
      <c r="Z18" s="494"/>
      <c r="AA18" s="494"/>
      <c r="AB18" s="518"/>
      <c r="AC18" s="392">
        <v>81.099999999999994</v>
      </c>
      <c r="AD18" s="393"/>
      <c r="AE18" s="393"/>
      <c r="AF18" s="393"/>
      <c r="AG18" s="478"/>
      <c r="AH18" s="392">
        <v>78.8</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985997669</v>
      </c>
      <c r="BO18" s="423"/>
      <c r="BP18" s="423"/>
      <c r="BQ18" s="423"/>
      <c r="BR18" s="423"/>
      <c r="BS18" s="423"/>
      <c r="BT18" s="423"/>
      <c r="BU18" s="424"/>
      <c r="BV18" s="422">
        <v>988598897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157</v>
      </c>
      <c r="C19" s="473"/>
      <c r="D19" s="473"/>
      <c r="E19" s="474"/>
      <c r="F19" s="474"/>
      <c r="G19" s="474"/>
      <c r="H19" s="474"/>
      <c r="I19" s="474"/>
      <c r="J19" s="474"/>
      <c r="K19" s="474"/>
      <c r="L19" s="482">
        <v>8629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1179619460</v>
      </c>
      <c r="BO19" s="423"/>
      <c r="BP19" s="423"/>
      <c r="BQ19" s="423"/>
      <c r="BR19" s="423"/>
      <c r="BS19" s="423"/>
      <c r="BT19" s="423"/>
      <c r="BU19" s="424"/>
      <c r="BV19" s="422">
        <v>1139003141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159</v>
      </c>
      <c r="C20" s="473"/>
      <c r="D20" s="473"/>
      <c r="E20" s="474"/>
      <c r="F20" s="474"/>
      <c r="G20" s="474"/>
      <c r="H20" s="474"/>
      <c r="I20" s="474"/>
      <c r="J20" s="474"/>
      <c r="K20" s="474"/>
      <c r="L20" s="482">
        <v>1753081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2384424622</v>
      </c>
      <c r="BO22" s="452"/>
      <c r="BP22" s="452"/>
      <c r="BQ22" s="452"/>
      <c r="BR22" s="452"/>
      <c r="BS22" s="452"/>
      <c r="BT22" s="452"/>
      <c r="BU22" s="453"/>
      <c r="BV22" s="451">
        <v>2386412754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426242994</v>
      </c>
      <c r="BO23" s="423"/>
      <c r="BP23" s="423"/>
      <c r="BQ23" s="423"/>
      <c r="BR23" s="423"/>
      <c r="BS23" s="423"/>
      <c r="BT23" s="423"/>
      <c r="BU23" s="424"/>
      <c r="BV23" s="422">
        <v>434724107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169</v>
      </c>
      <c r="F24" s="379"/>
      <c r="G24" s="379"/>
      <c r="H24" s="379"/>
      <c r="I24" s="379"/>
      <c r="J24" s="379"/>
      <c r="K24" s="380"/>
      <c r="L24" s="375">
        <v>1</v>
      </c>
      <c r="M24" s="376"/>
      <c r="N24" s="376"/>
      <c r="O24" s="376"/>
      <c r="P24" s="377"/>
      <c r="Q24" s="375">
        <v>15990</v>
      </c>
      <c r="R24" s="376"/>
      <c r="S24" s="376"/>
      <c r="T24" s="376"/>
      <c r="U24" s="376"/>
      <c r="V24" s="377"/>
      <c r="W24" s="465"/>
      <c r="X24" s="402"/>
      <c r="Y24" s="403"/>
      <c r="Z24" s="378" t="s">
        <v>170</v>
      </c>
      <c r="AA24" s="379"/>
      <c r="AB24" s="379"/>
      <c r="AC24" s="379"/>
      <c r="AD24" s="379"/>
      <c r="AE24" s="379"/>
      <c r="AF24" s="379"/>
      <c r="AG24" s="380"/>
      <c r="AH24" s="375">
        <v>21568</v>
      </c>
      <c r="AI24" s="376"/>
      <c r="AJ24" s="376"/>
      <c r="AK24" s="376"/>
      <c r="AL24" s="377"/>
      <c r="AM24" s="375">
        <v>67141184</v>
      </c>
      <c r="AN24" s="376"/>
      <c r="AO24" s="376"/>
      <c r="AP24" s="376"/>
      <c r="AQ24" s="376"/>
      <c r="AR24" s="377"/>
      <c r="AS24" s="375">
        <v>3113</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1686013431</v>
      </c>
      <c r="BO24" s="423"/>
      <c r="BP24" s="423"/>
      <c r="BQ24" s="423"/>
      <c r="BR24" s="423"/>
      <c r="BS24" s="423"/>
      <c r="BT24" s="423"/>
      <c r="BU24" s="424"/>
      <c r="BV24" s="422">
        <v>1704554828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172</v>
      </c>
      <c r="F25" s="379"/>
      <c r="G25" s="379"/>
      <c r="H25" s="379"/>
      <c r="I25" s="379"/>
      <c r="J25" s="379"/>
      <c r="K25" s="380"/>
      <c r="L25" s="375">
        <v>4</v>
      </c>
      <c r="M25" s="376"/>
      <c r="N25" s="376"/>
      <c r="O25" s="376"/>
      <c r="P25" s="377"/>
      <c r="Q25" s="375">
        <v>12850</v>
      </c>
      <c r="R25" s="376"/>
      <c r="S25" s="376"/>
      <c r="T25" s="376"/>
      <c r="U25" s="376"/>
      <c r="V25" s="377"/>
      <c r="W25" s="465"/>
      <c r="X25" s="402"/>
      <c r="Y25" s="403"/>
      <c r="Z25" s="378" t="s">
        <v>173</v>
      </c>
      <c r="AA25" s="379"/>
      <c r="AB25" s="379"/>
      <c r="AC25" s="379"/>
      <c r="AD25" s="379"/>
      <c r="AE25" s="379"/>
      <c r="AF25" s="379"/>
      <c r="AG25" s="380"/>
      <c r="AH25" s="375">
        <v>3638</v>
      </c>
      <c r="AI25" s="376"/>
      <c r="AJ25" s="376"/>
      <c r="AK25" s="376"/>
      <c r="AL25" s="377"/>
      <c r="AM25" s="375">
        <v>11125004</v>
      </c>
      <c r="AN25" s="376"/>
      <c r="AO25" s="376"/>
      <c r="AP25" s="376"/>
      <c r="AQ25" s="376"/>
      <c r="AR25" s="377"/>
      <c r="AS25" s="375">
        <v>3058</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286543567</v>
      </c>
      <c r="BO25" s="452"/>
      <c r="BP25" s="452"/>
      <c r="BQ25" s="452"/>
      <c r="BR25" s="452"/>
      <c r="BS25" s="452"/>
      <c r="BT25" s="452"/>
      <c r="BU25" s="453"/>
      <c r="BV25" s="451">
        <v>251549297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175</v>
      </c>
      <c r="F26" s="379"/>
      <c r="G26" s="379"/>
      <c r="H26" s="379"/>
      <c r="I26" s="379"/>
      <c r="J26" s="379"/>
      <c r="K26" s="380"/>
      <c r="L26" s="375">
        <v>1</v>
      </c>
      <c r="M26" s="376"/>
      <c r="N26" s="376"/>
      <c r="O26" s="376"/>
      <c r="P26" s="377"/>
      <c r="Q26" s="375">
        <v>9400</v>
      </c>
      <c r="R26" s="376"/>
      <c r="S26" s="376"/>
      <c r="T26" s="376"/>
      <c r="U26" s="376"/>
      <c r="V26" s="377"/>
      <c r="W26" s="465"/>
      <c r="X26" s="402"/>
      <c r="Y26" s="403"/>
      <c r="Z26" s="378" t="s">
        <v>176</v>
      </c>
      <c r="AA26" s="433"/>
      <c r="AB26" s="433"/>
      <c r="AC26" s="433"/>
      <c r="AD26" s="433"/>
      <c r="AE26" s="433"/>
      <c r="AF26" s="433"/>
      <c r="AG26" s="434"/>
      <c r="AH26" s="375">
        <v>2669</v>
      </c>
      <c r="AI26" s="376"/>
      <c r="AJ26" s="376"/>
      <c r="AK26" s="376"/>
      <c r="AL26" s="377"/>
      <c r="AM26" s="375">
        <v>8276569</v>
      </c>
      <c r="AN26" s="376"/>
      <c r="AO26" s="376"/>
      <c r="AP26" s="376"/>
      <c r="AQ26" s="376"/>
      <c r="AR26" s="377"/>
      <c r="AS26" s="375">
        <v>3101</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v>8405837</v>
      </c>
      <c r="BO26" s="423"/>
      <c r="BP26" s="423"/>
      <c r="BQ26" s="423"/>
      <c r="BR26" s="423"/>
      <c r="BS26" s="423"/>
      <c r="BT26" s="423"/>
      <c r="BU26" s="424"/>
      <c r="BV26" s="422">
        <v>7622142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178</v>
      </c>
      <c r="F27" s="379"/>
      <c r="G27" s="379"/>
      <c r="H27" s="379"/>
      <c r="I27" s="379"/>
      <c r="J27" s="379"/>
      <c r="K27" s="380"/>
      <c r="L27" s="375">
        <v>1</v>
      </c>
      <c r="M27" s="376"/>
      <c r="N27" s="376"/>
      <c r="O27" s="376"/>
      <c r="P27" s="377"/>
      <c r="Q27" s="375">
        <v>11790</v>
      </c>
      <c r="R27" s="376"/>
      <c r="S27" s="376"/>
      <c r="T27" s="376"/>
      <c r="U27" s="376"/>
      <c r="V27" s="377"/>
      <c r="W27" s="465"/>
      <c r="X27" s="402"/>
      <c r="Y27" s="403"/>
      <c r="Z27" s="378" t="s">
        <v>179</v>
      </c>
      <c r="AA27" s="379"/>
      <c r="AB27" s="379"/>
      <c r="AC27" s="379"/>
      <c r="AD27" s="379"/>
      <c r="AE27" s="379"/>
      <c r="AF27" s="379"/>
      <c r="AG27" s="380"/>
      <c r="AH27" s="375">
        <v>15803</v>
      </c>
      <c r="AI27" s="376"/>
      <c r="AJ27" s="376"/>
      <c r="AK27" s="376"/>
      <c r="AL27" s="377"/>
      <c r="AM27" s="375">
        <v>53343827</v>
      </c>
      <c r="AN27" s="376"/>
      <c r="AO27" s="376"/>
      <c r="AP27" s="376"/>
      <c r="AQ27" s="376"/>
      <c r="AR27" s="377"/>
      <c r="AS27" s="375">
        <v>3376</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62784574</v>
      </c>
      <c r="BO27" s="457"/>
      <c r="BP27" s="457"/>
      <c r="BQ27" s="457"/>
      <c r="BR27" s="457"/>
      <c r="BS27" s="457"/>
      <c r="BT27" s="457"/>
      <c r="BU27" s="458"/>
      <c r="BV27" s="456">
        <v>109872468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181</v>
      </c>
      <c r="F28" s="379"/>
      <c r="G28" s="379"/>
      <c r="H28" s="379"/>
      <c r="I28" s="379"/>
      <c r="J28" s="379"/>
      <c r="K28" s="380"/>
      <c r="L28" s="375">
        <v>1</v>
      </c>
      <c r="M28" s="376"/>
      <c r="N28" s="376"/>
      <c r="O28" s="376"/>
      <c r="P28" s="377"/>
      <c r="Q28" s="375">
        <v>10610</v>
      </c>
      <c r="R28" s="376"/>
      <c r="S28" s="376"/>
      <c r="T28" s="376"/>
      <c r="U28" s="376"/>
      <c r="V28" s="377"/>
      <c r="W28" s="465"/>
      <c r="X28" s="402"/>
      <c r="Y28" s="403"/>
      <c r="Z28" s="378" t="s">
        <v>182</v>
      </c>
      <c r="AA28" s="379"/>
      <c r="AB28" s="379"/>
      <c r="AC28" s="379"/>
      <c r="AD28" s="379"/>
      <c r="AE28" s="379"/>
      <c r="AF28" s="379"/>
      <c r="AG28" s="380"/>
      <c r="AH28" s="375">
        <v>865</v>
      </c>
      <c r="AI28" s="376"/>
      <c r="AJ28" s="376"/>
      <c r="AK28" s="376"/>
      <c r="AL28" s="377"/>
      <c r="AM28" s="375">
        <v>2489470</v>
      </c>
      <c r="AN28" s="376"/>
      <c r="AO28" s="376"/>
      <c r="AP28" s="376"/>
      <c r="AQ28" s="376"/>
      <c r="AR28" s="377"/>
      <c r="AS28" s="375">
        <v>2878</v>
      </c>
      <c r="AT28" s="376"/>
      <c r="AU28" s="376"/>
      <c r="AV28" s="376"/>
      <c r="AW28" s="376"/>
      <c r="AX28" s="435"/>
      <c r="AY28" s="439" t="s">
        <v>183</v>
      </c>
      <c r="AZ28" s="440"/>
      <c r="BA28" s="440"/>
      <c r="BB28" s="441"/>
      <c r="BC28" s="448" t="s">
        <v>48</v>
      </c>
      <c r="BD28" s="449"/>
      <c r="BE28" s="449"/>
      <c r="BF28" s="449"/>
      <c r="BG28" s="449"/>
      <c r="BH28" s="449"/>
      <c r="BI28" s="449"/>
      <c r="BJ28" s="449"/>
      <c r="BK28" s="449"/>
      <c r="BL28" s="449"/>
      <c r="BM28" s="450"/>
      <c r="BN28" s="451">
        <v>31319498</v>
      </c>
      <c r="BO28" s="452"/>
      <c r="BP28" s="452"/>
      <c r="BQ28" s="452"/>
      <c r="BR28" s="452"/>
      <c r="BS28" s="452"/>
      <c r="BT28" s="452"/>
      <c r="BU28" s="453"/>
      <c r="BV28" s="451">
        <v>11352384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184</v>
      </c>
      <c r="F29" s="379"/>
      <c r="G29" s="379"/>
      <c r="H29" s="379"/>
      <c r="I29" s="379"/>
      <c r="J29" s="379"/>
      <c r="K29" s="380"/>
      <c r="L29" s="375">
        <v>84</v>
      </c>
      <c r="M29" s="376"/>
      <c r="N29" s="376"/>
      <c r="O29" s="376"/>
      <c r="P29" s="377"/>
      <c r="Q29" s="375">
        <v>9530</v>
      </c>
      <c r="R29" s="376"/>
      <c r="S29" s="376"/>
      <c r="T29" s="376"/>
      <c r="U29" s="376"/>
      <c r="V29" s="377"/>
      <c r="W29" s="466"/>
      <c r="X29" s="467"/>
      <c r="Y29" s="468"/>
      <c r="Z29" s="378" t="s">
        <v>185</v>
      </c>
      <c r="AA29" s="379"/>
      <c r="AB29" s="379"/>
      <c r="AC29" s="379"/>
      <c r="AD29" s="379"/>
      <c r="AE29" s="379"/>
      <c r="AF29" s="379"/>
      <c r="AG29" s="380"/>
      <c r="AH29" s="375">
        <v>38236</v>
      </c>
      <c r="AI29" s="376"/>
      <c r="AJ29" s="376"/>
      <c r="AK29" s="376"/>
      <c r="AL29" s="377"/>
      <c r="AM29" s="375">
        <v>122974481</v>
      </c>
      <c r="AN29" s="376"/>
      <c r="AO29" s="376"/>
      <c r="AP29" s="376"/>
      <c r="AQ29" s="376"/>
      <c r="AR29" s="377"/>
      <c r="AS29" s="375">
        <v>3216</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t="s">
        <v>129</v>
      </c>
      <c r="BO29" s="423"/>
      <c r="BP29" s="423"/>
      <c r="BQ29" s="423"/>
      <c r="BR29" s="423"/>
      <c r="BS29" s="423"/>
      <c r="BT29" s="423"/>
      <c r="BU29" s="424"/>
      <c r="BV29" s="422" t="s">
        <v>129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99.9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18338241</v>
      </c>
      <c r="BO30" s="457"/>
      <c r="BP30" s="457"/>
      <c r="BQ30" s="457"/>
      <c r="BR30" s="457"/>
      <c r="BS30" s="457"/>
      <c r="BT30" s="457"/>
      <c r="BU30" s="458"/>
      <c r="BV30" s="456">
        <v>17419135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195</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194</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10</v>
      </c>
      <c r="V34" s="370"/>
      <c r="W34" s="371" t="str">
        <f>IF('各会計、関係団体の財政状況及び健全化判断比率'!B28="","",'各会計、関係団体の財政状況及び健全化判断比率'!B28)</f>
        <v>国民健康保険事業費会計</v>
      </c>
      <c r="X34" s="371"/>
      <c r="Y34" s="371"/>
      <c r="Z34" s="371"/>
      <c r="AA34" s="371"/>
      <c r="AB34" s="371"/>
      <c r="AC34" s="371"/>
      <c r="AD34" s="371"/>
      <c r="AE34" s="371"/>
      <c r="AF34" s="371"/>
      <c r="AG34" s="371"/>
      <c r="AH34" s="371"/>
      <c r="AI34" s="371"/>
      <c r="AJ34" s="371"/>
      <c r="AK34" s="371"/>
      <c r="AL34" s="178"/>
      <c r="AM34" s="370">
        <f>IF(AO34="","",MAX(C34:D43,U34:V43)+1)</f>
        <v>14</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21</v>
      </c>
      <c r="BF34" s="370"/>
      <c r="BG34" s="371" t="str">
        <f>IF('各会計、関係団体の財政状況及び健全化判断比率'!B39="","",'各会計、関係団体の財政状況及び健全化判断比率'!B39)</f>
        <v>港湾整備事業費会計</v>
      </c>
      <c r="BH34" s="371"/>
      <c r="BI34" s="371"/>
      <c r="BJ34" s="371"/>
      <c r="BK34" s="371"/>
      <c r="BL34" s="371"/>
      <c r="BM34" s="371"/>
      <c r="BN34" s="371"/>
      <c r="BO34" s="371"/>
      <c r="BP34" s="371"/>
      <c r="BQ34" s="371"/>
      <c r="BR34" s="371"/>
      <c r="BS34" s="371"/>
      <c r="BT34" s="371"/>
      <c r="BU34" s="371"/>
      <c r="BV34" s="178"/>
      <c r="BW34" s="370">
        <f>IF(BY34="","",MAX(C34:D43,U34:V43,AM34:AN43,BE34:BF43)+1)</f>
        <v>25</v>
      </c>
      <c r="BX34" s="370"/>
      <c r="BY34" s="371" t="str">
        <f>IF('各会計、関係団体の財政状況及び健全化判断比率'!B68="","",'各会計、関係団体の財政状況及び健全化判断比率'!B68)</f>
        <v>神奈川県内広域水道企業団（水道用水供給事業会計）</v>
      </c>
      <c r="BZ34" s="371"/>
      <c r="CA34" s="371"/>
      <c r="CB34" s="371"/>
      <c r="CC34" s="371"/>
      <c r="CD34" s="371"/>
      <c r="CE34" s="371"/>
      <c r="CF34" s="371"/>
      <c r="CG34" s="371"/>
      <c r="CH34" s="371"/>
      <c r="CI34" s="371"/>
      <c r="CJ34" s="371"/>
      <c r="CK34" s="371"/>
      <c r="CL34" s="371"/>
      <c r="CM34" s="371"/>
      <c r="CN34" s="178"/>
      <c r="CO34" s="370">
        <f>IF(CQ34="","",MAX(C34:D43,U34:V43,AM34:AN43,BE34:BF43,BW34:BX43)+1)</f>
        <v>28</v>
      </c>
      <c r="CP34" s="370"/>
      <c r="CQ34" s="371" t="str">
        <f>IF('各会計、関係団体の財政状況及び健全化判断比率'!BS7="","",'各会計、関係団体の財政状況及び健全化判断比率'!BS7)</f>
        <v>公益財団法人横浜市男女共同参画推進協会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市債金会計</v>
      </c>
      <c r="F35" s="371"/>
      <c r="G35" s="371"/>
      <c r="H35" s="371"/>
      <c r="I35" s="371"/>
      <c r="J35" s="371"/>
      <c r="K35" s="371"/>
      <c r="L35" s="371"/>
      <c r="M35" s="371"/>
      <c r="N35" s="371"/>
      <c r="O35" s="371"/>
      <c r="P35" s="371"/>
      <c r="Q35" s="371"/>
      <c r="R35" s="371"/>
      <c r="S35" s="371"/>
      <c r="T35" s="178"/>
      <c r="U35" s="370">
        <f>IF(W35="","",U34+1)</f>
        <v>11</v>
      </c>
      <c r="V35" s="370"/>
      <c r="W35" s="371" t="str">
        <f>IF('各会計、関係団体の財政状況及び健全化判断比率'!B29="","",'各会計、関係団体の財政状況及び健全化判断比率'!B29)</f>
        <v>介護保険事業費会計</v>
      </c>
      <c r="X35" s="371"/>
      <c r="Y35" s="371"/>
      <c r="Z35" s="371"/>
      <c r="AA35" s="371"/>
      <c r="AB35" s="371"/>
      <c r="AC35" s="371"/>
      <c r="AD35" s="371"/>
      <c r="AE35" s="371"/>
      <c r="AF35" s="371"/>
      <c r="AG35" s="371"/>
      <c r="AH35" s="371"/>
      <c r="AI35" s="371"/>
      <c r="AJ35" s="371"/>
      <c r="AK35" s="371"/>
      <c r="AL35" s="178"/>
      <c r="AM35" s="370">
        <f t="shared" ref="AM35:AM43" si="0">IF(AO35="","",AM34+1)</f>
        <v>15</v>
      </c>
      <c r="AN35" s="370"/>
      <c r="AO35" s="371" t="str">
        <f>IF('各会計、関係団体の財政状況及び健全化判断比率'!B33="","",'各会計、関係団体の財政状況及び健全化判断比率'!B33)</f>
        <v>工業用水道事業会計</v>
      </c>
      <c r="AP35" s="371"/>
      <c r="AQ35" s="371"/>
      <c r="AR35" s="371"/>
      <c r="AS35" s="371"/>
      <c r="AT35" s="371"/>
      <c r="AU35" s="371"/>
      <c r="AV35" s="371"/>
      <c r="AW35" s="371"/>
      <c r="AX35" s="371"/>
      <c r="AY35" s="371"/>
      <c r="AZ35" s="371"/>
      <c r="BA35" s="371"/>
      <c r="BB35" s="371"/>
      <c r="BC35" s="371"/>
      <c r="BD35" s="178"/>
      <c r="BE35" s="370">
        <f t="shared" ref="BE35:BE43" si="1">IF(BG35="","",BE34+1)</f>
        <v>22</v>
      </c>
      <c r="BF35" s="370"/>
      <c r="BG35" s="371" t="str">
        <f>IF('各会計、関係団体の財政状況及び健全化判断比率'!B40="","",'各会計、関係団体の財政状況及び健全化判断比率'!B40)</f>
        <v>中央卸売市場費会計</v>
      </c>
      <c r="BH35" s="371"/>
      <c r="BI35" s="371"/>
      <c r="BJ35" s="371"/>
      <c r="BK35" s="371"/>
      <c r="BL35" s="371"/>
      <c r="BM35" s="371"/>
      <c r="BN35" s="371"/>
      <c r="BO35" s="371"/>
      <c r="BP35" s="371"/>
      <c r="BQ35" s="371"/>
      <c r="BR35" s="371"/>
      <c r="BS35" s="371"/>
      <c r="BT35" s="371"/>
      <c r="BU35" s="371"/>
      <c r="BV35" s="178"/>
      <c r="BW35" s="370">
        <f t="shared" ref="BW35:BW43" si="2">IF(BY35="","",BW34+1)</f>
        <v>26</v>
      </c>
      <c r="BX35" s="370"/>
      <c r="BY35" s="371" t="str">
        <f>IF('各会計、関係団体の財政状況及び健全化判断比率'!B69="","",'各会計、関係団体の財政状況及び健全化判断比率'!B69)</f>
        <v>神奈川県後期高齢者医療広域連合（一般会計）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29</v>
      </c>
      <c r="CP35" s="370"/>
      <c r="CQ35" s="371" t="str">
        <f>IF('各会計、関係団体の財政状況及び健全化判断比率'!BS8="","",'各会計、関係団体の財政状況及び健全化判断比率'!BS8)</f>
        <v>公益財団法人横浜市国際交流協会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母子父子寡婦福祉資金会計</v>
      </c>
      <c r="F36" s="371"/>
      <c r="G36" s="371"/>
      <c r="H36" s="371"/>
      <c r="I36" s="371"/>
      <c r="J36" s="371"/>
      <c r="K36" s="371"/>
      <c r="L36" s="371"/>
      <c r="M36" s="371"/>
      <c r="N36" s="371"/>
      <c r="O36" s="371"/>
      <c r="P36" s="371"/>
      <c r="Q36" s="371"/>
      <c r="R36" s="371"/>
      <c r="S36" s="371"/>
      <c r="T36" s="178"/>
      <c r="U36" s="370">
        <f t="shared" ref="U36:U43" si="4">IF(W36="","",U35+1)</f>
        <v>12</v>
      </c>
      <c r="V36" s="370"/>
      <c r="W36" s="371" t="str">
        <f>IF('各会計、関係団体の財政状況及び健全化判断比率'!B30="","",'各会計、関係団体の財政状況及び健全化判断比率'!B30)</f>
        <v>後期高齢者医療事業費会計</v>
      </c>
      <c r="X36" s="371"/>
      <c r="Y36" s="371"/>
      <c r="Z36" s="371"/>
      <c r="AA36" s="371"/>
      <c r="AB36" s="371"/>
      <c r="AC36" s="371"/>
      <c r="AD36" s="371"/>
      <c r="AE36" s="371"/>
      <c r="AF36" s="371"/>
      <c r="AG36" s="371"/>
      <c r="AH36" s="371"/>
      <c r="AI36" s="371"/>
      <c r="AJ36" s="371"/>
      <c r="AK36" s="371"/>
      <c r="AL36" s="178"/>
      <c r="AM36" s="370">
        <f t="shared" si="0"/>
        <v>16</v>
      </c>
      <c r="AN36" s="370"/>
      <c r="AO36" s="371" t="str">
        <f>IF('各会計、関係団体の財政状況及び健全化判断比率'!B34="","",'各会計、関係団体の財政状況及び健全化判断比率'!B34)</f>
        <v>自動車事業会計</v>
      </c>
      <c r="AP36" s="371"/>
      <c r="AQ36" s="371"/>
      <c r="AR36" s="371"/>
      <c r="AS36" s="371"/>
      <c r="AT36" s="371"/>
      <c r="AU36" s="371"/>
      <c r="AV36" s="371"/>
      <c r="AW36" s="371"/>
      <c r="AX36" s="371"/>
      <c r="AY36" s="371"/>
      <c r="AZ36" s="371"/>
      <c r="BA36" s="371"/>
      <c r="BB36" s="371"/>
      <c r="BC36" s="371"/>
      <c r="BD36" s="178"/>
      <c r="BE36" s="370">
        <f t="shared" si="1"/>
        <v>23</v>
      </c>
      <c r="BF36" s="370"/>
      <c r="BG36" s="371" t="str">
        <f>IF('各会計、関係団体の財政状況及び健全化判断比率'!B41="","",'各会計、関係団体の財政状況及び健全化判断比率'!B41)</f>
        <v>中央と畜場費会計</v>
      </c>
      <c r="BH36" s="371"/>
      <c r="BI36" s="371"/>
      <c r="BJ36" s="371"/>
      <c r="BK36" s="371"/>
      <c r="BL36" s="371"/>
      <c r="BM36" s="371"/>
      <c r="BN36" s="371"/>
      <c r="BO36" s="371"/>
      <c r="BP36" s="371"/>
      <c r="BQ36" s="371"/>
      <c r="BR36" s="371"/>
      <c r="BS36" s="371"/>
      <c r="BT36" s="371"/>
      <c r="BU36" s="371"/>
      <c r="BV36" s="178"/>
      <c r="BW36" s="370">
        <f t="shared" si="2"/>
        <v>27</v>
      </c>
      <c r="BX36" s="370"/>
      <c r="BY36" s="371" t="str">
        <f>IF('各会計、関係団体の財政状況及び健全化判断比率'!B70="","",'各会計、関係団体の財政状況及び健全化判断比率'!B70)</f>
        <v>神奈川県後期高齢者医療広域連合（後期高齢者医療特別会計）</v>
      </c>
      <c r="BZ36" s="371"/>
      <c r="CA36" s="371"/>
      <c r="CB36" s="371"/>
      <c r="CC36" s="371"/>
      <c r="CD36" s="371"/>
      <c r="CE36" s="371"/>
      <c r="CF36" s="371"/>
      <c r="CG36" s="371"/>
      <c r="CH36" s="371"/>
      <c r="CI36" s="371"/>
      <c r="CJ36" s="371"/>
      <c r="CK36" s="371"/>
      <c r="CL36" s="371"/>
      <c r="CM36" s="371"/>
      <c r="CN36" s="178"/>
      <c r="CO36" s="370">
        <f t="shared" si="3"/>
        <v>30</v>
      </c>
      <c r="CP36" s="370"/>
      <c r="CQ36" s="371" t="str">
        <f>IF('各会計、関係団体の財政状況及び健全化判断比率'!BS9="","",'各会計、関係団体の財政状況及び健全化判断比率'!BS9)</f>
        <v>公益財団法人横浜市スポーツ協会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f>IF(E37="","",C36+1)</f>
        <v>4</v>
      </c>
      <c r="D37" s="370"/>
      <c r="E37" s="371" t="str">
        <f>IF('各会計、関係団体の財政状況及び健全化判断比率'!B10="","",'各会計、関係団体の財政状況及び健全化判断比率'!B10)</f>
        <v>勤労者福祉共済事業費会計</v>
      </c>
      <c r="F37" s="371"/>
      <c r="G37" s="371"/>
      <c r="H37" s="371"/>
      <c r="I37" s="371"/>
      <c r="J37" s="371"/>
      <c r="K37" s="371"/>
      <c r="L37" s="371"/>
      <c r="M37" s="371"/>
      <c r="N37" s="371"/>
      <c r="O37" s="371"/>
      <c r="P37" s="371"/>
      <c r="Q37" s="371"/>
      <c r="R37" s="371"/>
      <c r="S37" s="371"/>
      <c r="T37" s="178"/>
      <c r="U37" s="370">
        <f t="shared" si="4"/>
        <v>13</v>
      </c>
      <c r="V37" s="370"/>
      <c r="W37" s="371" t="str">
        <f>IF('各会計、関係団体の財政状況及び健全化判断比率'!B31="","",'各会計、関係団体の財政状況及び健全化判断比率'!B31)</f>
        <v>自動車駐車場事業費会計</v>
      </c>
      <c r="X37" s="371"/>
      <c r="Y37" s="371"/>
      <c r="Z37" s="371"/>
      <c r="AA37" s="371"/>
      <c r="AB37" s="371"/>
      <c r="AC37" s="371"/>
      <c r="AD37" s="371"/>
      <c r="AE37" s="371"/>
      <c r="AF37" s="371"/>
      <c r="AG37" s="371"/>
      <c r="AH37" s="371"/>
      <c r="AI37" s="371"/>
      <c r="AJ37" s="371"/>
      <c r="AK37" s="371"/>
      <c r="AL37" s="178"/>
      <c r="AM37" s="370">
        <f t="shared" si="0"/>
        <v>17</v>
      </c>
      <c r="AN37" s="370"/>
      <c r="AO37" s="371" t="str">
        <f>IF('各会計、関係団体の財政状況及び健全化判断比率'!B35="","",'各会計、関係団体の財政状況及び健全化判断比率'!B35)</f>
        <v>高速鉄道事業会計</v>
      </c>
      <c r="AP37" s="371"/>
      <c r="AQ37" s="371"/>
      <c r="AR37" s="371"/>
      <c r="AS37" s="371"/>
      <c r="AT37" s="371"/>
      <c r="AU37" s="371"/>
      <c r="AV37" s="371"/>
      <c r="AW37" s="371"/>
      <c r="AX37" s="371"/>
      <c r="AY37" s="371"/>
      <c r="AZ37" s="371"/>
      <c r="BA37" s="371"/>
      <c r="BB37" s="371"/>
      <c r="BC37" s="371"/>
      <c r="BD37" s="178"/>
      <c r="BE37" s="370">
        <f t="shared" si="1"/>
        <v>24</v>
      </c>
      <c r="BF37" s="370"/>
      <c r="BG37" s="371" t="str">
        <f>IF('各会計、関係団体の財政状況及び健全化判断比率'!B42="","",'各会計、関係団体の財政状況及び健全化判断比率'!B42)</f>
        <v>風力発電事業費会計</v>
      </c>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f t="shared" si="3"/>
        <v>31</v>
      </c>
      <c r="CP37" s="370"/>
      <c r="CQ37" s="371" t="str">
        <f>IF('各会計、関係団体の財政状況及び健全化判断比率'!BS10="","",'各会計、関係団体の財政状況及び健全化判断比率'!BS10)</f>
        <v>公益財団法人横浜市芸術文化振興財団</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f t="shared" ref="C38:C43" si="5">IF(E38="","",C37+1)</f>
        <v>5</v>
      </c>
      <c r="D38" s="370"/>
      <c r="E38" s="371" t="str">
        <f>IF('各会計、関係団体の財政状況及び健全化判断比率'!B11="","",'各会計、関係団体の財政状況及び健全化判断比率'!B11)</f>
        <v>公害被害者救済事業費会計</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f t="shared" si="0"/>
        <v>18</v>
      </c>
      <c r="AN38" s="370"/>
      <c r="AO38" s="371" t="str">
        <f>IF('各会計、関係団体の財政状況及び健全化判断比率'!B36="","",'各会計、関係団体の財政状況及び健全化判断比率'!B36)</f>
        <v>下水道事業会計</v>
      </c>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32</v>
      </c>
      <c r="CP38" s="370"/>
      <c r="CQ38" s="371" t="str">
        <f>IF('各会計、関係団体の財政状況及び健全化判断比率'!BS11="","",'各会計、関係団体の財政状況及び健全化判断比率'!BS11)</f>
        <v>公益財団法人三溪園保勝会</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f t="shared" si="5"/>
        <v>6</v>
      </c>
      <c r="D39" s="370"/>
      <c r="E39" s="371" t="str">
        <f>IF('各会計、関係団体の財政状況及び健全化判断比率'!B12="","",'各会計、関係団体の財政状況及び健全化判断比率'!B12)</f>
        <v>公共事業用地費会計</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f t="shared" si="0"/>
        <v>19</v>
      </c>
      <c r="AN39" s="370"/>
      <c r="AO39" s="371" t="str">
        <f>IF('各会計、関係団体の財政状況及び健全化判断比率'!B37="","",'各会計、関係団体の財政状況及び健全化判断比率'!B37)</f>
        <v>病院事業会計</v>
      </c>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33</v>
      </c>
      <c r="CP39" s="370"/>
      <c r="CQ39" s="371" t="str">
        <f>IF('各会計、関係団体の財政状況及び健全化判断比率'!BS12="","",'各会計、関係団体の財政状況及び健全化判断比率'!BS12)</f>
        <v>公益財団法人横浜観光コンベンション・ビューロー</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f t="shared" si="5"/>
        <v>7</v>
      </c>
      <c r="D40" s="370"/>
      <c r="E40" s="371" t="str">
        <f>IF('各会計、関係団体の財政状況及び健全化判断比率'!B13="","",'各会計、関係団体の財政状況及び健全化判断比率'!B13)</f>
        <v>新墓園事業費会計</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f t="shared" si="0"/>
        <v>20</v>
      </c>
      <c r="AN40" s="370"/>
      <c r="AO40" s="371" t="str">
        <f>IF('各会計、関係団体の財政状況及び健全化判断比率'!B38="","",'各会計、関係団体の財政状況及び健全化判断比率'!B38)</f>
        <v>埋立事業会計</v>
      </c>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34</v>
      </c>
      <c r="CP40" s="370"/>
      <c r="CQ40" s="371" t="str">
        <f>IF('各会計、関係団体の財政状況及び健全化判断比率'!BS13="","",'各会計、関係団体の財政状況及び健全化判断比率'!BS13)</f>
        <v>株式会社横浜国際平和会議場</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〇</v>
      </c>
      <c r="DH40" s="368"/>
      <c r="DI40" s="205"/>
    </row>
    <row r="41" spans="1:113" ht="32.25" customHeight="1" x14ac:dyDescent="0.2">
      <c r="A41" s="178"/>
      <c r="B41" s="202"/>
      <c r="C41" s="370">
        <f t="shared" si="5"/>
        <v>8</v>
      </c>
      <c r="D41" s="370"/>
      <c r="E41" s="371" t="str">
        <f>IF('各会計、関係団体の財政状況及び健全化判断比率'!B14="","",'各会計、関係団体の財政状況及び健全化判断比率'!B14)</f>
        <v>みどり保全創造事業費会計</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35</v>
      </c>
      <c r="CP41" s="370"/>
      <c r="CQ41" s="371" t="str">
        <f>IF('各会計、関係団体の財政状況及び健全化判断比率'!BS14="","",'各会計、関係団体の財政状況及び健全化判断比率'!BS14)</f>
        <v>公益財団法人木原記念横浜生命科学振興財団</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f t="shared" si="5"/>
        <v>9</v>
      </c>
      <c r="D42" s="370"/>
      <c r="E42" s="371" t="str">
        <f>IF('各会計、関係団体の財政状況及び健全化判断比率'!B15="","",'各会計、関係団体の財政状況及び健全化判断比率'!B15)</f>
        <v>市街地開発事業費会計</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36</v>
      </c>
      <c r="CP42" s="370"/>
      <c r="CQ42" s="371" t="str">
        <f>IF('各会計、関係団体の財政状況及び健全化判断比率'!BS15="","",'各会計、関係団体の財政状況及び健全化判断比率'!BS15)</f>
        <v>公益財団法人横浜企業経営支援財団</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37</v>
      </c>
      <c r="CP43" s="370"/>
      <c r="CQ43" s="371" t="str">
        <f>IF('各会計、関係団体の財政状況及び健全化判断比率'!BS16="","",'各会計、関係団体の財政状況及び健全化判断比率'!BS16)</f>
        <v>公益財団法人横浜市消費者協会</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646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79" t="s">
        <v>581</v>
      </c>
      <c r="D34" s="1179"/>
      <c r="E34" s="1180"/>
      <c r="F34" s="32">
        <v>3.78</v>
      </c>
      <c r="G34" s="33">
        <v>4.3099999999999996</v>
      </c>
      <c r="H34" s="33">
        <v>4.46</v>
      </c>
      <c r="I34" s="33">
        <v>4.5</v>
      </c>
      <c r="J34" s="34">
        <v>4.82</v>
      </c>
      <c r="K34" s="22"/>
      <c r="L34" s="22"/>
      <c r="M34" s="22"/>
      <c r="N34" s="22"/>
      <c r="O34" s="22"/>
      <c r="P34" s="22"/>
    </row>
    <row r="35" spans="1:16" ht="39" customHeight="1" x14ac:dyDescent="0.2">
      <c r="A35" s="22"/>
      <c r="B35" s="35"/>
      <c r="C35" s="1173" t="s">
        <v>582</v>
      </c>
      <c r="D35" s="1174"/>
      <c r="E35" s="1175"/>
      <c r="F35" s="36">
        <v>2.46</v>
      </c>
      <c r="G35" s="37">
        <v>2.34</v>
      </c>
      <c r="H35" s="37">
        <v>2.34</v>
      </c>
      <c r="I35" s="37">
        <v>2.15</v>
      </c>
      <c r="J35" s="38">
        <v>2.4500000000000002</v>
      </c>
      <c r="K35" s="22"/>
      <c r="L35" s="22"/>
      <c r="M35" s="22"/>
      <c r="N35" s="22"/>
      <c r="O35" s="22"/>
      <c r="P35" s="22"/>
    </row>
    <row r="36" spans="1:16" ht="39" customHeight="1" x14ac:dyDescent="0.2">
      <c r="A36" s="22"/>
      <c r="B36" s="35"/>
      <c r="C36" s="1173" t="s">
        <v>583</v>
      </c>
      <c r="D36" s="1174"/>
      <c r="E36" s="1175"/>
      <c r="F36" s="36">
        <v>1.4</v>
      </c>
      <c r="G36" s="37">
        <v>0.45</v>
      </c>
      <c r="H36" s="37">
        <v>0.34</v>
      </c>
      <c r="I36" s="37">
        <v>0.86</v>
      </c>
      <c r="J36" s="38">
        <v>1.38</v>
      </c>
      <c r="K36" s="22"/>
      <c r="L36" s="22"/>
      <c r="M36" s="22"/>
      <c r="N36" s="22"/>
      <c r="O36" s="22"/>
      <c r="P36" s="22"/>
    </row>
    <row r="37" spans="1:16" ht="39" customHeight="1" x14ac:dyDescent="0.2">
      <c r="A37" s="22"/>
      <c r="B37" s="35"/>
      <c r="C37" s="1173" t="s">
        <v>584</v>
      </c>
      <c r="D37" s="1174"/>
      <c r="E37" s="1175"/>
      <c r="F37" s="36">
        <v>0.28999999999999998</v>
      </c>
      <c r="G37" s="37">
        <v>0.59</v>
      </c>
      <c r="H37" s="37">
        <v>0.44</v>
      </c>
      <c r="I37" s="37">
        <v>1.21</v>
      </c>
      <c r="J37" s="38">
        <v>1.1599999999999999</v>
      </c>
      <c r="K37" s="22"/>
      <c r="L37" s="22"/>
      <c r="M37" s="22"/>
      <c r="N37" s="22"/>
      <c r="O37" s="22"/>
      <c r="P37" s="22"/>
    </row>
    <row r="38" spans="1:16" ht="39" customHeight="1" x14ac:dyDescent="0.2">
      <c r="A38" s="22"/>
      <c r="B38" s="35"/>
      <c r="C38" s="1173" t="s">
        <v>585</v>
      </c>
      <c r="D38" s="1174"/>
      <c r="E38" s="1175"/>
      <c r="F38" s="36">
        <v>0.77</v>
      </c>
      <c r="G38" s="37">
        <v>0.21</v>
      </c>
      <c r="H38" s="37">
        <v>0.44</v>
      </c>
      <c r="I38" s="37">
        <v>0.56000000000000005</v>
      </c>
      <c r="J38" s="38">
        <v>1.1200000000000001</v>
      </c>
      <c r="K38" s="22"/>
      <c r="L38" s="22"/>
      <c r="M38" s="22"/>
      <c r="N38" s="22"/>
      <c r="O38" s="22"/>
      <c r="P38" s="22"/>
    </row>
    <row r="39" spans="1:16" ht="39" customHeight="1" x14ac:dyDescent="0.2">
      <c r="A39" s="22"/>
      <c r="B39" s="35"/>
      <c r="C39" s="1173" t="s">
        <v>586</v>
      </c>
      <c r="D39" s="1174"/>
      <c r="E39" s="1175"/>
      <c r="F39" s="36">
        <v>0.27</v>
      </c>
      <c r="G39" s="37">
        <v>0.26</v>
      </c>
      <c r="H39" s="37">
        <v>0.25</v>
      </c>
      <c r="I39" s="37">
        <v>0.26</v>
      </c>
      <c r="J39" s="38">
        <v>0.57999999999999996</v>
      </c>
      <c r="K39" s="22"/>
      <c r="L39" s="22"/>
      <c r="M39" s="22"/>
      <c r="N39" s="22"/>
      <c r="O39" s="22"/>
      <c r="P39" s="22"/>
    </row>
    <row r="40" spans="1:16" ht="39" customHeight="1" x14ac:dyDescent="0.2">
      <c r="A40" s="22"/>
      <c r="B40" s="35"/>
      <c r="C40" s="1173" t="s">
        <v>587</v>
      </c>
      <c r="D40" s="1174"/>
      <c r="E40" s="1175"/>
      <c r="F40" s="36">
        <v>0.52</v>
      </c>
      <c r="G40" s="37">
        <v>0.51</v>
      </c>
      <c r="H40" s="37">
        <v>0.47</v>
      </c>
      <c r="I40" s="37">
        <v>0.48</v>
      </c>
      <c r="J40" s="38">
        <v>0.47</v>
      </c>
      <c r="K40" s="22"/>
      <c r="L40" s="22"/>
      <c r="M40" s="22"/>
      <c r="N40" s="22"/>
      <c r="O40" s="22"/>
      <c r="P40" s="22"/>
    </row>
    <row r="41" spans="1:16" ht="39" customHeight="1" x14ac:dyDescent="0.2">
      <c r="A41" s="22"/>
      <c r="B41" s="35"/>
      <c r="C41" s="1173" t="s">
        <v>588</v>
      </c>
      <c r="D41" s="1174"/>
      <c r="E41" s="1175"/>
      <c r="F41" s="36">
        <v>0.7</v>
      </c>
      <c r="G41" s="37">
        <v>0.68</v>
      </c>
      <c r="H41" s="37">
        <v>0.68</v>
      </c>
      <c r="I41" s="37">
        <v>0.44</v>
      </c>
      <c r="J41" s="38">
        <v>0.44</v>
      </c>
      <c r="K41" s="22"/>
      <c r="L41" s="22"/>
      <c r="M41" s="22"/>
      <c r="N41" s="22"/>
      <c r="O41" s="22"/>
      <c r="P41" s="22"/>
    </row>
    <row r="42" spans="1:16" ht="39" customHeight="1" x14ac:dyDescent="0.2">
      <c r="A42" s="22"/>
      <c r="B42" s="39"/>
      <c r="C42" s="1173" t="s">
        <v>589</v>
      </c>
      <c r="D42" s="1174"/>
      <c r="E42" s="1175"/>
      <c r="F42" s="36" t="s">
        <v>532</v>
      </c>
      <c r="G42" s="37" t="s">
        <v>532</v>
      </c>
      <c r="H42" s="37" t="s">
        <v>532</v>
      </c>
      <c r="I42" s="37" t="s">
        <v>532</v>
      </c>
      <c r="J42" s="38" t="s">
        <v>532</v>
      </c>
      <c r="K42" s="22"/>
      <c r="L42" s="22"/>
      <c r="M42" s="22"/>
      <c r="N42" s="22"/>
      <c r="O42" s="22"/>
      <c r="P42" s="22"/>
    </row>
    <row r="43" spans="1:16" ht="39" customHeight="1" thickBot="1" x14ac:dyDescent="0.25">
      <c r="A43" s="22"/>
      <c r="B43" s="40"/>
      <c r="C43" s="1176" t="s">
        <v>590</v>
      </c>
      <c r="D43" s="1177"/>
      <c r="E43" s="1178"/>
      <c r="F43" s="41">
        <v>1.31</v>
      </c>
      <c r="G43" s="42">
        <v>1.44</v>
      </c>
      <c r="H43" s="42">
        <v>1.73</v>
      </c>
      <c r="I43" s="42">
        <v>0.54</v>
      </c>
      <c r="J43" s="43">
        <v>0.54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TiD7XToMNrjKlUAgLRI7ci/CfbNp3N/XqUfn6X8CwKvEG6cXszEYBayNq2hIFqK0YYbKgjFHxIacN1dCr+8YA==" saltValue="XIvyNPNFnxyqv5OWBxB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102444</v>
      </c>
      <c r="L45" s="60">
        <v>105495</v>
      </c>
      <c r="M45" s="60">
        <v>119475</v>
      </c>
      <c r="N45" s="60">
        <v>122220</v>
      </c>
      <c r="O45" s="61">
        <v>114468</v>
      </c>
      <c r="P45" s="48"/>
      <c r="Q45" s="48"/>
      <c r="R45" s="48"/>
      <c r="S45" s="48"/>
      <c r="T45" s="48"/>
      <c r="U45" s="48"/>
    </row>
    <row r="46" spans="1:21" ht="30.75" customHeight="1" x14ac:dyDescent="0.2">
      <c r="A46" s="48"/>
      <c r="B46" s="1201"/>
      <c r="C46" s="1202"/>
      <c r="D46" s="62"/>
      <c r="E46" s="1183" t="s">
        <v>13</v>
      </c>
      <c r="F46" s="1183"/>
      <c r="G46" s="1183"/>
      <c r="H46" s="1183"/>
      <c r="I46" s="1183"/>
      <c r="J46" s="1184"/>
      <c r="K46" s="63">
        <v>29184</v>
      </c>
      <c r="L46" s="64">
        <v>38039</v>
      </c>
      <c r="M46" s="64">
        <v>37686</v>
      </c>
      <c r="N46" s="64">
        <v>29478</v>
      </c>
      <c r="O46" s="65">
        <v>23891</v>
      </c>
      <c r="P46" s="48"/>
      <c r="Q46" s="48"/>
      <c r="R46" s="48"/>
      <c r="S46" s="48"/>
      <c r="T46" s="48"/>
      <c r="U46" s="48"/>
    </row>
    <row r="47" spans="1:21" ht="30.75" customHeight="1" x14ac:dyDescent="0.2">
      <c r="A47" s="48"/>
      <c r="B47" s="1201"/>
      <c r="C47" s="1202"/>
      <c r="D47" s="62"/>
      <c r="E47" s="1183" t="s">
        <v>14</v>
      </c>
      <c r="F47" s="1183"/>
      <c r="G47" s="1183"/>
      <c r="H47" s="1183"/>
      <c r="I47" s="1183"/>
      <c r="J47" s="1184"/>
      <c r="K47" s="63">
        <v>69842</v>
      </c>
      <c r="L47" s="64">
        <v>66507</v>
      </c>
      <c r="M47" s="64">
        <v>61378</v>
      </c>
      <c r="N47" s="64">
        <v>60203</v>
      </c>
      <c r="O47" s="65">
        <v>61101</v>
      </c>
      <c r="P47" s="48"/>
      <c r="Q47" s="48"/>
      <c r="R47" s="48"/>
      <c r="S47" s="48"/>
      <c r="T47" s="48"/>
      <c r="U47" s="48"/>
    </row>
    <row r="48" spans="1:21" ht="30.75" customHeight="1" x14ac:dyDescent="0.2">
      <c r="A48" s="48"/>
      <c r="B48" s="1201"/>
      <c r="C48" s="1202"/>
      <c r="D48" s="62"/>
      <c r="E48" s="1183" t="s">
        <v>15</v>
      </c>
      <c r="F48" s="1183"/>
      <c r="G48" s="1183"/>
      <c r="H48" s="1183"/>
      <c r="I48" s="1183"/>
      <c r="J48" s="1184"/>
      <c r="K48" s="63">
        <v>56443</v>
      </c>
      <c r="L48" s="64">
        <v>53308</v>
      </c>
      <c r="M48" s="64">
        <v>48636</v>
      </c>
      <c r="N48" s="64">
        <v>43151</v>
      </c>
      <c r="O48" s="65">
        <v>43269</v>
      </c>
      <c r="P48" s="48"/>
      <c r="Q48" s="48"/>
      <c r="R48" s="48"/>
      <c r="S48" s="48"/>
      <c r="T48" s="48"/>
      <c r="U48" s="48"/>
    </row>
    <row r="49" spans="1:21" ht="30.75" customHeight="1" x14ac:dyDescent="0.2">
      <c r="A49" s="48"/>
      <c r="B49" s="1201"/>
      <c r="C49" s="1202"/>
      <c r="D49" s="62"/>
      <c r="E49" s="1183" t="s">
        <v>16</v>
      </c>
      <c r="F49" s="1183"/>
      <c r="G49" s="1183"/>
      <c r="H49" s="1183"/>
      <c r="I49" s="1183"/>
      <c r="J49" s="1184"/>
      <c r="K49" s="63" t="s">
        <v>532</v>
      </c>
      <c r="L49" s="64" t="s">
        <v>532</v>
      </c>
      <c r="M49" s="64" t="s">
        <v>532</v>
      </c>
      <c r="N49" s="64" t="s">
        <v>532</v>
      </c>
      <c r="O49" s="65" t="s">
        <v>532</v>
      </c>
      <c r="P49" s="48"/>
      <c r="Q49" s="48"/>
      <c r="R49" s="48"/>
      <c r="S49" s="48"/>
      <c r="T49" s="48"/>
      <c r="U49" s="48"/>
    </row>
    <row r="50" spans="1:21" ht="30.75" customHeight="1" x14ac:dyDescent="0.2">
      <c r="A50" s="48"/>
      <c r="B50" s="1201"/>
      <c r="C50" s="1202"/>
      <c r="D50" s="62"/>
      <c r="E50" s="1183" t="s">
        <v>17</v>
      </c>
      <c r="F50" s="1183"/>
      <c r="G50" s="1183"/>
      <c r="H50" s="1183"/>
      <c r="I50" s="1183"/>
      <c r="J50" s="1184"/>
      <c r="K50" s="63">
        <v>1654</v>
      </c>
      <c r="L50" s="64">
        <v>1655</v>
      </c>
      <c r="M50" s="64">
        <v>2556</v>
      </c>
      <c r="N50" s="64">
        <v>3804</v>
      </c>
      <c r="O50" s="65">
        <v>3327</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532</v>
      </c>
      <c r="L51" s="64" t="s">
        <v>532</v>
      </c>
      <c r="M51" s="64" t="s">
        <v>532</v>
      </c>
      <c r="N51" s="64">
        <v>3</v>
      </c>
      <c r="O51" s="65">
        <v>0</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179831</v>
      </c>
      <c r="L52" s="64">
        <v>183591</v>
      </c>
      <c r="M52" s="64">
        <v>175855</v>
      </c>
      <c r="N52" s="64">
        <v>166684</v>
      </c>
      <c r="O52" s="65">
        <v>156175</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79736</v>
      </c>
      <c r="L53" s="69">
        <v>81413</v>
      </c>
      <c r="M53" s="69">
        <v>93876</v>
      </c>
      <c r="N53" s="69">
        <v>92175</v>
      </c>
      <c r="O53" s="70">
        <v>89881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89" t="s">
        <v>25</v>
      </c>
      <c r="C57" s="1190"/>
      <c r="D57" s="1193" t="s">
        <v>26</v>
      </c>
      <c r="E57" s="1194"/>
      <c r="F57" s="1194"/>
      <c r="G57" s="1194"/>
      <c r="H57" s="1194"/>
      <c r="I57" s="1194"/>
      <c r="J57" s="1195"/>
      <c r="K57" s="83">
        <v>91390</v>
      </c>
      <c r="L57" s="84">
        <v>98140</v>
      </c>
      <c r="M57" s="84">
        <v>128350</v>
      </c>
      <c r="N57" s="84">
        <v>141795</v>
      </c>
      <c r="O57" s="85">
        <v>136484</v>
      </c>
    </row>
    <row r="58" spans="1:21" ht="31.5" customHeight="1" thickBot="1" x14ac:dyDescent="0.25">
      <c r="B58" s="1191"/>
      <c r="C58" s="1192"/>
      <c r="D58" s="1196" t="s">
        <v>27</v>
      </c>
      <c r="E58" s="1197"/>
      <c r="F58" s="1197"/>
      <c r="G58" s="1197"/>
      <c r="H58" s="1197"/>
      <c r="I58" s="1197"/>
      <c r="J58" s="1198"/>
      <c r="K58" s="86">
        <v>382960</v>
      </c>
      <c r="L58" s="87">
        <v>410840</v>
      </c>
      <c r="M58" s="87">
        <v>419943</v>
      </c>
      <c r="N58" s="87">
        <v>416891</v>
      </c>
      <c r="O58" s="88">
        <v>429806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4NqPHrRac3q8Y15UG/Jk/IrHFNeKxK/Tc/1Bq/x8/iR8Lw8M7dkuScwzKXfBfVMwI35m+6H6+HfpZ6pondVVg==" saltValue="tpk0Mn7rITeXlB06qMCk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19" t="s">
        <v>30</v>
      </c>
      <c r="C41" s="1220"/>
      <c r="D41" s="102"/>
      <c r="E41" s="1221" t="s">
        <v>31</v>
      </c>
      <c r="F41" s="1221"/>
      <c r="G41" s="1221"/>
      <c r="H41" s="1222"/>
      <c r="I41" s="358">
        <v>2599222</v>
      </c>
      <c r="J41" s="359">
        <v>2639495</v>
      </c>
      <c r="K41" s="359">
        <v>2671095</v>
      </c>
      <c r="L41" s="359">
        <v>2678080</v>
      </c>
      <c r="M41" s="360">
        <v>2701273</v>
      </c>
    </row>
    <row r="42" spans="2:13" ht="27.75" customHeight="1" x14ac:dyDescent="0.2">
      <c r="B42" s="1209"/>
      <c r="C42" s="1210"/>
      <c r="D42" s="103"/>
      <c r="E42" s="1213" t="s">
        <v>32</v>
      </c>
      <c r="F42" s="1213"/>
      <c r="G42" s="1213"/>
      <c r="H42" s="1214"/>
      <c r="I42" s="361">
        <v>27605</v>
      </c>
      <c r="J42" s="362">
        <v>41831</v>
      </c>
      <c r="K42" s="362">
        <v>95988</v>
      </c>
      <c r="L42" s="362">
        <v>91230</v>
      </c>
      <c r="M42" s="363">
        <v>76748</v>
      </c>
    </row>
    <row r="43" spans="2:13" ht="27.75" customHeight="1" x14ac:dyDescent="0.2">
      <c r="B43" s="1209"/>
      <c r="C43" s="1210"/>
      <c r="D43" s="103"/>
      <c r="E43" s="1213" t="s">
        <v>33</v>
      </c>
      <c r="F43" s="1213"/>
      <c r="G43" s="1213"/>
      <c r="H43" s="1214"/>
      <c r="I43" s="361">
        <v>552351</v>
      </c>
      <c r="J43" s="362">
        <v>520361</v>
      </c>
      <c r="K43" s="362">
        <v>493202</v>
      </c>
      <c r="L43" s="362">
        <v>467958</v>
      </c>
      <c r="M43" s="363">
        <v>454545</v>
      </c>
    </row>
    <row r="44" spans="2:13" ht="27.75" customHeight="1" x14ac:dyDescent="0.2">
      <c r="B44" s="1209"/>
      <c r="C44" s="1210"/>
      <c r="D44" s="103"/>
      <c r="E44" s="1213" t="s">
        <v>34</v>
      </c>
      <c r="F44" s="1213"/>
      <c r="G44" s="1213"/>
      <c r="H44" s="1214"/>
      <c r="I44" s="361">
        <v>296</v>
      </c>
      <c r="J44" s="362">
        <v>105</v>
      </c>
      <c r="K44" s="362" t="s">
        <v>532</v>
      </c>
      <c r="L44" s="362" t="s">
        <v>532</v>
      </c>
      <c r="M44" s="363" t="s">
        <v>532</v>
      </c>
    </row>
    <row r="45" spans="2:13" ht="27.75" customHeight="1" x14ac:dyDescent="0.2">
      <c r="B45" s="1209"/>
      <c r="C45" s="1210"/>
      <c r="D45" s="103"/>
      <c r="E45" s="1213" t="s">
        <v>35</v>
      </c>
      <c r="F45" s="1213"/>
      <c r="G45" s="1213"/>
      <c r="H45" s="1214"/>
      <c r="I45" s="361">
        <v>227722</v>
      </c>
      <c r="J45" s="362">
        <v>207077</v>
      </c>
      <c r="K45" s="362">
        <v>204782</v>
      </c>
      <c r="L45" s="362">
        <v>205583</v>
      </c>
      <c r="M45" s="363">
        <v>207868</v>
      </c>
    </row>
    <row r="46" spans="2:13" ht="27.75" customHeight="1" x14ac:dyDescent="0.2">
      <c r="B46" s="1209"/>
      <c r="C46" s="1210"/>
      <c r="D46" s="104"/>
      <c r="E46" s="1213" t="s">
        <v>36</v>
      </c>
      <c r="F46" s="1213"/>
      <c r="G46" s="1213"/>
      <c r="H46" s="1214"/>
      <c r="I46" s="361">
        <v>57500</v>
      </c>
      <c r="J46" s="362">
        <v>50501</v>
      </c>
      <c r="K46" s="362">
        <v>38574</v>
      </c>
      <c r="L46" s="362">
        <v>39544</v>
      </c>
      <c r="M46" s="363">
        <v>10655</v>
      </c>
    </row>
    <row r="47" spans="2:13" ht="27.75" customHeight="1" x14ac:dyDescent="0.2">
      <c r="B47" s="1209"/>
      <c r="C47" s="1210"/>
      <c r="D47" s="105"/>
      <c r="E47" s="1223" t="s">
        <v>37</v>
      </c>
      <c r="F47" s="1224"/>
      <c r="G47" s="1224"/>
      <c r="H47" s="1225"/>
      <c r="I47" s="361" t="s">
        <v>532</v>
      </c>
      <c r="J47" s="362" t="s">
        <v>532</v>
      </c>
      <c r="K47" s="362" t="s">
        <v>532</v>
      </c>
      <c r="L47" s="362" t="s">
        <v>532</v>
      </c>
      <c r="M47" s="363" t="s">
        <v>532</v>
      </c>
    </row>
    <row r="48" spans="2:13" ht="27.75" customHeight="1" x14ac:dyDescent="0.2">
      <c r="B48" s="1209"/>
      <c r="C48" s="1210"/>
      <c r="D48" s="103"/>
      <c r="E48" s="1213" t="s">
        <v>38</v>
      </c>
      <c r="F48" s="1213"/>
      <c r="G48" s="1213"/>
      <c r="H48" s="1214"/>
      <c r="I48" s="361" t="s">
        <v>532</v>
      </c>
      <c r="J48" s="362" t="s">
        <v>532</v>
      </c>
      <c r="K48" s="362" t="s">
        <v>532</v>
      </c>
      <c r="L48" s="362" t="s">
        <v>532</v>
      </c>
      <c r="M48" s="363" t="s">
        <v>532</v>
      </c>
    </row>
    <row r="49" spans="2:13" ht="27.75" customHeight="1" x14ac:dyDescent="0.2">
      <c r="B49" s="1211"/>
      <c r="C49" s="1212"/>
      <c r="D49" s="103"/>
      <c r="E49" s="1213" t="s">
        <v>39</v>
      </c>
      <c r="F49" s="1213"/>
      <c r="G49" s="1213"/>
      <c r="H49" s="1214"/>
      <c r="I49" s="361" t="s">
        <v>532</v>
      </c>
      <c r="J49" s="362" t="s">
        <v>532</v>
      </c>
      <c r="K49" s="362" t="s">
        <v>532</v>
      </c>
      <c r="L49" s="362" t="s">
        <v>532</v>
      </c>
      <c r="M49" s="363" t="s">
        <v>532</v>
      </c>
    </row>
    <row r="50" spans="2:13" ht="27.75" customHeight="1" x14ac:dyDescent="0.2">
      <c r="B50" s="1207" t="s">
        <v>40</v>
      </c>
      <c r="C50" s="1208"/>
      <c r="D50" s="106"/>
      <c r="E50" s="1213" t="s">
        <v>41</v>
      </c>
      <c r="F50" s="1213"/>
      <c r="G50" s="1213"/>
      <c r="H50" s="1214"/>
      <c r="I50" s="361">
        <v>155643</v>
      </c>
      <c r="J50" s="362">
        <v>182347</v>
      </c>
      <c r="K50" s="362">
        <v>181000</v>
      </c>
      <c r="L50" s="362">
        <v>183880</v>
      </c>
      <c r="M50" s="363">
        <v>251655</v>
      </c>
    </row>
    <row r="51" spans="2:13" ht="27.75" customHeight="1" x14ac:dyDescent="0.2">
      <c r="B51" s="1209"/>
      <c r="C51" s="1210"/>
      <c r="D51" s="103"/>
      <c r="E51" s="1213" t="s">
        <v>42</v>
      </c>
      <c r="F51" s="1213"/>
      <c r="G51" s="1213"/>
      <c r="H51" s="1214"/>
      <c r="I51" s="361">
        <v>715000</v>
      </c>
      <c r="J51" s="362">
        <v>746716</v>
      </c>
      <c r="K51" s="362">
        <v>777314</v>
      </c>
      <c r="L51" s="362">
        <v>777426</v>
      </c>
      <c r="M51" s="363">
        <v>691902</v>
      </c>
    </row>
    <row r="52" spans="2:13" ht="27.75" customHeight="1" x14ac:dyDescent="0.2">
      <c r="B52" s="1211"/>
      <c r="C52" s="1212"/>
      <c r="D52" s="103"/>
      <c r="E52" s="1213" t="s">
        <v>43</v>
      </c>
      <c r="F52" s="1213"/>
      <c r="G52" s="1213"/>
      <c r="H52" s="1214"/>
      <c r="I52" s="361">
        <v>1392552</v>
      </c>
      <c r="J52" s="362">
        <v>1377858</v>
      </c>
      <c r="K52" s="362">
        <v>1367852</v>
      </c>
      <c r="L52" s="362">
        <v>1348979</v>
      </c>
      <c r="M52" s="363">
        <v>1344210</v>
      </c>
    </row>
    <row r="53" spans="2:13" ht="27.75" customHeight="1" thickBot="1" x14ac:dyDescent="0.25">
      <c r="B53" s="1215" t="s">
        <v>44</v>
      </c>
      <c r="C53" s="1216"/>
      <c r="D53" s="107"/>
      <c r="E53" s="1217" t="s">
        <v>45</v>
      </c>
      <c r="F53" s="1217"/>
      <c r="G53" s="1217"/>
      <c r="H53" s="1218"/>
      <c r="I53" s="364">
        <v>1201501</v>
      </c>
      <c r="J53" s="365">
        <v>1152448</v>
      </c>
      <c r="K53" s="365">
        <v>1177474</v>
      </c>
      <c r="L53" s="365">
        <v>1172110</v>
      </c>
      <c r="M53" s="366">
        <v>1163322</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0XPmaZmRL+pMNNmkRQ9XX667YiU51uEQIlaea/Z9X6Whr6AeMxldmdSE3bkWlYmk6xswrzAmgZkmlRIbO3BBHQ==" saltValue="ytLLZoAeKIjr6/VyOi1E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575</v>
      </c>
      <c r="G54" s="116" t="s">
        <v>576</v>
      </c>
      <c r="H54" s="117" t="s">
        <v>577</v>
      </c>
    </row>
    <row r="55" spans="2:8" ht="52.5" customHeight="1" x14ac:dyDescent="0.2">
      <c r="B55" s="118"/>
      <c r="C55" s="1234" t="s">
        <v>48</v>
      </c>
      <c r="D55" s="1234"/>
      <c r="E55" s="1235"/>
      <c r="F55" s="119">
        <v>7965</v>
      </c>
      <c r="G55" s="119">
        <v>11352</v>
      </c>
      <c r="H55" s="120">
        <v>31319</v>
      </c>
    </row>
    <row r="56" spans="2:8" ht="52.5" customHeight="1" x14ac:dyDescent="0.2">
      <c r="B56" s="121"/>
      <c r="C56" s="1236" t="s">
        <v>49</v>
      </c>
      <c r="D56" s="1236"/>
      <c r="E56" s="1237"/>
      <c r="F56" s="122" t="s">
        <v>532</v>
      </c>
      <c r="G56" s="122" t="s">
        <v>532</v>
      </c>
      <c r="H56" s="123" t="s">
        <v>532</v>
      </c>
    </row>
    <row r="57" spans="2:8" ht="53.25" customHeight="1" x14ac:dyDescent="0.2">
      <c r="B57" s="121"/>
      <c r="C57" s="1238" t="s">
        <v>50</v>
      </c>
      <c r="D57" s="1238"/>
      <c r="E57" s="1239"/>
      <c r="F57" s="124">
        <v>16740</v>
      </c>
      <c r="G57" s="124">
        <v>17419</v>
      </c>
      <c r="H57" s="125">
        <v>18338</v>
      </c>
    </row>
    <row r="58" spans="2:8" ht="45.75" customHeight="1" x14ac:dyDescent="0.2">
      <c r="B58" s="126"/>
      <c r="C58" s="1226" t="s">
        <v>597</v>
      </c>
      <c r="D58" s="1227"/>
      <c r="E58" s="1228"/>
      <c r="F58" s="127">
        <v>9499</v>
      </c>
      <c r="G58" s="127">
        <v>9501</v>
      </c>
      <c r="H58" s="128">
        <v>9502</v>
      </c>
    </row>
    <row r="59" spans="2:8" ht="45.75" customHeight="1" x14ac:dyDescent="0.2">
      <c r="B59" s="126"/>
      <c r="C59" s="1226" t="s">
        <v>598</v>
      </c>
      <c r="D59" s="1227"/>
      <c r="E59" s="1228"/>
      <c r="F59" s="127">
        <v>2581</v>
      </c>
      <c r="G59" s="127">
        <v>2581</v>
      </c>
      <c r="H59" s="128">
        <v>2581</v>
      </c>
    </row>
    <row r="60" spans="2:8" ht="45.75" customHeight="1" x14ac:dyDescent="0.2">
      <c r="B60" s="126"/>
      <c r="C60" s="1226" t="s">
        <v>599</v>
      </c>
      <c r="D60" s="1227"/>
      <c r="E60" s="1228"/>
      <c r="F60" s="127">
        <v>1688</v>
      </c>
      <c r="G60" s="127">
        <v>1880</v>
      </c>
      <c r="H60" s="128">
        <v>2010</v>
      </c>
    </row>
    <row r="61" spans="2:8" ht="45.75" customHeight="1" x14ac:dyDescent="0.2">
      <c r="B61" s="126"/>
      <c r="C61" s="1226" t="s">
        <v>600</v>
      </c>
      <c r="D61" s="1227"/>
      <c r="E61" s="1228"/>
      <c r="F61" s="127">
        <v>219</v>
      </c>
      <c r="G61" s="127">
        <v>512</v>
      </c>
      <c r="H61" s="128">
        <v>966</v>
      </c>
    </row>
    <row r="62" spans="2:8" ht="45.75" customHeight="1" thickBot="1" x14ac:dyDescent="0.25">
      <c r="B62" s="129"/>
      <c r="C62" s="1229" t="s">
        <v>601</v>
      </c>
      <c r="D62" s="1230"/>
      <c r="E62" s="1231"/>
      <c r="F62" s="130">
        <v>351</v>
      </c>
      <c r="G62" s="130">
        <v>504</v>
      </c>
      <c r="H62" s="131">
        <v>683</v>
      </c>
    </row>
    <row r="63" spans="2:8" ht="52.5" customHeight="1" thickBot="1" x14ac:dyDescent="0.25">
      <c r="B63" s="132"/>
      <c r="C63" s="1232" t="s">
        <v>51</v>
      </c>
      <c r="D63" s="1232"/>
      <c r="E63" s="1233"/>
      <c r="F63" s="133">
        <v>24705</v>
      </c>
      <c r="G63" s="133">
        <v>28772</v>
      </c>
      <c r="H63" s="134">
        <v>49658</v>
      </c>
    </row>
    <row r="64" spans="2:8" ht="13" x14ac:dyDescent="0.2"/>
  </sheetData>
  <sheetProtection algorithmName="SHA-512" hashValue="gJuQxu2dQye62GeHB2pY/fKeTRsC/t7A1eJvmYhwsQM09bCFN3wYb5FqYvAJGHM0Hb/XSKNIBO/ZQkIkvUcqxg==" saltValue="fPeXx73ilyBKlMa8f+W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BD83E-F414-42DB-8C46-D85F8D41F1A5}">
  <sheetPr>
    <pageSetUpPr fitToPage="1"/>
  </sheetPr>
  <dimension ref="A1:DE85"/>
  <sheetViews>
    <sheetView showGridLines="0" tabSelected="1" zoomScaleNormal="100" zoomScaleSheetLayoutView="55" workbookViewId="0">
      <selection activeCell="AN70" sqref="AN70"/>
    </sheetView>
  </sheetViews>
  <sheetFormatPr defaultColWidth="0" defaultRowHeight="0" customHeight="1" zeroHeight="1" x14ac:dyDescent="0.2"/>
  <cols>
    <col min="1" max="1" width="6.36328125" style="1240" customWidth="1"/>
    <col min="2" max="107" width="2.453125" style="1240" customWidth="1"/>
    <col min="108" max="108" width="6.08984375" style="1242" customWidth="1"/>
    <col min="109" max="109" width="5.90625" style="1241" customWidth="1"/>
    <col min="110" max="16384" width="8.6328125" style="1240" hidden="1"/>
  </cols>
  <sheetData>
    <row r="1" spans="1:109" ht="42.75" customHeight="1" x14ac:dyDescent="0.2">
      <c r="A1" s="1297"/>
      <c r="B1" s="1296"/>
      <c r="DD1" s="1240"/>
      <c r="DE1" s="1240"/>
    </row>
    <row r="2" spans="1:109"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 x14ac:dyDescent="0.2">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 x14ac:dyDescent="0.2">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 x14ac:dyDescent="0.2">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 x14ac:dyDescent="0.2">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 x14ac:dyDescent="0.2">
      <c r="DD19" s="1240"/>
      <c r="DE19" s="1240"/>
    </row>
    <row r="20" spans="1:109" ht="13" x14ac:dyDescent="0.2">
      <c r="DD20" s="1240"/>
      <c r="DE20" s="1240"/>
    </row>
    <row r="21" spans="1:109" ht="17.25" customHeight="1" x14ac:dyDescent="0.2">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2">
      <c r="B22" s="1241"/>
    </row>
    <row r="23" spans="1:109" ht="13" x14ac:dyDescent="0.2">
      <c r="B23" s="1241"/>
    </row>
    <row r="24" spans="1:109" ht="13" x14ac:dyDescent="0.2">
      <c r="B24" s="1241"/>
    </row>
    <row r="25" spans="1:109" ht="13" x14ac:dyDescent="0.2">
      <c r="B25" s="1241"/>
    </row>
    <row r="26" spans="1:109" ht="13" x14ac:dyDescent="0.2">
      <c r="B26" s="1241"/>
    </row>
    <row r="27" spans="1:109" ht="13" x14ac:dyDescent="0.2">
      <c r="B27" s="1241"/>
    </row>
    <row r="28" spans="1:109" ht="13" x14ac:dyDescent="0.2">
      <c r="B28" s="1241"/>
    </row>
    <row r="29" spans="1:109" ht="13" x14ac:dyDescent="0.2">
      <c r="B29" s="1241"/>
    </row>
    <row r="30" spans="1:109" ht="13" x14ac:dyDescent="0.2">
      <c r="B30" s="1241"/>
    </row>
    <row r="31" spans="1:109" ht="13" x14ac:dyDescent="0.2">
      <c r="B31" s="1241"/>
    </row>
    <row r="32" spans="1:109" ht="13" x14ac:dyDescent="0.2">
      <c r="B32" s="1241"/>
    </row>
    <row r="33" spans="2:109" ht="13" x14ac:dyDescent="0.2">
      <c r="B33" s="1241"/>
    </row>
    <row r="34" spans="2:109" ht="13" x14ac:dyDescent="0.2">
      <c r="B34" s="1241"/>
    </row>
    <row r="35" spans="2:109" ht="13" x14ac:dyDescent="0.2">
      <c r="B35" s="1241"/>
    </row>
    <row r="36" spans="2:109" ht="13" x14ac:dyDescent="0.2">
      <c r="B36" s="1241"/>
    </row>
    <row r="37" spans="2:109" ht="13" x14ac:dyDescent="0.2">
      <c r="B37" s="1241"/>
    </row>
    <row r="38" spans="2:109" ht="13" x14ac:dyDescent="0.2">
      <c r="B38" s="1241"/>
    </row>
    <row r="39" spans="2:109" ht="13"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 x14ac:dyDescent="0.2">
      <c r="B40" s="1281"/>
      <c r="DD40" s="1281"/>
      <c r="DE40" s="1240"/>
    </row>
    <row r="41" spans="2:109" ht="16.5" x14ac:dyDescent="0.2">
      <c r="B41" s="1292" t="s">
        <v>657</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41"/>
      <c r="G42" s="1277"/>
      <c r="I42" s="1276"/>
      <c r="J42" s="1276"/>
      <c r="K42" s="1276"/>
      <c r="AM42" s="1277"/>
      <c r="AN42" s="1277" t="s">
        <v>653</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656</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 x14ac:dyDescent="0.2">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 x14ac:dyDescent="0.2">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 x14ac:dyDescent="0.2">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 x14ac:dyDescent="0.2">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 x14ac:dyDescent="0.2">
      <c r="B49" s="1241"/>
      <c r="AN49" s="1240" t="s">
        <v>651</v>
      </c>
    </row>
    <row r="50" spans="1:109" ht="13"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573</v>
      </c>
      <c r="BQ50" s="1249"/>
      <c r="BR50" s="1249"/>
      <c r="BS50" s="1249"/>
      <c r="BT50" s="1249"/>
      <c r="BU50" s="1249"/>
      <c r="BV50" s="1249"/>
      <c r="BW50" s="1249"/>
      <c r="BX50" s="1249" t="s">
        <v>574</v>
      </c>
      <c r="BY50" s="1249"/>
      <c r="BZ50" s="1249"/>
      <c r="CA50" s="1249"/>
      <c r="CB50" s="1249"/>
      <c r="CC50" s="1249"/>
      <c r="CD50" s="1249"/>
      <c r="CE50" s="1249"/>
      <c r="CF50" s="1249" t="s">
        <v>575</v>
      </c>
      <c r="CG50" s="1249"/>
      <c r="CH50" s="1249"/>
      <c r="CI50" s="1249"/>
      <c r="CJ50" s="1249"/>
      <c r="CK50" s="1249"/>
      <c r="CL50" s="1249"/>
      <c r="CM50" s="1249"/>
      <c r="CN50" s="1249" t="s">
        <v>576</v>
      </c>
      <c r="CO50" s="1249"/>
      <c r="CP50" s="1249"/>
      <c r="CQ50" s="1249"/>
      <c r="CR50" s="1249"/>
      <c r="CS50" s="1249"/>
      <c r="CT50" s="1249"/>
      <c r="CU50" s="1249"/>
      <c r="CV50" s="1249" t="s">
        <v>577</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650</v>
      </c>
      <c r="AO51" s="1248"/>
      <c r="AP51" s="1248"/>
      <c r="AQ51" s="1248"/>
      <c r="AR51" s="1248"/>
      <c r="AS51" s="1248"/>
      <c r="AT51" s="1248"/>
      <c r="AU51" s="1248"/>
      <c r="AV51" s="1248"/>
      <c r="AW51" s="1248"/>
      <c r="AX51" s="1248"/>
      <c r="AY51" s="1248"/>
      <c r="AZ51" s="1248"/>
      <c r="BA51" s="1248"/>
      <c r="BB51" s="1248" t="s">
        <v>648</v>
      </c>
      <c r="BC51" s="1248"/>
      <c r="BD51" s="1248"/>
      <c r="BE51" s="1248"/>
      <c r="BF51" s="1248"/>
      <c r="BG51" s="1248"/>
      <c r="BH51" s="1248"/>
      <c r="BI51" s="1248"/>
      <c r="BJ51" s="1248"/>
      <c r="BK51" s="1248"/>
      <c r="BL51" s="1248"/>
      <c r="BM51" s="1248"/>
      <c r="BN51" s="1248"/>
      <c r="BO51" s="1248"/>
      <c r="BP51" s="1247">
        <v>145.6</v>
      </c>
      <c r="BQ51" s="1247"/>
      <c r="BR51" s="1247"/>
      <c r="BS51" s="1247"/>
      <c r="BT51" s="1247"/>
      <c r="BU51" s="1247"/>
      <c r="BV51" s="1247"/>
      <c r="BW51" s="1247"/>
      <c r="BX51" s="1247">
        <v>138.5</v>
      </c>
      <c r="BY51" s="1247"/>
      <c r="BZ51" s="1247"/>
      <c r="CA51" s="1247"/>
      <c r="CB51" s="1247"/>
      <c r="CC51" s="1247"/>
      <c r="CD51" s="1247"/>
      <c r="CE51" s="1247"/>
      <c r="CF51" s="1247">
        <v>140.4</v>
      </c>
      <c r="CG51" s="1247"/>
      <c r="CH51" s="1247"/>
      <c r="CI51" s="1247"/>
      <c r="CJ51" s="1247"/>
      <c r="CK51" s="1247"/>
      <c r="CL51" s="1247"/>
      <c r="CM51" s="1247"/>
      <c r="CN51" s="1247">
        <v>137.4</v>
      </c>
      <c r="CO51" s="1247"/>
      <c r="CP51" s="1247"/>
      <c r="CQ51" s="1247"/>
      <c r="CR51" s="1247"/>
      <c r="CS51" s="1247"/>
      <c r="CT51" s="1247"/>
      <c r="CU51" s="1247"/>
      <c r="CV51" s="1247">
        <v>129.9</v>
      </c>
      <c r="CW51" s="1247"/>
      <c r="CX51" s="1247"/>
      <c r="CY51" s="1247"/>
      <c r="CZ51" s="1247"/>
      <c r="DA51" s="1247"/>
      <c r="DB51" s="1247"/>
      <c r="DC51" s="1247"/>
    </row>
    <row r="52" spans="1:109" ht="13"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655</v>
      </c>
      <c r="BC53" s="1248"/>
      <c r="BD53" s="1248"/>
      <c r="BE53" s="1248"/>
      <c r="BF53" s="1248"/>
      <c r="BG53" s="1248"/>
      <c r="BH53" s="1248"/>
      <c r="BI53" s="1248"/>
      <c r="BJ53" s="1248"/>
      <c r="BK53" s="1248"/>
      <c r="BL53" s="1248"/>
      <c r="BM53" s="1248"/>
      <c r="BN53" s="1248"/>
      <c r="BO53" s="1248"/>
      <c r="BP53" s="1247">
        <v>55.2</v>
      </c>
      <c r="BQ53" s="1247"/>
      <c r="BR53" s="1247"/>
      <c r="BS53" s="1247"/>
      <c r="BT53" s="1247"/>
      <c r="BU53" s="1247"/>
      <c r="BV53" s="1247"/>
      <c r="BW53" s="1247"/>
      <c r="BX53" s="1247">
        <v>56.4</v>
      </c>
      <c r="BY53" s="1247"/>
      <c r="BZ53" s="1247"/>
      <c r="CA53" s="1247"/>
      <c r="CB53" s="1247"/>
      <c r="CC53" s="1247"/>
      <c r="CD53" s="1247"/>
      <c r="CE53" s="1247"/>
      <c r="CF53" s="1247">
        <v>55.4</v>
      </c>
      <c r="CG53" s="1247"/>
      <c r="CH53" s="1247"/>
      <c r="CI53" s="1247"/>
      <c r="CJ53" s="1247"/>
      <c r="CK53" s="1247"/>
      <c r="CL53" s="1247"/>
      <c r="CM53" s="1247"/>
      <c r="CN53" s="1247">
        <v>55.3</v>
      </c>
      <c r="CO53" s="1247"/>
      <c r="CP53" s="1247"/>
      <c r="CQ53" s="1247"/>
      <c r="CR53" s="1247"/>
      <c r="CS53" s="1247"/>
      <c r="CT53" s="1247"/>
      <c r="CU53" s="1247"/>
      <c r="CV53" s="1247">
        <v>57.1</v>
      </c>
      <c r="CW53" s="1247"/>
      <c r="CX53" s="1247"/>
      <c r="CY53" s="1247"/>
      <c r="CZ53" s="1247"/>
      <c r="DA53" s="1247"/>
      <c r="DB53" s="1247"/>
      <c r="DC53" s="1247"/>
    </row>
    <row r="54" spans="1:109" ht="13"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 x14ac:dyDescent="0.2">
      <c r="A55" s="1276"/>
      <c r="B55" s="1241"/>
      <c r="G55" s="1252"/>
      <c r="H55" s="1252"/>
      <c r="I55" s="1252"/>
      <c r="J55" s="1252"/>
      <c r="K55" s="1255"/>
      <c r="L55" s="1255"/>
      <c r="M55" s="1255"/>
      <c r="N55" s="1255"/>
      <c r="AN55" s="1249" t="s">
        <v>649</v>
      </c>
      <c r="AO55" s="1249"/>
      <c r="AP55" s="1249"/>
      <c r="AQ55" s="1249"/>
      <c r="AR55" s="1249"/>
      <c r="AS55" s="1249"/>
      <c r="AT55" s="1249"/>
      <c r="AU55" s="1249"/>
      <c r="AV55" s="1249"/>
      <c r="AW55" s="1249"/>
      <c r="AX55" s="1249"/>
      <c r="AY55" s="1249"/>
      <c r="AZ55" s="1249"/>
      <c r="BA55" s="1249"/>
      <c r="BB55" s="1248" t="s">
        <v>648</v>
      </c>
      <c r="BC55" s="1248"/>
      <c r="BD55" s="1248"/>
      <c r="BE55" s="1248"/>
      <c r="BF55" s="1248"/>
      <c r="BG55" s="1248"/>
      <c r="BH55" s="1248"/>
      <c r="BI55" s="1248"/>
      <c r="BJ55" s="1248"/>
      <c r="BK55" s="1248"/>
      <c r="BL55" s="1248"/>
      <c r="BM55" s="1248"/>
      <c r="BN55" s="1248"/>
      <c r="BO55" s="1248"/>
      <c r="BP55" s="1247">
        <v>106</v>
      </c>
      <c r="BQ55" s="1247"/>
      <c r="BR55" s="1247"/>
      <c r="BS55" s="1247"/>
      <c r="BT55" s="1247"/>
      <c r="BU55" s="1247"/>
      <c r="BV55" s="1247"/>
      <c r="BW55" s="1247"/>
      <c r="BX55" s="1247">
        <v>97.6</v>
      </c>
      <c r="BY55" s="1247"/>
      <c r="BZ55" s="1247"/>
      <c r="CA55" s="1247"/>
      <c r="CB55" s="1247"/>
      <c r="CC55" s="1247"/>
      <c r="CD55" s="1247"/>
      <c r="CE55" s="1247"/>
      <c r="CF55" s="1247">
        <v>91.9</v>
      </c>
      <c r="CG55" s="1247"/>
      <c r="CH55" s="1247"/>
      <c r="CI55" s="1247"/>
      <c r="CJ55" s="1247"/>
      <c r="CK55" s="1247"/>
      <c r="CL55" s="1247"/>
      <c r="CM55" s="1247"/>
      <c r="CN55" s="1247">
        <v>86</v>
      </c>
      <c r="CO55" s="1247"/>
      <c r="CP55" s="1247"/>
      <c r="CQ55" s="1247"/>
      <c r="CR55" s="1247"/>
      <c r="CS55" s="1247"/>
      <c r="CT55" s="1247"/>
      <c r="CU55" s="1247"/>
      <c r="CV55" s="1247">
        <v>72.8</v>
      </c>
      <c r="CW55" s="1247"/>
      <c r="CX55" s="1247"/>
      <c r="CY55" s="1247"/>
      <c r="CZ55" s="1247"/>
      <c r="DA55" s="1247"/>
      <c r="DB55" s="1247"/>
      <c r="DC55" s="1247"/>
    </row>
    <row r="56" spans="1:109" ht="13"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655</v>
      </c>
      <c r="BC57" s="1248"/>
      <c r="BD57" s="1248"/>
      <c r="BE57" s="1248"/>
      <c r="BF57" s="1248"/>
      <c r="BG57" s="1248"/>
      <c r="BH57" s="1248"/>
      <c r="BI57" s="1248"/>
      <c r="BJ57" s="1248"/>
      <c r="BK57" s="1248"/>
      <c r="BL57" s="1248"/>
      <c r="BM57" s="1248"/>
      <c r="BN57" s="1248"/>
      <c r="BO57" s="1248"/>
      <c r="BP57" s="1247">
        <v>62</v>
      </c>
      <c r="BQ57" s="1247"/>
      <c r="BR57" s="1247"/>
      <c r="BS57" s="1247"/>
      <c r="BT57" s="1247"/>
      <c r="BU57" s="1247"/>
      <c r="BV57" s="1247"/>
      <c r="BW57" s="1247"/>
      <c r="BX57" s="1247">
        <v>62.9</v>
      </c>
      <c r="BY57" s="1247"/>
      <c r="BZ57" s="1247"/>
      <c r="CA57" s="1247"/>
      <c r="CB57" s="1247"/>
      <c r="CC57" s="1247"/>
      <c r="CD57" s="1247"/>
      <c r="CE57" s="1247"/>
      <c r="CF57" s="1247">
        <v>63.4</v>
      </c>
      <c r="CG57" s="1247"/>
      <c r="CH57" s="1247"/>
      <c r="CI57" s="1247"/>
      <c r="CJ57" s="1247"/>
      <c r="CK57" s="1247"/>
      <c r="CL57" s="1247"/>
      <c r="CM57" s="1247"/>
      <c r="CN57" s="1247">
        <v>64.3</v>
      </c>
      <c r="CO57" s="1247"/>
      <c r="CP57" s="1247"/>
      <c r="CQ57" s="1247"/>
      <c r="CR57" s="1247"/>
      <c r="CS57" s="1247"/>
      <c r="CT57" s="1247"/>
      <c r="CU57" s="1247"/>
      <c r="CV57" s="1247">
        <v>65.2</v>
      </c>
      <c r="CW57" s="1247"/>
      <c r="CX57" s="1247"/>
      <c r="CY57" s="1247"/>
      <c r="CZ57" s="1247"/>
      <c r="DA57" s="1247"/>
      <c r="DB57" s="1247"/>
      <c r="DC57" s="1247"/>
      <c r="DD57" s="1287"/>
      <c r="DE57" s="1282"/>
    </row>
    <row r="58" spans="1:109" s="1276" customFormat="1" ht="13"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5" x14ac:dyDescent="0.2">
      <c r="B63" s="1280" t="s">
        <v>654</v>
      </c>
    </row>
    <row r="64" spans="1:109" ht="13" x14ac:dyDescent="0.2">
      <c r="B64" s="1241"/>
      <c r="G64" s="1277"/>
      <c r="I64" s="1279"/>
      <c r="J64" s="1279"/>
      <c r="K64" s="1279"/>
      <c r="L64" s="1279"/>
      <c r="M64" s="1279"/>
      <c r="N64" s="1278"/>
      <c r="AM64" s="1277"/>
      <c r="AN64" s="1277" t="s">
        <v>653</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 x14ac:dyDescent="0.2">
      <c r="B65" s="1241"/>
      <c r="AN65" s="1275" t="s">
        <v>652</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 x14ac:dyDescent="0.2">
      <c r="B71" s="1241"/>
      <c r="G71" s="1262"/>
      <c r="I71" s="1265"/>
      <c r="J71" s="1264"/>
      <c r="K71" s="1264"/>
      <c r="L71" s="1263"/>
      <c r="M71" s="1264"/>
      <c r="N71" s="1263"/>
      <c r="AM71" s="1262"/>
      <c r="AN71" s="1240" t="s">
        <v>651</v>
      </c>
    </row>
    <row r="72" spans="2:107" ht="13"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573</v>
      </c>
      <c r="BQ72" s="1249"/>
      <c r="BR72" s="1249"/>
      <c r="BS72" s="1249"/>
      <c r="BT72" s="1249"/>
      <c r="BU72" s="1249"/>
      <c r="BV72" s="1249"/>
      <c r="BW72" s="1249"/>
      <c r="BX72" s="1249" t="s">
        <v>574</v>
      </c>
      <c r="BY72" s="1249"/>
      <c r="BZ72" s="1249"/>
      <c r="CA72" s="1249"/>
      <c r="CB72" s="1249"/>
      <c r="CC72" s="1249"/>
      <c r="CD72" s="1249"/>
      <c r="CE72" s="1249"/>
      <c r="CF72" s="1249" t="s">
        <v>575</v>
      </c>
      <c r="CG72" s="1249"/>
      <c r="CH72" s="1249"/>
      <c r="CI72" s="1249"/>
      <c r="CJ72" s="1249"/>
      <c r="CK72" s="1249"/>
      <c r="CL72" s="1249"/>
      <c r="CM72" s="1249"/>
      <c r="CN72" s="1249" t="s">
        <v>576</v>
      </c>
      <c r="CO72" s="1249"/>
      <c r="CP72" s="1249"/>
      <c r="CQ72" s="1249"/>
      <c r="CR72" s="1249"/>
      <c r="CS72" s="1249"/>
      <c r="CT72" s="1249"/>
      <c r="CU72" s="1249"/>
      <c r="CV72" s="1249" t="s">
        <v>577</v>
      </c>
      <c r="CW72" s="1249"/>
      <c r="CX72" s="1249"/>
      <c r="CY72" s="1249"/>
      <c r="CZ72" s="1249"/>
      <c r="DA72" s="1249"/>
      <c r="DB72" s="1249"/>
      <c r="DC72" s="1249"/>
    </row>
    <row r="73" spans="2:107" ht="13" x14ac:dyDescent="0.2">
      <c r="B73" s="1241"/>
      <c r="G73" s="1256"/>
      <c r="H73" s="1256"/>
      <c r="I73" s="1256"/>
      <c r="J73" s="1256"/>
      <c r="K73" s="1253"/>
      <c r="L73" s="1253"/>
      <c r="M73" s="1253"/>
      <c r="N73" s="1253"/>
      <c r="AM73" s="1254"/>
      <c r="AN73" s="1248" t="s">
        <v>650</v>
      </c>
      <c r="AO73" s="1248"/>
      <c r="AP73" s="1248"/>
      <c r="AQ73" s="1248"/>
      <c r="AR73" s="1248"/>
      <c r="AS73" s="1248"/>
      <c r="AT73" s="1248"/>
      <c r="AU73" s="1248"/>
      <c r="AV73" s="1248"/>
      <c r="AW73" s="1248"/>
      <c r="AX73" s="1248"/>
      <c r="AY73" s="1248"/>
      <c r="AZ73" s="1248"/>
      <c r="BA73" s="1248"/>
      <c r="BB73" s="1248" t="s">
        <v>648</v>
      </c>
      <c r="BC73" s="1248"/>
      <c r="BD73" s="1248"/>
      <c r="BE73" s="1248"/>
      <c r="BF73" s="1248"/>
      <c r="BG73" s="1248"/>
      <c r="BH73" s="1248"/>
      <c r="BI73" s="1248"/>
      <c r="BJ73" s="1248"/>
      <c r="BK73" s="1248"/>
      <c r="BL73" s="1248"/>
      <c r="BM73" s="1248"/>
      <c r="BN73" s="1248"/>
      <c r="BO73" s="1248"/>
      <c r="BP73" s="1247">
        <v>145.6</v>
      </c>
      <c r="BQ73" s="1247"/>
      <c r="BR73" s="1247"/>
      <c r="BS73" s="1247"/>
      <c r="BT73" s="1247"/>
      <c r="BU73" s="1247"/>
      <c r="BV73" s="1247"/>
      <c r="BW73" s="1247"/>
      <c r="BX73" s="1247">
        <v>138.5</v>
      </c>
      <c r="BY73" s="1247"/>
      <c r="BZ73" s="1247"/>
      <c r="CA73" s="1247"/>
      <c r="CB73" s="1247"/>
      <c r="CC73" s="1247"/>
      <c r="CD73" s="1247"/>
      <c r="CE73" s="1247"/>
      <c r="CF73" s="1247">
        <v>140.4</v>
      </c>
      <c r="CG73" s="1247"/>
      <c r="CH73" s="1247"/>
      <c r="CI73" s="1247"/>
      <c r="CJ73" s="1247"/>
      <c r="CK73" s="1247"/>
      <c r="CL73" s="1247"/>
      <c r="CM73" s="1247"/>
      <c r="CN73" s="1247">
        <v>137.4</v>
      </c>
      <c r="CO73" s="1247"/>
      <c r="CP73" s="1247"/>
      <c r="CQ73" s="1247"/>
      <c r="CR73" s="1247"/>
      <c r="CS73" s="1247"/>
      <c r="CT73" s="1247"/>
      <c r="CU73" s="1247"/>
      <c r="CV73" s="1247">
        <v>129.9</v>
      </c>
      <c r="CW73" s="1247"/>
      <c r="CX73" s="1247"/>
      <c r="CY73" s="1247"/>
      <c r="CZ73" s="1247"/>
      <c r="DA73" s="1247"/>
      <c r="DB73" s="1247"/>
      <c r="DC73" s="1247"/>
    </row>
    <row r="74" spans="2:107" ht="13"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647</v>
      </c>
      <c r="BC75" s="1248"/>
      <c r="BD75" s="1248"/>
      <c r="BE75" s="1248"/>
      <c r="BF75" s="1248"/>
      <c r="BG75" s="1248"/>
      <c r="BH75" s="1248"/>
      <c r="BI75" s="1248"/>
      <c r="BJ75" s="1248"/>
      <c r="BK75" s="1248"/>
      <c r="BL75" s="1248"/>
      <c r="BM75" s="1248"/>
      <c r="BN75" s="1248"/>
      <c r="BO75" s="1248"/>
      <c r="BP75" s="1247">
        <v>13.3</v>
      </c>
      <c r="BQ75" s="1247"/>
      <c r="BR75" s="1247"/>
      <c r="BS75" s="1247"/>
      <c r="BT75" s="1247"/>
      <c r="BU75" s="1247"/>
      <c r="BV75" s="1247"/>
      <c r="BW75" s="1247"/>
      <c r="BX75" s="1247">
        <v>11.2</v>
      </c>
      <c r="BY75" s="1247"/>
      <c r="BZ75" s="1247"/>
      <c r="CA75" s="1247"/>
      <c r="CB75" s="1247"/>
      <c r="CC75" s="1247"/>
      <c r="CD75" s="1247"/>
      <c r="CE75" s="1247"/>
      <c r="CF75" s="1247">
        <v>10.199999999999999</v>
      </c>
      <c r="CG75" s="1247"/>
      <c r="CH75" s="1247"/>
      <c r="CI75" s="1247"/>
      <c r="CJ75" s="1247"/>
      <c r="CK75" s="1247"/>
      <c r="CL75" s="1247"/>
      <c r="CM75" s="1247"/>
      <c r="CN75" s="1247">
        <v>10.5</v>
      </c>
      <c r="CO75" s="1247"/>
      <c r="CP75" s="1247"/>
      <c r="CQ75" s="1247"/>
      <c r="CR75" s="1247"/>
      <c r="CS75" s="1247"/>
      <c r="CT75" s="1247"/>
      <c r="CU75" s="1247"/>
      <c r="CV75" s="1247">
        <v>10.6</v>
      </c>
      <c r="CW75" s="1247"/>
      <c r="CX75" s="1247"/>
      <c r="CY75" s="1247"/>
      <c r="CZ75" s="1247"/>
      <c r="DA75" s="1247"/>
      <c r="DB75" s="1247"/>
      <c r="DC75" s="1247"/>
    </row>
    <row r="76" spans="2:107" ht="13"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 x14ac:dyDescent="0.2">
      <c r="B77" s="1241"/>
      <c r="G77" s="1252"/>
      <c r="H77" s="1252"/>
      <c r="I77" s="1252"/>
      <c r="J77" s="1252"/>
      <c r="K77" s="1253"/>
      <c r="L77" s="1253"/>
      <c r="M77" s="1253"/>
      <c r="N77" s="1253"/>
      <c r="AN77" s="1249" t="s">
        <v>649</v>
      </c>
      <c r="AO77" s="1249"/>
      <c r="AP77" s="1249"/>
      <c r="AQ77" s="1249"/>
      <c r="AR77" s="1249"/>
      <c r="AS77" s="1249"/>
      <c r="AT77" s="1249"/>
      <c r="AU77" s="1249"/>
      <c r="AV77" s="1249"/>
      <c r="AW77" s="1249"/>
      <c r="AX77" s="1249"/>
      <c r="AY77" s="1249"/>
      <c r="AZ77" s="1249"/>
      <c r="BA77" s="1249"/>
      <c r="BB77" s="1248" t="s">
        <v>648</v>
      </c>
      <c r="BC77" s="1248"/>
      <c r="BD77" s="1248"/>
      <c r="BE77" s="1248"/>
      <c r="BF77" s="1248"/>
      <c r="BG77" s="1248"/>
      <c r="BH77" s="1248"/>
      <c r="BI77" s="1248"/>
      <c r="BJ77" s="1248"/>
      <c r="BK77" s="1248"/>
      <c r="BL77" s="1248"/>
      <c r="BM77" s="1248"/>
      <c r="BN77" s="1248"/>
      <c r="BO77" s="1248"/>
      <c r="BP77" s="1247">
        <v>106</v>
      </c>
      <c r="BQ77" s="1247"/>
      <c r="BR77" s="1247"/>
      <c r="BS77" s="1247"/>
      <c r="BT77" s="1247"/>
      <c r="BU77" s="1247"/>
      <c r="BV77" s="1247"/>
      <c r="BW77" s="1247"/>
      <c r="BX77" s="1247">
        <v>97.6</v>
      </c>
      <c r="BY77" s="1247"/>
      <c r="BZ77" s="1247"/>
      <c r="CA77" s="1247"/>
      <c r="CB77" s="1247"/>
      <c r="CC77" s="1247"/>
      <c r="CD77" s="1247"/>
      <c r="CE77" s="1247"/>
      <c r="CF77" s="1247">
        <v>91.9</v>
      </c>
      <c r="CG77" s="1247"/>
      <c r="CH77" s="1247"/>
      <c r="CI77" s="1247"/>
      <c r="CJ77" s="1247"/>
      <c r="CK77" s="1247"/>
      <c r="CL77" s="1247"/>
      <c r="CM77" s="1247"/>
      <c r="CN77" s="1247">
        <v>86</v>
      </c>
      <c r="CO77" s="1247"/>
      <c r="CP77" s="1247"/>
      <c r="CQ77" s="1247"/>
      <c r="CR77" s="1247"/>
      <c r="CS77" s="1247"/>
      <c r="CT77" s="1247"/>
      <c r="CU77" s="1247"/>
      <c r="CV77" s="1247">
        <v>72.8</v>
      </c>
      <c r="CW77" s="1247"/>
      <c r="CX77" s="1247"/>
      <c r="CY77" s="1247"/>
      <c r="CZ77" s="1247"/>
      <c r="DA77" s="1247"/>
      <c r="DB77" s="1247"/>
      <c r="DC77" s="1247"/>
    </row>
    <row r="78" spans="2:107" ht="13"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647</v>
      </c>
      <c r="BC79" s="1248"/>
      <c r="BD79" s="1248"/>
      <c r="BE79" s="1248"/>
      <c r="BF79" s="1248"/>
      <c r="BG79" s="1248"/>
      <c r="BH79" s="1248"/>
      <c r="BI79" s="1248"/>
      <c r="BJ79" s="1248"/>
      <c r="BK79" s="1248"/>
      <c r="BL79" s="1248"/>
      <c r="BM79" s="1248"/>
      <c r="BN79" s="1248"/>
      <c r="BO79" s="1248"/>
      <c r="BP79" s="1247">
        <v>9</v>
      </c>
      <c r="BQ79" s="1247"/>
      <c r="BR79" s="1247"/>
      <c r="BS79" s="1247"/>
      <c r="BT79" s="1247"/>
      <c r="BU79" s="1247"/>
      <c r="BV79" s="1247"/>
      <c r="BW79" s="1247"/>
      <c r="BX79" s="1247">
        <v>8</v>
      </c>
      <c r="BY79" s="1247"/>
      <c r="BZ79" s="1247"/>
      <c r="CA79" s="1247"/>
      <c r="CB79" s="1247"/>
      <c r="CC79" s="1247"/>
      <c r="CD79" s="1247"/>
      <c r="CE79" s="1247"/>
      <c r="CF79" s="1247">
        <v>7.3</v>
      </c>
      <c r="CG79" s="1247"/>
      <c r="CH79" s="1247"/>
      <c r="CI79" s="1247"/>
      <c r="CJ79" s="1247"/>
      <c r="CK79" s="1247"/>
      <c r="CL79" s="1247"/>
      <c r="CM79" s="1247"/>
      <c r="CN79" s="1247">
        <v>7.3</v>
      </c>
      <c r="CO79" s="1247"/>
      <c r="CP79" s="1247"/>
      <c r="CQ79" s="1247"/>
      <c r="CR79" s="1247"/>
      <c r="CS79" s="1247"/>
      <c r="CT79" s="1247"/>
      <c r="CU79" s="1247"/>
      <c r="CV79" s="1247">
        <v>7.1</v>
      </c>
      <c r="CW79" s="1247"/>
      <c r="CX79" s="1247"/>
      <c r="CY79" s="1247"/>
      <c r="CZ79" s="1247"/>
      <c r="DA79" s="1247"/>
      <c r="DB79" s="1247"/>
      <c r="DC79" s="1247"/>
    </row>
    <row r="80" spans="2:107" ht="13"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 x14ac:dyDescent="0.2">
      <c r="B81" s="1241"/>
    </row>
    <row r="82" spans="2:109" ht="16.5"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 x14ac:dyDescent="0.2">
      <c r="DD84" s="1240"/>
      <c r="DE84" s="1240"/>
    </row>
    <row r="85" spans="2:109" ht="13" x14ac:dyDescent="0.2">
      <c r="DD85" s="1240"/>
      <c r="DE85" s="1240"/>
    </row>
  </sheetData>
  <sheetProtection algorithmName="SHA-512" hashValue="/310qCotvJbWNqDTEtrvzmFcXwaHwGBjlPqfUHtGn1smCeEjC03CFqkKmdCUMFYtk+9nX+lmunzxLr+JibiBkw==" saltValue="yuhtrq/RKbOuvorIA5L1t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B67FD-4F69-4F3C-9030-E6D997F0BCA6}">
  <sheetPr>
    <pageSetUpPr fitToPage="1"/>
  </sheetPr>
  <dimension ref="A1:DR125"/>
  <sheetViews>
    <sheetView showGridLines="0" topLeftCell="A109" zoomScaleNormal="100" zoomScaleSheetLayoutView="70" workbookViewId="0">
      <selection activeCell="AN70" sqref="AN70"/>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520</v>
      </c>
    </row>
  </sheetData>
  <sheetProtection algorithmName="SHA-512" hashValue="Gg53X+Ai/fOl+w59/adagvWbGTL7ExuL0Jo44A8RioQRXATJLPNLD66POqr73bKoJVDMioDlvhIDNUYwhVwBvQ==" saltValue="s2/zT4EO/xJ6q68OJzik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CAB5E-4A0D-4878-AB8E-E69BA32454B7}">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520</v>
      </c>
    </row>
  </sheetData>
  <sheetProtection algorithmName="SHA-512" hashValue="p8CDW7jY1auaB60EsqxuAFctGxkPwtvYHbuMO/0w4wrfiSw9Fvo2bws9JsFE7zk4Um19BzIHEzYSPVK8uP+nJQ==" saltValue="IDhHn3NQuoHJVRhd9l0F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570</v>
      </c>
      <c r="G2" s="148"/>
      <c r="H2" s="149"/>
    </row>
    <row r="3" spans="1:8" x14ac:dyDescent="0.2">
      <c r="A3" s="145" t="s">
        <v>563</v>
      </c>
      <c r="B3" s="150"/>
      <c r="C3" s="151"/>
      <c r="D3" s="152">
        <v>54167</v>
      </c>
      <c r="E3" s="153"/>
      <c r="F3" s="154">
        <v>52897</v>
      </c>
      <c r="G3" s="155"/>
      <c r="H3" s="156"/>
    </row>
    <row r="4" spans="1:8" x14ac:dyDescent="0.2">
      <c r="A4" s="157"/>
      <c r="B4" s="158"/>
      <c r="C4" s="159"/>
      <c r="D4" s="160">
        <v>30902</v>
      </c>
      <c r="E4" s="161"/>
      <c r="F4" s="162">
        <v>27013</v>
      </c>
      <c r="G4" s="163"/>
      <c r="H4" s="164"/>
    </row>
    <row r="5" spans="1:8" x14ac:dyDescent="0.2">
      <c r="A5" s="145" t="s">
        <v>565</v>
      </c>
      <c r="B5" s="150"/>
      <c r="C5" s="151"/>
      <c r="D5" s="152">
        <v>62800</v>
      </c>
      <c r="E5" s="153"/>
      <c r="F5" s="154">
        <v>54945</v>
      </c>
      <c r="G5" s="155"/>
      <c r="H5" s="156"/>
    </row>
    <row r="6" spans="1:8" x14ac:dyDescent="0.2">
      <c r="A6" s="157"/>
      <c r="B6" s="158"/>
      <c r="C6" s="159"/>
      <c r="D6" s="160">
        <v>41663</v>
      </c>
      <c r="E6" s="161"/>
      <c r="F6" s="162">
        <v>29293</v>
      </c>
      <c r="G6" s="163"/>
      <c r="H6" s="164"/>
    </row>
    <row r="7" spans="1:8" x14ac:dyDescent="0.2">
      <c r="A7" s="145" t="s">
        <v>566</v>
      </c>
      <c r="B7" s="150"/>
      <c r="C7" s="151"/>
      <c r="D7" s="152">
        <v>62653</v>
      </c>
      <c r="E7" s="153"/>
      <c r="F7" s="154">
        <v>57132</v>
      </c>
      <c r="G7" s="155"/>
      <c r="H7" s="156"/>
    </row>
    <row r="8" spans="1:8" x14ac:dyDescent="0.2">
      <c r="A8" s="157"/>
      <c r="B8" s="158"/>
      <c r="C8" s="159"/>
      <c r="D8" s="160">
        <v>39911</v>
      </c>
      <c r="E8" s="161"/>
      <c r="F8" s="162">
        <v>30126</v>
      </c>
      <c r="G8" s="163"/>
      <c r="H8" s="164"/>
    </row>
    <row r="9" spans="1:8" x14ac:dyDescent="0.2">
      <c r="A9" s="145" t="s">
        <v>567</v>
      </c>
      <c r="B9" s="150"/>
      <c r="C9" s="151"/>
      <c r="D9" s="152">
        <v>60904</v>
      </c>
      <c r="E9" s="153"/>
      <c r="F9" s="154">
        <v>58766</v>
      </c>
      <c r="G9" s="155"/>
      <c r="H9" s="156"/>
    </row>
    <row r="10" spans="1:8" x14ac:dyDescent="0.2">
      <c r="A10" s="157"/>
      <c r="B10" s="158"/>
      <c r="C10" s="159"/>
      <c r="D10" s="160">
        <v>32766</v>
      </c>
      <c r="E10" s="161"/>
      <c r="F10" s="162">
        <v>29363</v>
      </c>
      <c r="G10" s="163"/>
      <c r="H10" s="164"/>
    </row>
    <row r="11" spans="1:8" x14ac:dyDescent="0.2">
      <c r="A11" s="145" t="s">
        <v>568</v>
      </c>
      <c r="B11" s="150"/>
      <c r="C11" s="151"/>
      <c r="D11" s="152">
        <v>84110</v>
      </c>
      <c r="E11" s="153"/>
      <c r="F11" s="154">
        <v>62482</v>
      </c>
      <c r="G11" s="155"/>
      <c r="H11" s="156"/>
    </row>
    <row r="12" spans="1:8" x14ac:dyDescent="0.2">
      <c r="A12" s="157"/>
      <c r="B12" s="158"/>
      <c r="C12" s="165"/>
      <c r="D12" s="160">
        <v>60884</v>
      </c>
      <c r="E12" s="161"/>
      <c r="F12" s="162">
        <v>34626</v>
      </c>
      <c r="G12" s="163"/>
      <c r="H12" s="164"/>
    </row>
    <row r="13" spans="1:8" x14ac:dyDescent="0.2">
      <c r="A13" s="145"/>
      <c r="B13" s="150"/>
      <c r="C13" s="166"/>
      <c r="D13" s="167">
        <v>64927</v>
      </c>
      <c r="E13" s="168"/>
      <c r="F13" s="169">
        <v>57244</v>
      </c>
      <c r="G13" s="170"/>
      <c r="H13" s="156"/>
    </row>
    <row r="14" spans="1:8" x14ac:dyDescent="0.2">
      <c r="A14" s="157"/>
      <c r="B14" s="158"/>
      <c r="C14" s="159"/>
      <c r="D14" s="160">
        <v>41225</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1.39</v>
      </c>
      <c r="C19" s="171">
        <f>ROUND(VALUE(SUBSTITUTE(実質収支比率等に係る経年分析!G$48,"▲","-")),2)</f>
        <v>0.51</v>
      </c>
      <c r="D19" s="171">
        <f>ROUND(VALUE(SUBSTITUTE(実質収支比率等に係る経年分析!H$48,"▲","-")),2)</f>
        <v>0.86</v>
      </c>
      <c r="E19" s="171">
        <f>ROUND(VALUE(SUBSTITUTE(実質収支比率等に係る経年分析!I$48,"▲","-")),2)</f>
        <v>0.7</v>
      </c>
      <c r="F19" s="171">
        <f>ROUND(VALUE(SUBSTITUTE(実質収支比率等に係る経年分析!J$48,"▲","-")),2)</f>
        <v>1.4</v>
      </c>
    </row>
    <row r="20" spans="1:11" x14ac:dyDescent="0.2">
      <c r="A20" s="171" t="s">
        <v>55</v>
      </c>
      <c r="B20" s="171">
        <f>ROUND(VALUE(SUBSTITUTE(実質収支比率等に係る経年分析!F$47,"▲","-")),2)</f>
        <v>2.8</v>
      </c>
      <c r="C20" s="171">
        <f>ROUND(VALUE(SUBSTITUTE(実質収支比率等に係る経年分析!G$47,"▲","-")),2)</f>
        <v>2.31</v>
      </c>
      <c r="D20" s="171">
        <f>ROUND(VALUE(SUBSTITUTE(実質収支比率等に係る経年分析!H$47,"▲","-")),2)</f>
        <v>0.84</v>
      </c>
      <c r="E20" s="171">
        <f>ROUND(VALUE(SUBSTITUTE(実質収支比率等に係る経年分析!I$47,"▲","-")),2)</f>
        <v>1.19</v>
      </c>
      <c r="F20" s="171">
        <f>ROUND(VALUE(SUBSTITUTE(実質収支比率等に係る経年分析!J$47,"▲","-")),2)</f>
        <v>3.13</v>
      </c>
    </row>
    <row r="21" spans="1:11" x14ac:dyDescent="0.2">
      <c r="A21" s="171" t="s">
        <v>56</v>
      </c>
      <c r="B21" s="171">
        <f>IF(ISNUMBER(VALUE(SUBSTITUTE(実質収支比率等に係る経年分析!F$49,"▲","-"))),ROUND(VALUE(SUBSTITUTE(実質収支比率等に係る経年分析!F$49,"▲","-")),2),NA())</f>
        <v>1.33</v>
      </c>
      <c r="C21" s="171">
        <f>IF(ISNUMBER(VALUE(SUBSTITUTE(実質収支比率等に係る経年分析!G$49,"▲","-"))),ROUND(VALUE(SUBSTITUTE(実質収支比率等に係る経年分析!G$49,"▲","-")),2),NA())</f>
        <v>-1.75</v>
      </c>
      <c r="D21" s="171">
        <f>IF(ISNUMBER(VALUE(SUBSTITUTE(実質収支比率等に係る経年分析!H$49,"▲","-"))),ROUND(VALUE(SUBSTITUTE(実質収支比率等に係る経年分析!H$49,"▲","-")),2),NA())</f>
        <v>-1.21</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2.4500000000000002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0.54</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自動車事業会計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0.68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0.68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0.44</v>
      </c>
    </row>
    <row r="30" spans="1:11" x14ac:dyDescent="0.2">
      <c r="A30" s="172" t="str">
        <f>IF(連結実質赤字比率に係る赤字・黒字の構成分析!C$40="",NA(),連結実質赤字比率に係る赤字・黒字の構成分析!C$40)</f>
        <v>工業用水道事業会計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0.51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0.47</v>
      </c>
    </row>
    <row r="31" spans="1:11" x14ac:dyDescent="0.2">
      <c r="A31" s="172" t="str">
        <f>IF(連結実質赤字比率に係る赤字・黒字の構成分析!C$39="",NA(),連結実質赤字比率に係る赤字・黒字の構成分析!C$39)</f>
        <v>病院事業会計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0.57999999999999996</v>
      </c>
    </row>
    <row r="32" spans="1:11" x14ac:dyDescent="0.2">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0.56000000000000005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1.1200000000000001</v>
      </c>
    </row>
    <row r="33" spans="1:16" x14ac:dyDescent="0.2">
      <c r="A33" s="172" t="str">
        <f>IF(連結実質赤字比率に係る赤字・黒字の構成分析!C$37="",NA(),連結実質赤字比率に係る赤字・黒字の構成分析!C$37)</f>
        <v>介護保険事業費会計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2">
      <c r="A34" s="172" t="str">
        <f>IF(連結実質赤字比率に係る赤字・黒字の構成分析!C$36="",NA(),連結実質赤字比率に係る赤字・黒字の構成分析!C$36)</f>
        <v>国民健康保険事業費会計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2.4500000000000002</v>
      </c>
    </row>
    <row r="36" spans="1:16" x14ac:dyDescent="0.2">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4.3099999999999996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4.82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179831</v>
      </c>
      <c r="E42" s="173"/>
      <c r="F42" s="173"/>
      <c r="G42" s="173">
        <f>'実質公債費比率（分子）の構造'!L$52</f>
        <v>183591</v>
      </c>
      <c r="H42" s="173"/>
      <c r="I42" s="173"/>
      <c r="J42" s="173">
        <f>'実質公債費比率（分子）の構造'!M$52</f>
        <v>175855</v>
      </c>
      <c r="K42" s="173"/>
      <c r="L42" s="173"/>
      <c r="M42" s="173">
        <f>'実質公債費比率（分子）の構造'!N$52</f>
        <v>166684</v>
      </c>
      <c r="N42" s="173"/>
      <c r="O42" s="173"/>
      <c r="P42" s="173">
        <f>'実質公債費比率（分子）の構造'!O$52</f>
        <v>156175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3</v>
      </c>
      <c r="L43" s="173"/>
      <c r="M43" s="173"/>
      <c r="N43" s="173">
        <f>'実質公債費比率（分子）の構造'!O$51</f>
        <v>0</v>
      </c>
      <c r="O43" s="173"/>
      <c r="P43" s="173"/>
    </row>
    <row r="44" spans="1:16" x14ac:dyDescent="0.2">
      <c r="A44" s="173" t="s">
        <v>65</v>
      </c>
      <c r="B44" s="173">
        <f>'実質公債費比率（分子）の構造'!K$50</f>
        <v>1654</v>
      </c>
      <c r="C44" s="173"/>
      <c r="D44" s="173"/>
      <c r="E44" s="173">
        <f>'実質公債費比率（分子）の構造'!L$50</f>
        <v>1655</v>
      </c>
      <c r="F44" s="173"/>
      <c r="G44" s="173"/>
      <c r="H44" s="173">
        <f>'実質公債費比率（分子）の構造'!M$50</f>
        <v>2556</v>
      </c>
      <c r="I44" s="173"/>
      <c r="J44" s="173"/>
      <c r="K44" s="173">
        <f>'実質公債費比率（分子）の構造'!N$50</f>
        <v>3804</v>
      </c>
      <c r="L44" s="173"/>
      <c r="M44" s="173"/>
      <c r="N44" s="173">
        <f>'実質公債費比率（分子）の構造'!O$50</f>
        <v>3327</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56443</v>
      </c>
      <c r="C46" s="173"/>
      <c r="D46" s="173"/>
      <c r="E46" s="173">
        <f>'実質公債費比率（分子）の構造'!L$48</f>
        <v>53308</v>
      </c>
      <c r="F46" s="173"/>
      <c r="G46" s="173"/>
      <c r="H46" s="173">
        <f>'実質公債費比率（分子）の構造'!M$48</f>
        <v>48636</v>
      </c>
      <c r="I46" s="173"/>
      <c r="J46" s="173"/>
      <c r="K46" s="173">
        <f>'実質公債費比率（分子）の構造'!N$48</f>
        <v>43151</v>
      </c>
      <c r="L46" s="173"/>
      <c r="M46" s="173"/>
      <c r="N46" s="173">
        <f>'実質公債費比率（分子）の構造'!O$48</f>
        <v>43269</v>
      </c>
      <c r="O46" s="173"/>
      <c r="P46" s="173"/>
    </row>
    <row r="47" spans="1:16" x14ac:dyDescent="0.2">
      <c r="A47" s="173" t="s">
        <v>68</v>
      </c>
      <c r="B47" s="173">
        <f>'実質公債費比率（分子）の構造'!K$47</f>
        <v>69842</v>
      </c>
      <c r="C47" s="173"/>
      <c r="D47" s="173"/>
      <c r="E47" s="173">
        <f>'実質公債費比率（分子）の構造'!L$47</f>
        <v>66507</v>
      </c>
      <c r="F47" s="173"/>
      <c r="G47" s="173"/>
      <c r="H47" s="173">
        <f>'実質公債費比率（分子）の構造'!M$47</f>
        <v>61378</v>
      </c>
      <c r="I47" s="173"/>
      <c r="J47" s="173"/>
      <c r="K47" s="173">
        <f>'実質公債費比率（分子）の構造'!N$47</f>
        <v>60203</v>
      </c>
      <c r="L47" s="173"/>
      <c r="M47" s="173"/>
      <c r="N47" s="173">
        <f>'実質公債費比率（分子）の構造'!O$47</f>
        <v>61101</v>
      </c>
      <c r="O47" s="173"/>
      <c r="P47" s="173"/>
    </row>
    <row r="48" spans="1:16" x14ac:dyDescent="0.2">
      <c r="A48" s="173" t="s">
        <v>69</v>
      </c>
      <c r="B48" s="173">
        <f>'実質公債費比率（分子）の構造'!K$46</f>
        <v>29184</v>
      </c>
      <c r="C48" s="173"/>
      <c r="D48" s="173"/>
      <c r="E48" s="173">
        <f>'実質公債費比率（分子）の構造'!L$46</f>
        <v>38039</v>
      </c>
      <c r="F48" s="173"/>
      <c r="G48" s="173"/>
      <c r="H48" s="173">
        <f>'実質公債費比率（分子）の構造'!M$46</f>
        <v>37686</v>
      </c>
      <c r="I48" s="173"/>
      <c r="J48" s="173"/>
      <c r="K48" s="173">
        <f>'実質公債費比率（分子）の構造'!N$46</f>
        <v>29478</v>
      </c>
      <c r="L48" s="173"/>
      <c r="M48" s="173"/>
      <c r="N48" s="173">
        <f>'実質公債費比率（分子）の構造'!O$46</f>
        <v>23891</v>
      </c>
      <c r="O48" s="173"/>
      <c r="P48" s="173"/>
    </row>
    <row r="49" spans="1:16" x14ac:dyDescent="0.2">
      <c r="A49" s="173" t="s">
        <v>70</v>
      </c>
      <c r="B49" s="173">
        <f>'実質公債費比率（分子）の構造'!K$45</f>
        <v>102444</v>
      </c>
      <c r="C49" s="173"/>
      <c r="D49" s="173"/>
      <c r="E49" s="173">
        <f>'実質公債費比率（分子）の構造'!L$45</f>
        <v>105495</v>
      </c>
      <c r="F49" s="173"/>
      <c r="G49" s="173"/>
      <c r="H49" s="173">
        <f>'実質公債費比率（分子）の構造'!M$45</f>
        <v>119475</v>
      </c>
      <c r="I49" s="173"/>
      <c r="J49" s="173"/>
      <c r="K49" s="173">
        <f>'実質公債費比率（分子）の構造'!N$45</f>
        <v>122220</v>
      </c>
      <c r="L49" s="173"/>
      <c r="M49" s="173"/>
      <c r="N49" s="173">
        <f>'実質公債費比率（分子）の構造'!O$45</f>
        <v>114468</v>
      </c>
      <c r="O49" s="173"/>
      <c r="P49" s="173"/>
    </row>
    <row r="50" spans="1:16" x14ac:dyDescent="0.2">
      <c r="A50" s="173" t="s">
        <v>71</v>
      </c>
      <c r="B50" s="173" t="e">
        <f>NA()</f>
        <v>#N/A</v>
      </c>
      <c r="C50" s="173">
        <f>IF(ISNUMBER('実質公債費比率（分子）の構造'!K$53),'実質公債費比率（分子）の構造'!K$53,NA())</f>
        <v>79736</v>
      </c>
      <c r="D50" s="173" t="e">
        <f>NA()</f>
        <v>#N/A</v>
      </c>
      <c r="E50" s="173" t="e">
        <f>NA()</f>
        <v>#N/A</v>
      </c>
      <c r="F50" s="173">
        <f>IF(ISNUMBER('実質公債費比率（分子）の構造'!L$53),'実質公債費比率（分子）の構造'!L$53,NA())</f>
        <v>81413</v>
      </c>
      <c r="G50" s="173" t="e">
        <f>NA()</f>
        <v>#N/A</v>
      </c>
      <c r="H50" s="173" t="e">
        <f>NA()</f>
        <v>#N/A</v>
      </c>
      <c r="I50" s="173">
        <f>IF(ISNUMBER('実質公債費比率（分子）の構造'!M$53),'実質公債費比率（分子）の構造'!M$53,NA())</f>
        <v>93876</v>
      </c>
      <c r="J50" s="173" t="e">
        <f>NA()</f>
        <v>#N/A</v>
      </c>
      <c r="K50" s="173" t="e">
        <f>NA()</f>
        <v>#N/A</v>
      </c>
      <c r="L50" s="173">
        <f>IF(ISNUMBER('実質公債費比率（分子）の構造'!N$53),'実質公債費比率（分子）の構造'!N$53,NA())</f>
        <v>92175</v>
      </c>
      <c r="M50" s="173" t="e">
        <f>NA()</f>
        <v>#N/A</v>
      </c>
      <c r="N50" s="173" t="e">
        <f>NA()</f>
        <v>#N/A</v>
      </c>
      <c r="O50" s="173">
        <f>IF(ISNUMBER('実質公債費比率（分子）の構造'!O$53),'実質公債費比率（分子）の構造'!O$53,NA())</f>
        <v>89881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1392552</v>
      </c>
      <c r="E56" s="172"/>
      <c r="F56" s="172"/>
      <c r="G56" s="172">
        <f>'将来負担比率（分子）の構造'!J$52</f>
        <v>1377858</v>
      </c>
      <c r="H56" s="172"/>
      <c r="I56" s="172"/>
      <c r="J56" s="172">
        <f>'将来負担比率（分子）の構造'!K$52</f>
        <v>1367852</v>
      </c>
      <c r="K56" s="172"/>
      <c r="L56" s="172"/>
      <c r="M56" s="172">
        <f>'将来負担比率（分子）の構造'!L$52</f>
        <v>1348979</v>
      </c>
      <c r="N56" s="172"/>
      <c r="O56" s="172"/>
      <c r="P56" s="172">
        <f>'将来負担比率（分子）の構造'!M$52</f>
        <v>1344210</v>
      </c>
    </row>
    <row r="57" spans="1:16" x14ac:dyDescent="0.2">
      <c r="A57" s="172" t="s">
        <v>42</v>
      </c>
      <c r="B57" s="172"/>
      <c r="C57" s="172"/>
      <c r="D57" s="172">
        <f>'将来負担比率（分子）の構造'!I$51</f>
        <v>715000</v>
      </c>
      <c r="E57" s="172"/>
      <c r="F57" s="172"/>
      <c r="G57" s="172">
        <f>'将来負担比率（分子）の構造'!J$51</f>
        <v>746716</v>
      </c>
      <c r="H57" s="172"/>
      <c r="I57" s="172"/>
      <c r="J57" s="172">
        <f>'将来負担比率（分子）の構造'!K$51</f>
        <v>777314</v>
      </c>
      <c r="K57" s="172"/>
      <c r="L57" s="172"/>
      <c r="M57" s="172">
        <f>'将来負担比率（分子）の構造'!L$51</f>
        <v>777426</v>
      </c>
      <c r="N57" s="172"/>
      <c r="O57" s="172"/>
      <c r="P57" s="172">
        <f>'将来負担比率（分子）の構造'!M$51</f>
        <v>691902</v>
      </c>
    </row>
    <row r="58" spans="1:16" x14ac:dyDescent="0.2">
      <c r="A58" s="172" t="s">
        <v>41</v>
      </c>
      <c r="B58" s="172"/>
      <c r="C58" s="172"/>
      <c r="D58" s="172">
        <f>'将来負担比率（分子）の構造'!I$50</f>
        <v>155643</v>
      </c>
      <c r="E58" s="172"/>
      <c r="F58" s="172"/>
      <c r="G58" s="172">
        <f>'将来負担比率（分子）の構造'!J$50</f>
        <v>182347</v>
      </c>
      <c r="H58" s="172"/>
      <c r="I58" s="172"/>
      <c r="J58" s="172">
        <f>'将来負担比率（分子）の構造'!K$50</f>
        <v>181000</v>
      </c>
      <c r="K58" s="172"/>
      <c r="L58" s="172"/>
      <c r="M58" s="172">
        <f>'将来負担比率（分子）の構造'!L$50</f>
        <v>183880</v>
      </c>
      <c r="N58" s="172"/>
      <c r="O58" s="172"/>
      <c r="P58" s="172">
        <f>'将来負担比率（分子）の構造'!M$50</f>
        <v>251655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57500</v>
      </c>
      <c r="C61" s="172"/>
      <c r="D61" s="172"/>
      <c r="E61" s="172">
        <f>'将来負担比率（分子）の構造'!J$46</f>
        <v>50501</v>
      </c>
      <c r="F61" s="172"/>
      <c r="G61" s="172"/>
      <c r="H61" s="172">
        <f>'将来負担比率（分子）の構造'!K$46</f>
        <v>38574</v>
      </c>
      <c r="I61" s="172"/>
      <c r="J61" s="172"/>
      <c r="K61" s="172">
        <f>'将来負担比率（分子）の構造'!L$46</f>
        <v>39544</v>
      </c>
      <c r="L61" s="172"/>
      <c r="M61" s="172"/>
      <c r="N61" s="172">
        <f>'将来負担比率（分子）の構造'!M$46</f>
        <v>10655</v>
      </c>
      <c r="O61" s="172"/>
      <c r="P61" s="172"/>
    </row>
    <row r="62" spans="1:16" x14ac:dyDescent="0.2">
      <c r="A62" s="172" t="s">
        <v>35</v>
      </c>
      <c r="B62" s="172">
        <f>'将来負担比率（分子）の構造'!I$45</f>
        <v>227722</v>
      </c>
      <c r="C62" s="172"/>
      <c r="D62" s="172"/>
      <c r="E62" s="172">
        <f>'将来負担比率（分子）の構造'!J$45</f>
        <v>207077</v>
      </c>
      <c r="F62" s="172"/>
      <c r="G62" s="172"/>
      <c r="H62" s="172">
        <f>'将来負担比率（分子）の構造'!K$45</f>
        <v>204782</v>
      </c>
      <c r="I62" s="172"/>
      <c r="J62" s="172"/>
      <c r="K62" s="172">
        <f>'将来負担比率（分子）の構造'!L$45</f>
        <v>205583</v>
      </c>
      <c r="L62" s="172"/>
      <c r="M62" s="172"/>
      <c r="N62" s="172">
        <f>'将来負担比率（分子）の構造'!M$45</f>
        <v>207868</v>
      </c>
      <c r="O62" s="172"/>
      <c r="P62" s="172"/>
    </row>
    <row r="63" spans="1:16" x14ac:dyDescent="0.2">
      <c r="A63" s="172" t="s">
        <v>34</v>
      </c>
      <c r="B63" s="172">
        <f>'将来負担比率（分子）の構造'!I$44</f>
        <v>296</v>
      </c>
      <c r="C63" s="172"/>
      <c r="D63" s="172"/>
      <c r="E63" s="172">
        <f>'将来負担比率（分子）の構造'!J$44</f>
        <v>105</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552351</v>
      </c>
      <c r="C64" s="172"/>
      <c r="D64" s="172"/>
      <c r="E64" s="172">
        <f>'将来負担比率（分子）の構造'!J$43</f>
        <v>520361</v>
      </c>
      <c r="F64" s="172"/>
      <c r="G64" s="172"/>
      <c r="H64" s="172">
        <f>'将来負担比率（分子）の構造'!K$43</f>
        <v>493202</v>
      </c>
      <c r="I64" s="172"/>
      <c r="J64" s="172"/>
      <c r="K64" s="172">
        <f>'将来負担比率（分子）の構造'!L$43</f>
        <v>467958</v>
      </c>
      <c r="L64" s="172"/>
      <c r="M64" s="172"/>
      <c r="N64" s="172">
        <f>'将来負担比率（分子）の構造'!M$43</f>
        <v>454545</v>
      </c>
      <c r="O64" s="172"/>
      <c r="P64" s="172"/>
    </row>
    <row r="65" spans="1:16" x14ac:dyDescent="0.2">
      <c r="A65" s="172" t="s">
        <v>32</v>
      </c>
      <c r="B65" s="172">
        <f>'将来負担比率（分子）の構造'!I$42</f>
        <v>27605</v>
      </c>
      <c r="C65" s="172"/>
      <c r="D65" s="172"/>
      <c r="E65" s="172">
        <f>'将来負担比率（分子）の構造'!J$42</f>
        <v>41831</v>
      </c>
      <c r="F65" s="172"/>
      <c r="G65" s="172"/>
      <c r="H65" s="172">
        <f>'将来負担比率（分子）の構造'!K$42</f>
        <v>95988</v>
      </c>
      <c r="I65" s="172"/>
      <c r="J65" s="172"/>
      <c r="K65" s="172">
        <f>'将来負担比率（分子）の構造'!L$42</f>
        <v>91230</v>
      </c>
      <c r="L65" s="172"/>
      <c r="M65" s="172"/>
      <c r="N65" s="172">
        <f>'将来負担比率（分子）の構造'!M$42</f>
        <v>76748</v>
      </c>
      <c r="O65" s="172"/>
      <c r="P65" s="172"/>
    </row>
    <row r="66" spans="1:16" x14ac:dyDescent="0.2">
      <c r="A66" s="172" t="s">
        <v>31</v>
      </c>
      <c r="B66" s="172">
        <f>'将来負担比率（分子）の構造'!I$41</f>
        <v>2599222</v>
      </c>
      <c r="C66" s="172"/>
      <c r="D66" s="172"/>
      <c r="E66" s="172">
        <f>'将来負担比率（分子）の構造'!J$41</f>
        <v>2639495</v>
      </c>
      <c r="F66" s="172"/>
      <c r="G66" s="172"/>
      <c r="H66" s="172">
        <f>'将来負担比率（分子）の構造'!K$41</f>
        <v>2671095</v>
      </c>
      <c r="I66" s="172"/>
      <c r="J66" s="172"/>
      <c r="K66" s="172">
        <f>'将来負担比率（分子）の構造'!L$41</f>
        <v>2678080</v>
      </c>
      <c r="L66" s="172"/>
      <c r="M66" s="172"/>
      <c r="N66" s="172">
        <f>'将来負担比率（分子）の構造'!M$41</f>
        <v>2701273</v>
      </c>
      <c r="O66" s="172"/>
      <c r="P66" s="172"/>
    </row>
    <row r="67" spans="1:16" x14ac:dyDescent="0.2">
      <c r="A67" s="172" t="s">
        <v>75</v>
      </c>
      <c r="B67" s="172" t="e">
        <f>NA()</f>
        <v>#N/A</v>
      </c>
      <c r="C67" s="172">
        <f>IF(ISNUMBER('将来負担比率（分子）の構造'!I$53), IF('将来負担比率（分子）の構造'!I$53 &lt; 0, 0, '将来負担比率（分子）の構造'!I$53), NA())</f>
        <v>1201501</v>
      </c>
      <c r="D67" s="172" t="e">
        <f>NA()</f>
        <v>#N/A</v>
      </c>
      <c r="E67" s="172" t="e">
        <f>NA()</f>
        <v>#N/A</v>
      </c>
      <c r="F67" s="172">
        <f>IF(ISNUMBER('将来負担比率（分子）の構造'!J$53), IF('将来負担比率（分子）の構造'!J$53 &lt; 0, 0, '将来負担比率（分子）の構造'!J$53), NA())</f>
        <v>1152448</v>
      </c>
      <c r="G67" s="172" t="e">
        <f>NA()</f>
        <v>#N/A</v>
      </c>
      <c r="H67" s="172" t="e">
        <f>NA()</f>
        <v>#N/A</v>
      </c>
      <c r="I67" s="172">
        <f>IF(ISNUMBER('将来負担比率（分子）の構造'!K$53), IF('将来負担比率（分子）の構造'!K$53 &lt; 0, 0, '将来負担比率（分子）の構造'!K$53), NA())</f>
        <v>1177474</v>
      </c>
      <c r="J67" s="172" t="e">
        <f>NA()</f>
        <v>#N/A</v>
      </c>
      <c r="K67" s="172" t="e">
        <f>NA()</f>
        <v>#N/A</v>
      </c>
      <c r="L67" s="172">
        <f>IF(ISNUMBER('将来負担比率（分子）の構造'!L$53), IF('将来負担比率（分子）の構造'!L$53 &lt; 0, 0, '将来負担比率（分子）の構造'!L$53), NA())</f>
        <v>1172110</v>
      </c>
      <c r="M67" s="172" t="e">
        <f>NA()</f>
        <v>#N/A</v>
      </c>
      <c r="N67" s="172" t="e">
        <f>NA()</f>
        <v>#N/A</v>
      </c>
      <c r="O67" s="172">
        <f>IF(ISNUMBER('将来負担比率（分子）の構造'!M$53), IF('将来負担比率（分子）の構造'!M$53 &lt; 0, 0, '将来負担比率（分子）の構造'!M$53), NA())</f>
        <v>1163322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7965</v>
      </c>
      <c r="C72" s="176">
        <f>基金残高に係る経年分析!G55</f>
        <v>11352</v>
      </c>
      <c r="D72" s="176">
        <f>基金残高に係る経年分析!H55</f>
        <v>31319</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16740</v>
      </c>
      <c r="C74" s="176">
        <f>基金残高に係る経年分析!G57</f>
        <v>17419</v>
      </c>
      <c r="D74" s="176">
        <f>基金残高に係る経年分析!H57</f>
        <v>18338</v>
      </c>
    </row>
  </sheetData>
  <sheetProtection algorithmName="SHA-512" hashValue="O3RQMJTgp6bYt2tMZ0BfgNeWvRTP0UtZHQQzbFHLA6CEDWXluMQXEuTLTtkOVTm2xaG/kev0d4SXSpCz35BCUg==" saltValue="Yp7uXQeQDl7ldZ5Ujpt2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7" sqref="AD27:AO27"/>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209</v>
      </c>
      <c r="DI1" s="746"/>
      <c r="DJ1" s="746"/>
      <c r="DK1" s="746"/>
      <c r="DL1" s="746"/>
      <c r="DM1" s="746"/>
      <c r="DN1" s="747"/>
      <c r="DO1" s="212"/>
      <c r="DP1" s="745" t="s">
        <v>210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8" t="s">
        <v>218</v>
      </c>
      <c r="AQ4" s="748"/>
      <c r="AR4" s="748"/>
      <c r="AS4" s="748"/>
      <c r="AT4" s="748"/>
      <c r="AU4" s="748"/>
      <c r="AV4" s="748"/>
      <c r="AW4" s="748"/>
      <c r="AX4" s="748"/>
      <c r="AY4" s="748"/>
      <c r="AZ4" s="748"/>
      <c r="BA4" s="748"/>
      <c r="BB4" s="748"/>
      <c r="BC4" s="748"/>
      <c r="BD4" s="748"/>
      <c r="BE4" s="748"/>
      <c r="BF4" s="748"/>
      <c r="BG4" s="748" t="s">
        <v>219</v>
      </c>
      <c r="BH4" s="748"/>
      <c r="BI4" s="748"/>
      <c r="BJ4" s="748"/>
      <c r="BK4" s="748"/>
      <c r="BL4" s="748"/>
      <c r="BM4" s="748"/>
      <c r="BN4" s="748"/>
      <c r="BO4" s="748" t="s">
        <v>216</v>
      </c>
      <c r="BP4" s="748"/>
      <c r="BQ4" s="748"/>
      <c r="BR4" s="748"/>
      <c r="BS4" s="748" t="s">
        <v>220</v>
      </c>
      <c r="BT4" s="748"/>
      <c r="BU4" s="748"/>
      <c r="BV4" s="748"/>
      <c r="BW4" s="748"/>
      <c r="BX4" s="748"/>
      <c r="BY4" s="748"/>
      <c r="BZ4" s="748"/>
      <c r="CA4" s="748"/>
      <c r="CB4" s="748"/>
      <c r="CD4" s="730" t="s">
        <v>221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222</v>
      </c>
      <c r="C5" s="696"/>
      <c r="D5" s="696"/>
      <c r="E5" s="696"/>
      <c r="F5" s="696"/>
      <c r="G5" s="696"/>
      <c r="H5" s="696"/>
      <c r="I5" s="696"/>
      <c r="J5" s="696"/>
      <c r="K5" s="696"/>
      <c r="L5" s="696"/>
      <c r="M5" s="696"/>
      <c r="N5" s="696"/>
      <c r="O5" s="696"/>
      <c r="P5" s="696"/>
      <c r="Q5" s="697"/>
      <c r="R5" s="681">
        <v>838901732</v>
      </c>
      <c r="S5" s="682"/>
      <c r="T5" s="682"/>
      <c r="U5" s="682"/>
      <c r="V5" s="682"/>
      <c r="W5" s="682"/>
      <c r="X5" s="682"/>
      <c r="Y5" s="725"/>
      <c r="Z5" s="743">
        <v>37.6</v>
      </c>
      <c r="AA5" s="743"/>
      <c r="AB5" s="743"/>
      <c r="AC5" s="743"/>
      <c r="AD5" s="744">
        <v>779139746</v>
      </c>
      <c r="AE5" s="744"/>
      <c r="AF5" s="744"/>
      <c r="AG5" s="744"/>
      <c r="AH5" s="744"/>
      <c r="AI5" s="744"/>
      <c r="AJ5" s="744"/>
      <c r="AK5" s="744"/>
      <c r="AL5" s="726">
        <v>79.7</v>
      </c>
      <c r="AM5" s="700"/>
      <c r="AN5" s="700"/>
      <c r="AO5" s="727"/>
      <c r="AP5" s="695" t="s">
        <v>223</v>
      </c>
      <c r="AQ5" s="696"/>
      <c r="AR5" s="696"/>
      <c r="AS5" s="696"/>
      <c r="AT5" s="696"/>
      <c r="AU5" s="696"/>
      <c r="AV5" s="696"/>
      <c r="AW5" s="696"/>
      <c r="AX5" s="696"/>
      <c r="AY5" s="696"/>
      <c r="AZ5" s="696"/>
      <c r="BA5" s="696"/>
      <c r="BB5" s="696"/>
      <c r="BC5" s="696"/>
      <c r="BD5" s="696"/>
      <c r="BE5" s="696"/>
      <c r="BF5" s="697"/>
      <c r="BG5" s="628">
        <v>760307795</v>
      </c>
      <c r="BH5" s="629"/>
      <c r="BI5" s="629"/>
      <c r="BJ5" s="629"/>
      <c r="BK5" s="629"/>
      <c r="BL5" s="629"/>
      <c r="BM5" s="629"/>
      <c r="BN5" s="630"/>
      <c r="BO5" s="655">
        <v>90.6</v>
      </c>
      <c r="BP5" s="655"/>
      <c r="BQ5" s="655"/>
      <c r="BR5" s="655"/>
      <c r="BS5" s="656">
        <v>7939091</v>
      </c>
      <c r="BT5" s="656"/>
      <c r="BU5" s="656"/>
      <c r="BV5" s="656"/>
      <c r="BW5" s="656"/>
      <c r="BX5" s="656"/>
      <c r="BY5" s="656"/>
      <c r="BZ5" s="656"/>
      <c r="CA5" s="656"/>
      <c r="CB5" s="723"/>
      <c r="CD5" s="730" t="s">
        <v>218</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216</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2">
      <c r="B6" s="625" t="s">
        <v>227</v>
      </c>
      <c r="C6" s="626"/>
      <c r="D6" s="626"/>
      <c r="E6" s="626"/>
      <c r="F6" s="626"/>
      <c r="G6" s="626"/>
      <c r="H6" s="626"/>
      <c r="I6" s="626"/>
      <c r="J6" s="626"/>
      <c r="K6" s="626"/>
      <c r="L6" s="626"/>
      <c r="M6" s="626"/>
      <c r="N6" s="626"/>
      <c r="O6" s="626"/>
      <c r="P6" s="626"/>
      <c r="Q6" s="627"/>
      <c r="R6" s="628">
        <v>8329739</v>
      </c>
      <c r="S6" s="629"/>
      <c r="T6" s="629"/>
      <c r="U6" s="629"/>
      <c r="V6" s="629"/>
      <c r="W6" s="629"/>
      <c r="X6" s="629"/>
      <c r="Y6" s="630"/>
      <c r="Z6" s="655">
        <v>0.4</v>
      </c>
      <c r="AA6" s="655"/>
      <c r="AB6" s="655"/>
      <c r="AC6" s="655"/>
      <c r="AD6" s="656">
        <v>8329739</v>
      </c>
      <c r="AE6" s="656"/>
      <c r="AF6" s="656"/>
      <c r="AG6" s="656"/>
      <c r="AH6" s="656"/>
      <c r="AI6" s="656"/>
      <c r="AJ6" s="656"/>
      <c r="AK6" s="656"/>
      <c r="AL6" s="631">
        <v>0.9</v>
      </c>
      <c r="AM6" s="632"/>
      <c r="AN6" s="632"/>
      <c r="AO6" s="657"/>
      <c r="AP6" s="625" t="s">
        <v>228</v>
      </c>
      <c r="AQ6" s="626"/>
      <c r="AR6" s="626"/>
      <c r="AS6" s="626"/>
      <c r="AT6" s="626"/>
      <c r="AU6" s="626"/>
      <c r="AV6" s="626"/>
      <c r="AW6" s="626"/>
      <c r="AX6" s="626"/>
      <c r="AY6" s="626"/>
      <c r="AZ6" s="626"/>
      <c r="BA6" s="626"/>
      <c r="BB6" s="626"/>
      <c r="BC6" s="626"/>
      <c r="BD6" s="626"/>
      <c r="BE6" s="626"/>
      <c r="BF6" s="627"/>
      <c r="BG6" s="628">
        <v>760307795</v>
      </c>
      <c r="BH6" s="629"/>
      <c r="BI6" s="629"/>
      <c r="BJ6" s="629"/>
      <c r="BK6" s="629"/>
      <c r="BL6" s="629"/>
      <c r="BM6" s="629"/>
      <c r="BN6" s="630"/>
      <c r="BO6" s="655">
        <v>90.6</v>
      </c>
      <c r="BP6" s="655"/>
      <c r="BQ6" s="655"/>
      <c r="BR6" s="655"/>
      <c r="BS6" s="656">
        <v>7939091</v>
      </c>
      <c r="BT6" s="656"/>
      <c r="BU6" s="656"/>
      <c r="BV6" s="656"/>
      <c r="BW6" s="656"/>
      <c r="BX6" s="656"/>
      <c r="BY6" s="656"/>
      <c r="BZ6" s="656"/>
      <c r="CA6" s="656"/>
      <c r="CB6" s="723"/>
      <c r="CD6" s="684" t="s">
        <v>229</v>
      </c>
      <c r="CE6" s="685"/>
      <c r="CF6" s="685"/>
      <c r="CG6" s="685"/>
      <c r="CH6" s="685"/>
      <c r="CI6" s="685"/>
      <c r="CJ6" s="685"/>
      <c r="CK6" s="685"/>
      <c r="CL6" s="685"/>
      <c r="CM6" s="685"/>
      <c r="CN6" s="685"/>
      <c r="CO6" s="685"/>
      <c r="CP6" s="685"/>
      <c r="CQ6" s="686"/>
      <c r="CR6" s="628">
        <v>2949211</v>
      </c>
      <c r="CS6" s="629"/>
      <c r="CT6" s="629"/>
      <c r="CU6" s="629"/>
      <c r="CV6" s="629"/>
      <c r="CW6" s="629"/>
      <c r="CX6" s="629"/>
      <c r="CY6" s="630"/>
      <c r="CZ6" s="726">
        <v>0.1</v>
      </c>
      <c r="DA6" s="700"/>
      <c r="DB6" s="700"/>
      <c r="DC6" s="729"/>
      <c r="DD6" s="634" t="s">
        <v>129</v>
      </c>
      <c r="DE6" s="629"/>
      <c r="DF6" s="629"/>
      <c r="DG6" s="629"/>
      <c r="DH6" s="629"/>
      <c r="DI6" s="629"/>
      <c r="DJ6" s="629"/>
      <c r="DK6" s="629"/>
      <c r="DL6" s="629"/>
      <c r="DM6" s="629"/>
      <c r="DN6" s="629"/>
      <c r="DO6" s="629"/>
      <c r="DP6" s="630"/>
      <c r="DQ6" s="634">
        <v>2948970</v>
      </c>
      <c r="DR6" s="629"/>
      <c r="DS6" s="629"/>
      <c r="DT6" s="629"/>
      <c r="DU6" s="629"/>
      <c r="DV6" s="629"/>
      <c r="DW6" s="629"/>
      <c r="DX6" s="629"/>
      <c r="DY6" s="629"/>
      <c r="DZ6" s="629"/>
      <c r="EA6" s="629"/>
      <c r="EB6" s="629"/>
      <c r="EC6" s="669"/>
    </row>
    <row r="7" spans="2:143" ht="11.25" customHeight="1" x14ac:dyDescent="0.2">
      <c r="B7" s="625" t="s">
        <v>230</v>
      </c>
      <c r="C7" s="626"/>
      <c r="D7" s="626"/>
      <c r="E7" s="626"/>
      <c r="F7" s="626"/>
      <c r="G7" s="626"/>
      <c r="H7" s="626"/>
      <c r="I7" s="626"/>
      <c r="J7" s="626"/>
      <c r="K7" s="626"/>
      <c r="L7" s="626"/>
      <c r="M7" s="626"/>
      <c r="N7" s="626"/>
      <c r="O7" s="626"/>
      <c r="P7" s="626"/>
      <c r="Q7" s="627"/>
      <c r="R7" s="628">
        <v>359495</v>
      </c>
      <c r="S7" s="629"/>
      <c r="T7" s="629"/>
      <c r="U7" s="629"/>
      <c r="V7" s="629"/>
      <c r="W7" s="629"/>
      <c r="X7" s="629"/>
      <c r="Y7" s="630"/>
      <c r="Z7" s="655">
        <v>0</v>
      </c>
      <c r="AA7" s="655"/>
      <c r="AB7" s="655"/>
      <c r="AC7" s="655"/>
      <c r="AD7" s="656">
        <v>359495</v>
      </c>
      <c r="AE7" s="656"/>
      <c r="AF7" s="656"/>
      <c r="AG7" s="656"/>
      <c r="AH7" s="656"/>
      <c r="AI7" s="656"/>
      <c r="AJ7" s="656"/>
      <c r="AK7" s="656"/>
      <c r="AL7" s="631">
        <v>0</v>
      </c>
      <c r="AM7" s="632"/>
      <c r="AN7" s="632"/>
      <c r="AO7" s="657"/>
      <c r="AP7" s="625" t="s">
        <v>231</v>
      </c>
      <c r="AQ7" s="626"/>
      <c r="AR7" s="626"/>
      <c r="AS7" s="626"/>
      <c r="AT7" s="626"/>
      <c r="AU7" s="626"/>
      <c r="AV7" s="626"/>
      <c r="AW7" s="626"/>
      <c r="AX7" s="626"/>
      <c r="AY7" s="626"/>
      <c r="AZ7" s="626"/>
      <c r="BA7" s="626"/>
      <c r="BB7" s="626"/>
      <c r="BC7" s="626"/>
      <c r="BD7" s="626"/>
      <c r="BE7" s="626"/>
      <c r="BF7" s="627"/>
      <c r="BG7" s="628">
        <v>456707512</v>
      </c>
      <c r="BH7" s="629"/>
      <c r="BI7" s="629"/>
      <c r="BJ7" s="629"/>
      <c r="BK7" s="629"/>
      <c r="BL7" s="629"/>
      <c r="BM7" s="629"/>
      <c r="BN7" s="630"/>
      <c r="BO7" s="655">
        <v>54.4</v>
      </c>
      <c r="BP7" s="655"/>
      <c r="BQ7" s="655"/>
      <c r="BR7" s="655"/>
      <c r="BS7" s="656">
        <v>7939091</v>
      </c>
      <c r="BT7" s="656"/>
      <c r="BU7" s="656"/>
      <c r="BV7" s="656"/>
      <c r="BW7" s="656"/>
      <c r="BX7" s="656"/>
      <c r="BY7" s="656"/>
      <c r="BZ7" s="656"/>
      <c r="CA7" s="656"/>
      <c r="CB7" s="723"/>
      <c r="CD7" s="670" t="s">
        <v>232</v>
      </c>
      <c r="CE7" s="667"/>
      <c r="CF7" s="667"/>
      <c r="CG7" s="667"/>
      <c r="CH7" s="667"/>
      <c r="CI7" s="667"/>
      <c r="CJ7" s="667"/>
      <c r="CK7" s="667"/>
      <c r="CL7" s="667"/>
      <c r="CM7" s="667"/>
      <c r="CN7" s="667"/>
      <c r="CO7" s="667"/>
      <c r="CP7" s="667"/>
      <c r="CQ7" s="668"/>
      <c r="CR7" s="628">
        <v>115881247</v>
      </c>
      <c r="CS7" s="629"/>
      <c r="CT7" s="629"/>
      <c r="CU7" s="629"/>
      <c r="CV7" s="629"/>
      <c r="CW7" s="629"/>
      <c r="CX7" s="629"/>
      <c r="CY7" s="630"/>
      <c r="CZ7" s="655">
        <v>5.3</v>
      </c>
      <c r="DA7" s="655"/>
      <c r="DB7" s="655"/>
      <c r="DC7" s="655"/>
      <c r="DD7" s="634">
        <v>2913217</v>
      </c>
      <c r="DE7" s="629"/>
      <c r="DF7" s="629"/>
      <c r="DG7" s="629"/>
      <c r="DH7" s="629"/>
      <c r="DI7" s="629"/>
      <c r="DJ7" s="629"/>
      <c r="DK7" s="629"/>
      <c r="DL7" s="629"/>
      <c r="DM7" s="629"/>
      <c r="DN7" s="629"/>
      <c r="DO7" s="629"/>
      <c r="DP7" s="630"/>
      <c r="DQ7" s="634">
        <v>96364687</v>
      </c>
      <c r="DR7" s="629"/>
      <c r="DS7" s="629"/>
      <c r="DT7" s="629"/>
      <c r="DU7" s="629"/>
      <c r="DV7" s="629"/>
      <c r="DW7" s="629"/>
      <c r="DX7" s="629"/>
      <c r="DY7" s="629"/>
      <c r="DZ7" s="629"/>
      <c r="EA7" s="629"/>
      <c r="EB7" s="629"/>
      <c r="EC7" s="669"/>
    </row>
    <row r="8" spans="2:143" ht="11.25" customHeight="1" x14ac:dyDescent="0.2">
      <c r="B8" s="625" t="s">
        <v>233</v>
      </c>
      <c r="C8" s="626"/>
      <c r="D8" s="626"/>
      <c r="E8" s="626"/>
      <c r="F8" s="626"/>
      <c r="G8" s="626"/>
      <c r="H8" s="626"/>
      <c r="I8" s="626"/>
      <c r="J8" s="626"/>
      <c r="K8" s="626"/>
      <c r="L8" s="626"/>
      <c r="M8" s="626"/>
      <c r="N8" s="626"/>
      <c r="O8" s="626"/>
      <c r="P8" s="626"/>
      <c r="Q8" s="627"/>
      <c r="R8" s="628">
        <v>5347258</v>
      </c>
      <c r="S8" s="629"/>
      <c r="T8" s="629"/>
      <c r="U8" s="629"/>
      <c r="V8" s="629"/>
      <c r="W8" s="629"/>
      <c r="X8" s="629"/>
      <c r="Y8" s="630"/>
      <c r="Z8" s="655">
        <v>0.2</v>
      </c>
      <c r="AA8" s="655"/>
      <c r="AB8" s="655"/>
      <c r="AC8" s="655"/>
      <c r="AD8" s="656">
        <v>5347258</v>
      </c>
      <c r="AE8" s="656"/>
      <c r="AF8" s="656"/>
      <c r="AG8" s="656"/>
      <c r="AH8" s="656"/>
      <c r="AI8" s="656"/>
      <c r="AJ8" s="656"/>
      <c r="AK8" s="656"/>
      <c r="AL8" s="631">
        <v>0.5</v>
      </c>
      <c r="AM8" s="632"/>
      <c r="AN8" s="632"/>
      <c r="AO8" s="657"/>
      <c r="AP8" s="625" t="s">
        <v>234</v>
      </c>
      <c r="AQ8" s="626"/>
      <c r="AR8" s="626"/>
      <c r="AS8" s="626"/>
      <c r="AT8" s="626"/>
      <c r="AU8" s="626"/>
      <c r="AV8" s="626"/>
      <c r="AW8" s="626"/>
      <c r="AX8" s="626"/>
      <c r="AY8" s="626"/>
      <c r="AZ8" s="626"/>
      <c r="BA8" s="626"/>
      <c r="BB8" s="626"/>
      <c r="BC8" s="626"/>
      <c r="BD8" s="626"/>
      <c r="BE8" s="626"/>
      <c r="BF8" s="627"/>
      <c r="BG8" s="628">
        <v>8728951</v>
      </c>
      <c r="BH8" s="629"/>
      <c r="BI8" s="629"/>
      <c r="BJ8" s="629"/>
      <c r="BK8" s="629"/>
      <c r="BL8" s="629"/>
      <c r="BM8" s="629"/>
      <c r="BN8" s="630"/>
      <c r="BO8" s="655">
        <v>1</v>
      </c>
      <c r="BP8" s="655"/>
      <c r="BQ8" s="655"/>
      <c r="BR8" s="655"/>
      <c r="BS8" s="656">
        <v>1775511</v>
      </c>
      <c r="BT8" s="656"/>
      <c r="BU8" s="656"/>
      <c r="BV8" s="656"/>
      <c r="BW8" s="656"/>
      <c r="BX8" s="656"/>
      <c r="BY8" s="656"/>
      <c r="BZ8" s="656"/>
      <c r="CA8" s="656"/>
      <c r="CB8" s="723"/>
      <c r="CD8" s="670" t="s">
        <v>235</v>
      </c>
      <c r="CE8" s="667"/>
      <c r="CF8" s="667"/>
      <c r="CG8" s="667"/>
      <c r="CH8" s="667"/>
      <c r="CI8" s="667"/>
      <c r="CJ8" s="667"/>
      <c r="CK8" s="667"/>
      <c r="CL8" s="667"/>
      <c r="CM8" s="667"/>
      <c r="CN8" s="667"/>
      <c r="CO8" s="667"/>
      <c r="CP8" s="667"/>
      <c r="CQ8" s="668"/>
      <c r="CR8" s="628">
        <v>767666926</v>
      </c>
      <c r="CS8" s="629"/>
      <c r="CT8" s="629"/>
      <c r="CU8" s="629"/>
      <c r="CV8" s="629"/>
      <c r="CW8" s="629"/>
      <c r="CX8" s="629"/>
      <c r="CY8" s="630"/>
      <c r="CZ8" s="655">
        <v>34.9</v>
      </c>
      <c r="DA8" s="655"/>
      <c r="DB8" s="655"/>
      <c r="DC8" s="655"/>
      <c r="DD8" s="634">
        <v>10139557</v>
      </c>
      <c r="DE8" s="629"/>
      <c r="DF8" s="629"/>
      <c r="DG8" s="629"/>
      <c r="DH8" s="629"/>
      <c r="DI8" s="629"/>
      <c r="DJ8" s="629"/>
      <c r="DK8" s="629"/>
      <c r="DL8" s="629"/>
      <c r="DM8" s="629"/>
      <c r="DN8" s="629"/>
      <c r="DO8" s="629"/>
      <c r="DP8" s="630"/>
      <c r="DQ8" s="634">
        <v>347316086</v>
      </c>
      <c r="DR8" s="629"/>
      <c r="DS8" s="629"/>
      <c r="DT8" s="629"/>
      <c r="DU8" s="629"/>
      <c r="DV8" s="629"/>
      <c r="DW8" s="629"/>
      <c r="DX8" s="629"/>
      <c r="DY8" s="629"/>
      <c r="DZ8" s="629"/>
      <c r="EA8" s="629"/>
      <c r="EB8" s="629"/>
      <c r="EC8" s="669"/>
    </row>
    <row r="9" spans="2:143" ht="11.25" customHeight="1" x14ac:dyDescent="0.2">
      <c r="B9" s="625" t="s">
        <v>236</v>
      </c>
      <c r="C9" s="626"/>
      <c r="D9" s="626"/>
      <c r="E9" s="626"/>
      <c r="F9" s="626"/>
      <c r="G9" s="626"/>
      <c r="H9" s="626"/>
      <c r="I9" s="626"/>
      <c r="J9" s="626"/>
      <c r="K9" s="626"/>
      <c r="L9" s="626"/>
      <c r="M9" s="626"/>
      <c r="N9" s="626"/>
      <c r="O9" s="626"/>
      <c r="P9" s="626"/>
      <c r="Q9" s="627"/>
      <c r="R9" s="628">
        <v>6797027</v>
      </c>
      <c r="S9" s="629"/>
      <c r="T9" s="629"/>
      <c r="U9" s="629"/>
      <c r="V9" s="629"/>
      <c r="W9" s="629"/>
      <c r="X9" s="629"/>
      <c r="Y9" s="630"/>
      <c r="Z9" s="655">
        <v>0.3</v>
      </c>
      <c r="AA9" s="655"/>
      <c r="AB9" s="655"/>
      <c r="AC9" s="655"/>
      <c r="AD9" s="656">
        <v>6797027</v>
      </c>
      <c r="AE9" s="656"/>
      <c r="AF9" s="656"/>
      <c r="AG9" s="656"/>
      <c r="AH9" s="656"/>
      <c r="AI9" s="656"/>
      <c r="AJ9" s="656"/>
      <c r="AK9" s="656"/>
      <c r="AL9" s="631">
        <v>0.7</v>
      </c>
      <c r="AM9" s="632"/>
      <c r="AN9" s="632"/>
      <c r="AO9" s="657"/>
      <c r="AP9" s="625" t="s">
        <v>237</v>
      </c>
      <c r="AQ9" s="626"/>
      <c r="AR9" s="626"/>
      <c r="AS9" s="626"/>
      <c r="AT9" s="626"/>
      <c r="AU9" s="626"/>
      <c r="AV9" s="626"/>
      <c r="AW9" s="626"/>
      <c r="AX9" s="626"/>
      <c r="AY9" s="626"/>
      <c r="AZ9" s="626"/>
      <c r="BA9" s="626"/>
      <c r="BB9" s="626"/>
      <c r="BC9" s="626"/>
      <c r="BD9" s="626"/>
      <c r="BE9" s="626"/>
      <c r="BF9" s="627"/>
      <c r="BG9" s="628">
        <v>402551051</v>
      </c>
      <c r="BH9" s="629"/>
      <c r="BI9" s="629"/>
      <c r="BJ9" s="629"/>
      <c r="BK9" s="629"/>
      <c r="BL9" s="629"/>
      <c r="BM9" s="629"/>
      <c r="BN9" s="630"/>
      <c r="BO9" s="655">
        <v>48</v>
      </c>
      <c r="BP9" s="655"/>
      <c r="BQ9" s="655"/>
      <c r="BR9" s="655"/>
      <c r="BS9" s="656" t="s">
        <v>129</v>
      </c>
      <c r="BT9" s="656"/>
      <c r="BU9" s="656"/>
      <c r="BV9" s="656"/>
      <c r="BW9" s="656"/>
      <c r="BX9" s="656"/>
      <c r="BY9" s="656"/>
      <c r="BZ9" s="656"/>
      <c r="CA9" s="656"/>
      <c r="CB9" s="723"/>
      <c r="CD9" s="670" t="s">
        <v>238</v>
      </c>
      <c r="CE9" s="667"/>
      <c r="CF9" s="667"/>
      <c r="CG9" s="667"/>
      <c r="CH9" s="667"/>
      <c r="CI9" s="667"/>
      <c r="CJ9" s="667"/>
      <c r="CK9" s="667"/>
      <c r="CL9" s="667"/>
      <c r="CM9" s="667"/>
      <c r="CN9" s="667"/>
      <c r="CO9" s="667"/>
      <c r="CP9" s="667"/>
      <c r="CQ9" s="668"/>
      <c r="CR9" s="628">
        <v>172345354</v>
      </c>
      <c r="CS9" s="629"/>
      <c r="CT9" s="629"/>
      <c r="CU9" s="629"/>
      <c r="CV9" s="629"/>
      <c r="CW9" s="629"/>
      <c r="CX9" s="629"/>
      <c r="CY9" s="630"/>
      <c r="CZ9" s="655">
        <v>7.8</v>
      </c>
      <c r="DA9" s="655"/>
      <c r="DB9" s="655"/>
      <c r="DC9" s="655"/>
      <c r="DD9" s="634">
        <v>8200185</v>
      </c>
      <c r="DE9" s="629"/>
      <c r="DF9" s="629"/>
      <c r="DG9" s="629"/>
      <c r="DH9" s="629"/>
      <c r="DI9" s="629"/>
      <c r="DJ9" s="629"/>
      <c r="DK9" s="629"/>
      <c r="DL9" s="629"/>
      <c r="DM9" s="629"/>
      <c r="DN9" s="629"/>
      <c r="DO9" s="629"/>
      <c r="DP9" s="630"/>
      <c r="DQ9" s="634">
        <v>98178076</v>
      </c>
      <c r="DR9" s="629"/>
      <c r="DS9" s="629"/>
      <c r="DT9" s="629"/>
      <c r="DU9" s="629"/>
      <c r="DV9" s="629"/>
      <c r="DW9" s="629"/>
      <c r="DX9" s="629"/>
      <c r="DY9" s="629"/>
      <c r="DZ9" s="629"/>
      <c r="EA9" s="629"/>
      <c r="EB9" s="629"/>
      <c r="EC9" s="669"/>
    </row>
    <row r="10" spans="2:143" ht="11.25" customHeight="1" x14ac:dyDescent="0.2">
      <c r="B10" s="625" t="s">
        <v>239</v>
      </c>
      <c r="C10" s="626"/>
      <c r="D10" s="626"/>
      <c r="E10" s="626"/>
      <c r="F10" s="626"/>
      <c r="G10" s="626"/>
      <c r="H10" s="626"/>
      <c r="I10" s="626"/>
      <c r="J10" s="626"/>
      <c r="K10" s="626"/>
      <c r="L10" s="626"/>
      <c r="M10" s="626"/>
      <c r="N10" s="626"/>
      <c r="O10" s="626"/>
      <c r="P10" s="626"/>
      <c r="Q10" s="627"/>
      <c r="R10" s="628">
        <v>1126797</v>
      </c>
      <c r="S10" s="629"/>
      <c r="T10" s="629"/>
      <c r="U10" s="629"/>
      <c r="V10" s="629"/>
      <c r="W10" s="629"/>
      <c r="X10" s="629"/>
      <c r="Y10" s="630"/>
      <c r="Z10" s="655">
        <v>0.1</v>
      </c>
      <c r="AA10" s="655"/>
      <c r="AB10" s="655"/>
      <c r="AC10" s="655"/>
      <c r="AD10" s="656">
        <v>1126797</v>
      </c>
      <c r="AE10" s="656"/>
      <c r="AF10" s="656"/>
      <c r="AG10" s="656"/>
      <c r="AH10" s="656"/>
      <c r="AI10" s="656"/>
      <c r="AJ10" s="656"/>
      <c r="AK10" s="656"/>
      <c r="AL10" s="631">
        <v>0.1</v>
      </c>
      <c r="AM10" s="632"/>
      <c r="AN10" s="632"/>
      <c r="AO10" s="657"/>
      <c r="AP10" s="625" t="s">
        <v>240</v>
      </c>
      <c r="AQ10" s="626"/>
      <c r="AR10" s="626"/>
      <c r="AS10" s="626"/>
      <c r="AT10" s="626"/>
      <c r="AU10" s="626"/>
      <c r="AV10" s="626"/>
      <c r="AW10" s="626"/>
      <c r="AX10" s="626"/>
      <c r="AY10" s="626"/>
      <c r="AZ10" s="626"/>
      <c r="BA10" s="626"/>
      <c r="BB10" s="626"/>
      <c r="BC10" s="626"/>
      <c r="BD10" s="626"/>
      <c r="BE10" s="626"/>
      <c r="BF10" s="627"/>
      <c r="BG10" s="628">
        <v>13352699</v>
      </c>
      <c r="BH10" s="629"/>
      <c r="BI10" s="629"/>
      <c r="BJ10" s="629"/>
      <c r="BK10" s="629"/>
      <c r="BL10" s="629"/>
      <c r="BM10" s="629"/>
      <c r="BN10" s="630"/>
      <c r="BO10" s="655">
        <v>1.6</v>
      </c>
      <c r="BP10" s="655"/>
      <c r="BQ10" s="655"/>
      <c r="BR10" s="655"/>
      <c r="BS10" s="656">
        <v>1092080</v>
      </c>
      <c r="BT10" s="656"/>
      <c r="BU10" s="656"/>
      <c r="BV10" s="656"/>
      <c r="BW10" s="656"/>
      <c r="BX10" s="656"/>
      <c r="BY10" s="656"/>
      <c r="BZ10" s="656"/>
      <c r="CA10" s="656"/>
      <c r="CB10" s="723"/>
      <c r="CD10" s="670" t="s">
        <v>241</v>
      </c>
      <c r="CE10" s="667"/>
      <c r="CF10" s="667"/>
      <c r="CG10" s="667"/>
      <c r="CH10" s="667"/>
      <c r="CI10" s="667"/>
      <c r="CJ10" s="667"/>
      <c r="CK10" s="667"/>
      <c r="CL10" s="667"/>
      <c r="CM10" s="667"/>
      <c r="CN10" s="667"/>
      <c r="CO10" s="667"/>
      <c r="CP10" s="667"/>
      <c r="CQ10" s="668"/>
      <c r="CR10" s="628">
        <v>1780886</v>
      </c>
      <c r="CS10" s="629"/>
      <c r="CT10" s="629"/>
      <c r="CU10" s="629"/>
      <c r="CV10" s="629"/>
      <c r="CW10" s="629"/>
      <c r="CX10" s="629"/>
      <c r="CY10" s="630"/>
      <c r="CZ10" s="655">
        <v>0.1</v>
      </c>
      <c r="DA10" s="655"/>
      <c r="DB10" s="655"/>
      <c r="DC10" s="655"/>
      <c r="DD10" s="634" t="s">
        <v>242</v>
      </c>
      <c r="DE10" s="629"/>
      <c r="DF10" s="629"/>
      <c r="DG10" s="629"/>
      <c r="DH10" s="629"/>
      <c r="DI10" s="629"/>
      <c r="DJ10" s="629"/>
      <c r="DK10" s="629"/>
      <c r="DL10" s="629"/>
      <c r="DM10" s="629"/>
      <c r="DN10" s="629"/>
      <c r="DO10" s="629"/>
      <c r="DP10" s="630"/>
      <c r="DQ10" s="634">
        <v>890590</v>
      </c>
      <c r="DR10" s="629"/>
      <c r="DS10" s="629"/>
      <c r="DT10" s="629"/>
      <c r="DU10" s="629"/>
      <c r="DV10" s="629"/>
      <c r="DW10" s="629"/>
      <c r="DX10" s="629"/>
      <c r="DY10" s="629"/>
      <c r="DZ10" s="629"/>
      <c r="EA10" s="629"/>
      <c r="EB10" s="629"/>
      <c r="EC10" s="669"/>
    </row>
    <row r="11" spans="2:143" ht="11.25" customHeight="1" x14ac:dyDescent="0.2">
      <c r="B11" s="625" t="s">
        <v>243</v>
      </c>
      <c r="C11" s="626"/>
      <c r="D11" s="626"/>
      <c r="E11" s="626"/>
      <c r="F11" s="626"/>
      <c r="G11" s="626"/>
      <c r="H11" s="626"/>
      <c r="I11" s="626"/>
      <c r="J11" s="626"/>
      <c r="K11" s="626"/>
      <c r="L11" s="626"/>
      <c r="M11" s="626"/>
      <c r="N11" s="626"/>
      <c r="O11" s="626"/>
      <c r="P11" s="626"/>
      <c r="Q11" s="627"/>
      <c r="R11" s="628">
        <v>84234692</v>
      </c>
      <c r="S11" s="629"/>
      <c r="T11" s="629"/>
      <c r="U11" s="629"/>
      <c r="V11" s="629"/>
      <c r="W11" s="629"/>
      <c r="X11" s="629"/>
      <c r="Y11" s="630"/>
      <c r="Z11" s="631">
        <v>3.8</v>
      </c>
      <c r="AA11" s="632"/>
      <c r="AB11" s="632"/>
      <c r="AC11" s="633"/>
      <c r="AD11" s="634">
        <v>84234692</v>
      </c>
      <c r="AE11" s="629"/>
      <c r="AF11" s="629"/>
      <c r="AG11" s="629"/>
      <c r="AH11" s="629"/>
      <c r="AI11" s="629"/>
      <c r="AJ11" s="629"/>
      <c r="AK11" s="630"/>
      <c r="AL11" s="631">
        <v>8.6</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32074811</v>
      </c>
      <c r="BH11" s="629"/>
      <c r="BI11" s="629"/>
      <c r="BJ11" s="629"/>
      <c r="BK11" s="629"/>
      <c r="BL11" s="629"/>
      <c r="BM11" s="629"/>
      <c r="BN11" s="630"/>
      <c r="BO11" s="655">
        <v>3.8</v>
      </c>
      <c r="BP11" s="655"/>
      <c r="BQ11" s="655"/>
      <c r="BR11" s="655"/>
      <c r="BS11" s="656">
        <v>5071500</v>
      </c>
      <c r="BT11" s="656"/>
      <c r="BU11" s="656"/>
      <c r="BV11" s="656"/>
      <c r="BW11" s="656"/>
      <c r="BX11" s="656"/>
      <c r="BY11" s="656"/>
      <c r="BZ11" s="656"/>
      <c r="CA11" s="656"/>
      <c r="CB11" s="723"/>
      <c r="CD11" s="670" t="s">
        <v>245</v>
      </c>
      <c r="CE11" s="667"/>
      <c r="CF11" s="667"/>
      <c r="CG11" s="667"/>
      <c r="CH11" s="667"/>
      <c r="CI11" s="667"/>
      <c r="CJ11" s="667"/>
      <c r="CK11" s="667"/>
      <c r="CL11" s="667"/>
      <c r="CM11" s="667"/>
      <c r="CN11" s="667"/>
      <c r="CO11" s="667"/>
      <c r="CP11" s="667"/>
      <c r="CQ11" s="668"/>
      <c r="CR11" s="628">
        <v>1758152</v>
      </c>
      <c r="CS11" s="629"/>
      <c r="CT11" s="629"/>
      <c r="CU11" s="629"/>
      <c r="CV11" s="629"/>
      <c r="CW11" s="629"/>
      <c r="CX11" s="629"/>
      <c r="CY11" s="630"/>
      <c r="CZ11" s="655">
        <v>0.1</v>
      </c>
      <c r="DA11" s="655"/>
      <c r="DB11" s="655"/>
      <c r="DC11" s="655"/>
      <c r="DD11" s="634">
        <v>97173</v>
      </c>
      <c r="DE11" s="629"/>
      <c r="DF11" s="629"/>
      <c r="DG11" s="629"/>
      <c r="DH11" s="629"/>
      <c r="DI11" s="629"/>
      <c r="DJ11" s="629"/>
      <c r="DK11" s="629"/>
      <c r="DL11" s="629"/>
      <c r="DM11" s="629"/>
      <c r="DN11" s="629"/>
      <c r="DO11" s="629"/>
      <c r="DP11" s="630"/>
      <c r="DQ11" s="634">
        <v>1692353</v>
      </c>
      <c r="DR11" s="629"/>
      <c r="DS11" s="629"/>
      <c r="DT11" s="629"/>
      <c r="DU11" s="629"/>
      <c r="DV11" s="629"/>
      <c r="DW11" s="629"/>
      <c r="DX11" s="629"/>
      <c r="DY11" s="629"/>
      <c r="DZ11" s="629"/>
      <c r="EA11" s="629"/>
      <c r="EB11" s="629"/>
      <c r="EC11" s="669"/>
    </row>
    <row r="12" spans="2:143" ht="11.25" customHeight="1" x14ac:dyDescent="0.2">
      <c r="B12" s="625" t="s">
        <v>246</v>
      </c>
      <c r="C12" s="626"/>
      <c r="D12" s="626"/>
      <c r="E12" s="626"/>
      <c r="F12" s="626"/>
      <c r="G12" s="626"/>
      <c r="H12" s="626"/>
      <c r="I12" s="626"/>
      <c r="J12" s="626"/>
      <c r="K12" s="626"/>
      <c r="L12" s="626"/>
      <c r="M12" s="626"/>
      <c r="N12" s="626"/>
      <c r="O12" s="626"/>
      <c r="P12" s="626"/>
      <c r="Q12" s="627"/>
      <c r="R12" s="628">
        <v>146740</v>
      </c>
      <c r="S12" s="629"/>
      <c r="T12" s="629"/>
      <c r="U12" s="629"/>
      <c r="V12" s="629"/>
      <c r="W12" s="629"/>
      <c r="X12" s="629"/>
      <c r="Y12" s="630"/>
      <c r="Z12" s="655">
        <v>0</v>
      </c>
      <c r="AA12" s="655"/>
      <c r="AB12" s="655"/>
      <c r="AC12" s="655"/>
      <c r="AD12" s="656">
        <v>146740</v>
      </c>
      <c r="AE12" s="656"/>
      <c r="AF12" s="656"/>
      <c r="AG12" s="656"/>
      <c r="AH12" s="656"/>
      <c r="AI12" s="656"/>
      <c r="AJ12" s="656"/>
      <c r="AK12" s="656"/>
      <c r="AL12" s="631">
        <v>0</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278334411</v>
      </c>
      <c r="BH12" s="629"/>
      <c r="BI12" s="629"/>
      <c r="BJ12" s="629"/>
      <c r="BK12" s="629"/>
      <c r="BL12" s="629"/>
      <c r="BM12" s="629"/>
      <c r="BN12" s="630"/>
      <c r="BO12" s="655">
        <v>33.200000000000003</v>
      </c>
      <c r="BP12" s="655"/>
      <c r="BQ12" s="655"/>
      <c r="BR12" s="655"/>
      <c r="BS12" s="656" t="s">
        <v>129</v>
      </c>
      <c r="BT12" s="656"/>
      <c r="BU12" s="656"/>
      <c r="BV12" s="656"/>
      <c r="BW12" s="656"/>
      <c r="BX12" s="656"/>
      <c r="BY12" s="656"/>
      <c r="BZ12" s="656"/>
      <c r="CA12" s="656"/>
      <c r="CB12" s="723"/>
      <c r="CD12" s="670" t="s">
        <v>248</v>
      </c>
      <c r="CE12" s="667"/>
      <c r="CF12" s="667"/>
      <c r="CG12" s="667"/>
      <c r="CH12" s="667"/>
      <c r="CI12" s="667"/>
      <c r="CJ12" s="667"/>
      <c r="CK12" s="667"/>
      <c r="CL12" s="667"/>
      <c r="CM12" s="667"/>
      <c r="CN12" s="667"/>
      <c r="CO12" s="667"/>
      <c r="CP12" s="667"/>
      <c r="CQ12" s="668"/>
      <c r="CR12" s="628">
        <v>213200866</v>
      </c>
      <c r="CS12" s="629"/>
      <c r="CT12" s="629"/>
      <c r="CU12" s="629"/>
      <c r="CV12" s="629"/>
      <c r="CW12" s="629"/>
      <c r="CX12" s="629"/>
      <c r="CY12" s="630"/>
      <c r="CZ12" s="655">
        <v>9.6999999999999993</v>
      </c>
      <c r="DA12" s="655"/>
      <c r="DB12" s="655"/>
      <c r="DC12" s="655"/>
      <c r="DD12" s="634">
        <v>7208598</v>
      </c>
      <c r="DE12" s="629"/>
      <c r="DF12" s="629"/>
      <c r="DG12" s="629"/>
      <c r="DH12" s="629"/>
      <c r="DI12" s="629"/>
      <c r="DJ12" s="629"/>
      <c r="DK12" s="629"/>
      <c r="DL12" s="629"/>
      <c r="DM12" s="629"/>
      <c r="DN12" s="629"/>
      <c r="DO12" s="629"/>
      <c r="DP12" s="630"/>
      <c r="DQ12" s="634">
        <v>15643820</v>
      </c>
      <c r="DR12" s="629"/>
      <c r="DS12" s="629"/>
      <c r="DT12" s="629"/>
      <c r="DU12" s="629"/>
      <c r="DV12" s="629"/>
      <c r="DW12" s="629"/>
      <c r="DX12" s="629"/>
      <c r="DY12" s="629"/>
      <c r="DZ12" s="629"/>
      <c r="EA12" s="629"/>
      <c r="EB12" s="629"/>
      <c r="EC12" s="669"/>
    </row>
    <row r="13" spans="2:143" ht="11.25" customHeight="1" x14ac:dyDescent="0.2">
      <c r="B13" s="625" t="s">
        <v>249</v>
      </c>
      <c r="C13" s="626"/>
      <c r="D13" s="626"/>
      <c r="E13" s="626"/>
      <c r="F13" s="626"/>
      <c r="G13" s="626"/>
      <c r="H13" s="626"/>
      <c r="I13" s="626"/>
      <c r="J13" s="626"/>
      <c r="K13" s="626"/>
      <c r="L13" s="626"/>
      <c r="M13" s="626"/>
      <c r="N13" s="626"/>
      <c r="O13" s="626"/>
      <c r="P13" s="626"/>
      <c r="Q13" s="627"/>
      <c r="R13" s="628" t="s">
        <v>242</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277419698</v>
      </c>
      <c r="BH13" s="629"/>
      <c r="BI13" s="629"/>
      <c r="BJ13" s="629"/>
      <c r="BK13" s="629"/>
      <c r="BL13" s="629"/>
      <c r="BM13" s="629"/>
      <c r="BN13" s="630"/>
      <c r="BO13" s="655">
        <v>33.1</v>
      </c>
      <c r="BP13" s="655"/>
      <c r="BQ13" s="655"/>
      <c r="BR13" s="655"/>
      <c r="BS13" s="656" t="s">
        <v>129</v>
      </c>
      <c r="BT13" s="656"/>
      <c r="BU13" s="656"/>
      <c r="BV13" s="656"/>
      <c r="BW13" s="656"/>
      <c r="BX13" s="656"/>
      <c r="BY13" s="656"/>
      <c r="BZ13" s="656"/>
      <c r="CA13" s="656"/>
      <c r="CB13" s="723"/>
      <c r="CD13" s="670" t="s">
        <v>251</v>
      </c>
      <c r="CE13" s="667"/>
      <c r="CF13" s="667"/>
      <c r="CG13" s="667"/>
      <c r="CH13" s="667"/>
      <c r="CI13" s="667"/>
      <c r="CJ13" s="667"/>
      <c r="CK13" s="667"/>
      <c r="CL13" s="667"/>
      <c r="CM13" s="667"/>
      <c r="CN13" s="667"/>
      <c r="CO13" s="667"/>
      <c r="CP13" s="667"/>
      <c r="CQ13" s="668"/>
      <c r="CR13" s="628">
        <v>356094134</v>
      </c>
      <c r="CS13" s="629"/>
      <c r="CT13" s="629"/>
      <c r="CU13" s="629"/>
      <c r="CV13" s="629"/>
      <c r="CW13" s="629"/>
      <c r="CX13" s="629"/>
      <c r="CY13" s="630"/>
      <c r="CZ13" s="655">
        <v>16.2</v>
      </c>
      <c r="DA13" s="655"/>
      <c r="DB13" s="655"/>
      <c r="DC13" s="655"/>
      <c r="DD13" s="634">
        <v>248100604</v>
      </c>
      <c r="DE13" s="629"/>
      <c r="DF13" s="629"/>
      <c r="DG13" s="629"/>
      <c r="DH13" s="629"/>
      <c r="DI13" s="629"/>
      <c r="DJ13" s="629"/>
      <c r="DK13" s="629"/>
      <c r="DL13" s="629"/>
      <c r="DM13" s="629"/>
      <c r="DN13" s="629"/>
      <c r="DO13" s="629"/>
      <c r="DP13" s="630"/>
      <c r="DQ13" s="634">
        <v>146920108</v>
      </c>
      <c r="DR13" s="629"/>
      <c r="DS13" s="629"/>
      <c r="DT13" s="629"/>
      <c r="DU13" s="629"/>
      <c r="DV13" s="629"/>
      <c r="DW13" s="629"/>
      <c r="DX13" s="629"/>
      <c r="DY13" s="629"/>
      <c r="DZ13" s="629"/>
      <c r="EA13" s="629"/>
      <c r="EB13" s="629"/>
      <c r="EC13" s="669"/>
    </row>
    <row r="14" spans="2:143" ht="11.25" customHeight="1" x14ac:dyDescent="0.2">
      <c r="B14" s="625" t="s">
        <v>252</v>
      </c>
      <c r="C14" s="626"/>
      <c r="D14" s="626"/>
      <c r="E14" s="626"/>
      <c r="F14" s="626"/>
      <c r="G14" s="626"/>
      <c r="H14" s="626"/>
      <c r="I14" s="626"/>
      <c r="J14" s="626"/>
      <c r="K14" s="626"/>
      <c r="L14" s="626"/>
      <c r="M14" s="626"/>
      <c r="N14" s="626"/>
      <c r="O14" s="626"/>
      <c r="P14" s="626"/>
      <c r="Q14" s="627"/>
      <c r="R14" s="628">
        <v>1271</v>
      </c>
      <c r="S14" s="629"/>
      <c r="T14" s="629"/>
      <c r="U14" s="629"/>
      <c r="V14" s="629"/>
      <c r="W14" s="629"/>
      <c r="X14" s="629"/>
      <c r="Y14" s="630"/>
      <c r="Z14" s="655">
        <v>0</v>
      </c>
      <c r="AA14" s="655"/>
      <c r="AB14" s="655"/>
      <c r="AC14" s="655"/>
      <c r="AD14" s="656">
        <v>1271</v>
      </c>
      <c r="AE14" s="656"/>
      <c r="AF14" s="656"/>
      <c r="AG14" s="656"/>
      <c r="AH14" s="656"/>
      <c r="AI14" s="656"/>
      <c r="AJ14" s="656"/>
      <c r="AK14" s="656"/>
      <c r="AL14" s="631">
        <v>0</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3241228</v>
      </c>
      <c r="BH14" s="629"/>
      <c r="BI14" s="629"/>
      <c r="BJ14" s="629"/>
      <c r="BK14" s="629"/>
      <c r="BL14" s="629"/>
      <c r="BM14" s="629"/>
      <c r="BN14" s="630"/>
      <c r="BO14" s="655">
        <v>0.4</v>
      </c>
      <c r="BP14" s="655"/>
      <c r="BQ14" s="655"/>
      <c r="BR14" s="655"/>
      <c r="BS14" s="656" t="s">
        <v>242</v>
      </c>
      <c r="BT14" s="656"/>
      <c r="BU14" s="656"/>
      <c r="BV14" s="656"/>
      <c r="BW14" s="656"/>
      <c r="BX14" s="656"/>
      <c r="BY14" s="656"/>
      <c r="BZ14" s="656"/>
      <c r="CA14" s="656"/>
      <c r="CB14" s="723"/>
      <c r="CD14" s="670" t="s">
        <v>254</v>
      </c>
      <c r="CE14" s="667"/>
      <c r="CF14" s="667"/>
      <c r="CG14" s="667"/>
      <c r="CH14" s="667"/>
      <c r="CI14" s="667"/>
      <c r="CJ14" s="667"/>
      <c r="CK14" s="667"/>
      <c r="CL14" s="667"/>
      <c r="CM14" s="667"/>
      <c r="CN14" s="667"/>
      <c r="CO14" s="667"/>
      <c r="CP14" s="667"/>
      <c r="CQ14" s="668"/>
      <c r="CR14" s="628">
        <v>42547661</v>
      </c>
      <c r="CS14" s="629"/>
      <c r="CT14" s="629"/>
      <c r="CU14" s="629"/>
      <c r="CV14" s="629"/>
      <c r="CW14" s="629"/>
      <c r="CX14" s="629"/>
      <c r="CY14" s="630"/>
      <c r="CZ14" s="655">
        <v>1.9</v>
      </c>
      <c r="DA14" s="655"/>
      <c r="DB14" s="655"/>
      <c r="DC14" s="655"/>
      <c r="DD14" s="634">
        <v>4921100</v>
      </c>
      <c r="DE14" s="629"/>
      <c r="DF14" s="629"/>
      <c r="DG14" s="629"/>
      <c r="DH14" s="629"/>
      <c r="DI14" s="629"/>
      <c r="DJ14" s="629"/>
      <c r="DK14" s="629"/>
      <c r="DL14" s="629"/>
      <c r="DM14" s="629"/>
      <c r="DN14" s="629"/>
      <c r="DO14" s="629"/>
      <c r="DP14" s="630"/>
      <c r="DQ14" s="634">
        <v>38121762</v>
      </c>
      <c r="DR14" s="629"/>
      <c r="DS14" s="629"/>
      <c r="DT14" s="629"/>
      <c r="DU14" s="629"/>
      <c r="DV14" s="629"/>
      <c r="DW14" s="629"/>
      <c r="DX14" s="629"/>
      <c r="DY14" s="629"/>
      <c r="DZ14" s="629"/>
      <c r="EA14" s="629"/>
      <c r="EB14" s="629"/>
      <c r="EC14" s="669"/>
    </row>
    <row r="15" spans="2:143" ht="11.25" customHeight="1" x14ac:dyDescent="0.2">
      <c r="B15" s="625" t="s">
        <v>255</v>
      </c>
      <c r="C15" s="626"/>
      <c r="D15" s="626"/>
      <c r="E15" s="626"/>
      <c r="F15" s="626"/>
      <c r="G15" s="626"/>
      <c r="H15" s="626"/>
      <c r="I15" s="626"/>
      <c r="J15" s="626"/>
      <c r="K15" s="626"/>
      <c r="L15" s="626"/>
      <c r="M15" s="626"/>
      <c r="N15" s="626"/>
      <c r="O15" s="626"/>
      <c r="P15" s="626"/>
      <c r="Q15" s="627"/>
      <c r="R15" s="628">
        <v>11680539</v>
      </c>
      <c r="S15" s="629"/>
      <c r="T15" s="629"/>
      <c r="U15" s="629"/>
      <c r="V15" s="629"/>
      <c r="W15" s="629"/>
      <c r="X15" s="629"/>
      <c r="Y15" s="630"/>
      <c r="Z15" s="655">
        <v>0.5</v>
      </c>
      <c r="AA15" s="655"/>
      <c r="AB15" s="655"/>
      <c r="AC15" s="655"/>
      <c r="AD15" s="656">
        <v>11680539</v>
      </c>
      <c r="AE15" s="656"/>
      <c r="AF15" s="656"/>
      <c r="AG15" s="656"/>
      <c r="AH15" s="656"/>
      <c r="AI15" s="656"/>
      <c r="AJ15" s="656"/>
      <c r="AK15" s="656"/>
      <c r="AL15" s="631">
        <v>1.2</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22024644</v>
      </c>
      <c r="BH15" s="629"/>
      <c r="BI15" s="629"/>
      <c r="BJ15" s="629"/>
      <c r="BK15" s="629"/>
      <c r="BL15" s="629"/>
      <c r="BM15" s="629"/>
      <c r="BN15" s="630"/>
      <c r="BO15" s="655">
        <v>2.6</v>
      </c>
      <c r="BP15" s="655"/>
      <c r="BQ15" s="655"/>
      <c r="BR15" s="655"/>
      <c r="BS15" s="656" t="s">
        <v>129</v>
      </c>
      <c r="BT15" s="656"/>
      <c r="BU15" s="656"/>
      <c r="BV15" s="656"/>
      <c r="BW15" s="656"/>
      <c r="BX15" s="656"/>
      <c r="BY15" s="656"/>
      <c r="BZ15" s="656"/>
      <c r="CA15" s="656"/>
      <c r="CB15" s="723"/>
      <c r="CD15" s="670" t="s">
        <v>257</v>
      </c>
      <c r="CE15" s="667"/>
      <c r="CF15" s="667"/>
      <c r="CG15" s="667"/>
      <c r="CH15" s="667"/>
      <c r="CI15" s="667"/>
      <c r="CJ15" s="667"/>
      <c r="CK15" s="667"/>
      <c r="CL15" s="667"/>
      <c r="CM15" s="667"/>
      <c r="CN15" s="667"/>
      <c r="CO15" s="667"/>
      <c r="CP15" s="667"/>
      <c r="CQ15" s="668"/>
      <c r="CR15" s="628">
        <v>319517391</v>
      </c>
      <c r="CS15" s="629"/>
      <c r="CT15" s="629"/>
      <c r="CU15" s="629"/>
      <c r="CV15" s="629"/>
      <c r="CW15" s="629"/>
      <c r="CX15" s="629"/>
      <c r="CY15" s="630"/>
      <c r="CZ15" s="655">
        <v>14.5</v>
      </c>
      <c r="DA15" s="655"/>
      <c r="DB15" s="655"/>
      <c r="DC15" s="655"/>
      <c r="DD15" s="634">
        <v>34319189</v>
      </c>
      <c r="DE15" s="629"/>
      <c r="DF15" s="629"/>
      <c r="DG15" s="629"/>
      <c r="DH15" s="629"/>
      <c r="DI15" s="629"/>
      <c r="DJ15" s="629"/>
      <c r="DK15" s="629"/>
      <c r="DL15" s="629"/>
      <c r="DM15" s="629"/>
      <c r="DN15" s="629"/>
      <c r="DO15" s="629"/>
      <c r="DP15" s="630"/>
      <c r="DQ15" s="634">
        <v>222766181</v>
      </c>
      <c r="DR15" s="629"/>
      <c r="DS15" s="629"/>
      <c r="DT15" s="629"/>
      <c r="DU15" s="629"/>
      <c r="DV15" s="629"/>
      <c r="DW15" s="629"/>
      <c r="DX15" s="629"/>
      <c r="DY15" s="629"/>
      <c r="DZ15" s="629"/>
      <c r="EA15" s="629"/>
      <c r="EB15" s="629"/>
      <c r="EC15" s="669"/>
    </row>
    <row r="16" spans="2:143" ht="11.25" customHeight="1" x14ac:dyDescent="0.2">
      <c r="B16" s="625" t="s">
        <v>258</v>
      </c>
      <c r="C16" s="626"/>
      <c r="D16" s="626"/>
      <c r="E16" s="626"/>
      <c r="F16" s="626"/>
      <c r="G16" s="626"/>
      <c r="H16" s="626"/>
      <c r="I16" s="626"/>
      <c r="J16" s="626"/>
      <c r="K16" s="626"/>
      <c r="L16" s="626"/>
      <c r="M16" s="626"/>
      <c r="N16" s="626"/>
      <c r="O16" s="626"/>
      <c r="P16" s="626"/>
      <c r="Q16" s="627"/>
      <c r="R16" s="628">
        <v>1868559</v>
      </c>
      <c r="S16" s="629"/>
      <c r="T16" s="629"/>
      <c r="U16" s="629"/>
      <c r="V16" s="629"/>
      <c r="W16" s="629"/>
      <c r="X16" s="629"/>
      <c r="Y16" s="630"/>
      <c r="Z16" s="655">
        <v>0.1</v>
      </c>
      <c r="AA16" s="655"/>
      <c r="AB16" s="655"/>
      <c r="AC16" s="655"/>
      <c r="AD16" s="656">
        <v>1868559</v>
      </c>
      <c r="AE16" s="656"/>
      <c r="AF16" s="656"/>
      <c r="AG16" s="656"/>
      <c r="AH16" s="656"/>
      <c r="AI16" s="656"/>
      <c r="AJ16" s="656"/>
      <c r="AK16" s="656"/>
      <c r="AL16" s="631">
        <v>0.2</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23"/>
      <c r="CD16" s="670" t="s">
        <v>260</v>
      </c>
      <c r="CE16" s="667"/>
      <c r="CF16" s="667"/>
      <c r="CG16" s="667"/>
      <c r="CH16" s="667"/>
      <c r="CI16" s="667"/>
      <c r="CJ16" s="667"/>
      <c r="CK16" s="667"/>
      <c r="CL16" s="667"/>
      <c r="CM16" s="667"/>
      <c r="CN16" s="667"/>
      <c r="CO16" s="667"/>
      <c r="CP16" s="667"/>
      <c r="CQ16" s="668"/>
      <c r="CR16" s="628" t="s">
        <v>129</v>
      </c>
      <c r="CS16" s="629"/>
      <c r="CT16" s="629"/>
      <c r="CU16" s="629"/>
      <c r="CV16" s="629"/>
      <c r="CW16" s="629"/>
      <c r="CX16" s="629"/>
      <c r="CY16" s="630"/>
      <c r="CZ16" s="655" t="s">
        <v>129</v>
      </c>
      <c r="DA16" s="655"/>
      <c r="DB16" s="655"/>
      <c r="DC16" s="655"/>
      <c r="DD16" s="634" t="s">
        <v>242</v>
      </c>
      <c r="DE16" s="629"/>
      <c r="DF16" s="629"/>
      <c r="DG16" s="629"/>
      <c r="DH16" s="629"/>
      <c r="DI16" s="629"/>
      <c r="DJ16" s="629"/>
      <c r="DK16" s="629"/>
      <c r="DL16" s="629"/>
      <c r="DM16" s="629"/>
      <c r="DN16" s="629"/>
      <c r="DO16" s="629"/>
      <c r="DP16" s="630"/>
      <c r="DQ16" s="634" t="s">
        <v>129</v>
      </c>
      <c r="DR16" s="629"/>
      <c r="DS16" s="629"/>
      <c r="DT16" s="629"/>
      <c r="DU16" s="629"/>
      <c r="DV16" s="629"/>
      <c r="DW16" s="629"/>
      <c r="DX16" s="629"/>
      <c r="DY16" s="629"/>
      <c r="DZ16" s="629"/>
      <c r="EA16" s="629"/>
      <c r="EB16" s="629"/>
      <c r="EC16" s="669"/>
    </row>
    <row r="17" spans="2:133" ht="11.25" customHeight="1" x14ac:dyDescent="0.2">
      <c r="B17" s="625" t="s">
        <v>261</v>
      </c>
      <c r="C17" s="626"/>
      <c r="D17" s="626"/>
      <c r="E17" s="626"/>
      <c r="F17" s="626"/>
      <c r="G17" s="626"/>
      <c r="H17" s="626"/>
      <c r="I17" s="626"/>
      <c r="J17" s="626"/>
      <c r="K17" s="626"/>
      <c r="L17" s="626"/>
      <c r="M17" s="626"/>
      <c r="N17" s="626"/>
      <c r="O17" s="626"/>
      <c r="P17" s="626"/>
      <c r="Q17" s="627"/>
      <c r="R17" s="628">
        <v>8362591</v>
      </c>
      <c r="S17" s="629"/>
      <c r="T17" s="629"/>
      <c r="U17" s="629"/>
      <c r="V17" s="629"/>
      <c r="W17" s="629"/>
      <c r="X17" s="629"/>
      <c r="Y17" s="630"/>
      <c r="Z17" s="655">
        <v>0.4</v>
      </c>
      <c r="AA17" s="655"/>
      <c r="AB17" s="655"/>
      <c r="AC17" s="655"/>
      <c r="AD17" s="656">
        <v>8362591</v>
      </c>
      <c r="AE17" s="656"/>
      <c r="AF17" s="656"/>
      <c r="AG17" s="656"/>
      <c r="AH17" s="656"/>
      <c r="AI17" s="656"/>
      <c r="AJ17" s="656"/>
      <c r="AK17" s="656"/>
      <c r="AL17" s="631">
        <v>0.9</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23"/>
      <c r="CD17" s="670" t="s">
        <v>263</v>
      </c>
      <c r="CE17" s="667"/>
      <c r="CF17" s="667"/>
      <c r="CG17" s="667"/>
      <c r="CH17" s="667"/>
      <c r="CI17" s="667"/>
      <c r="CJ17" s="667"/>
      <c r="CK17" s="667"/>
      <c r="CL17" s="667"/>
      <c r="CM17" s="667"/>
      <c r="CN17" s="667"/>
      <c r="CO17" s="667"/>
      <c r="CP17" s="667"/>
      <c r="CQ17" s="668"/>
      <c r="CR17" s="628">
        <v>194718493</v>
      </c>
      <c r="CS17" s="629"/>
      <c r="CT17" s="629"/>
      <c r="CU17" s="629"/>
      <c r="CV17" s="629"/>
      <c r="CW17" s="629"/>
      <c r="CX17" s="629"/>
      <c r="CY17" s="630"/>
      <c r="CZ17" s="655">
        <v>8.8000000000000007</v>
      </c>
      <c r="DA17" s="655"/>
      <c r="DB17" s="655"/>
      <c r="DC17" s="655"/>
      <c r="DD17" s="634" t="s">
        <v>242</v>
      </c>
      <c r="DE17" s="629"/>
      <c r="DF17" s="629"/>
      <c r="DG17" s="629"/>
      <c r="DH17" s="629"/>
      <c r="DI17" s="629"/>
      <c r="DJ17" s="629"/>
      <c r="DK17" s="629"/>
      <c r="DL17" s="629"/>
      <c r="DM17" s="629"/>
      <c r="DN17" s="629"/>
      <c r="DO17" s="629"/>
      <c r="DP17" s="630"/>
      <c r="DQ17" s="634">
        <v>179953627</v>
      </c>
      <c r="DR17" s="629"/>
      <c r="DS17" s="629"/>
      <c r="DT17" s="629"/>
      <c r="DU17" s="629"/>
      <c r="DV17" s="629"/>
      <c r="DW17" s="629"/>
      <c r="DX17" s="629"/>
      <c r="DY17" s="629"/>
      <c r="DZ17" s="629"/>
      <c r="EA17" s="629"/>
      <c r="EB17" s="629"/>
      <c r="EC17" s="669"/>
    </row>
    <row r="18" spans="2:133" ht="11.25" customHeight="1" x14ac:dyDescent="0.2">
      <c r="B18" s="625" t="s">
        <v>264</v>
      </c>
      <c r="C18" s="626"/>
      <c r="D18" s="626"/>
      <c r="E18" s="626"/>
      <c r="F18" s="626"/>
      <c r="G18" s="626"/>
      <c r="H18" s="626"/>
      <c r="I18" s="626"/>
      <c r="J18" s="626"/>
      <c r="K18" s="626"/>
      <c r="L18" s="626"/>
      <c r="M18" s="626"/>
      <c r="N18" s="626"/>
      <c r="O18" s="626"/>
      <c r="P18" s="626"/>
      <c r="Q18" s="627"/>
      <c r="R18" s="628">
        <v>9517058</v>
      </c>
      <c r="S18" s="629"/>
      <c r="T18" s="629"/>
      <c r="U18" s="629"/>
      <c r="V18" s="629"/>
      <c r="W18" s="629"/>
      <c r="X18" s="629"/>
      <c r="Y18" s="630"/>
      <c r="Z18" s="655">
        <v>0.4</v>
      </c>
      <c r="AA18" s="655"/>
      <c r="AB18" s="655"/>
      <c r="AC18" s="655"/>
      <c r="AD18" s="656">
        <v>9029349</v>
      </c>
      <c r="AE18" s="656"/>
      <c r="AF18" s="656"/>
      <c r="AG18" s="656"/>
      <c r="AH18" s="656"/>
      <c r="AI18" s="656"/>
      <c r="AJ18" s="656"/>
      <c r="AK18" s="656"/>
      <c r="AL18" s="631">
        <v>0.89999997615814209</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242</v>
      </c>
      <c r="BP18" s="655"/>
      <c r="BQ18" s="655"/>
      <c r="BR18" s="655"/>
      <c r="BS18" s="656" t="s">
        <v>242</v>
      </c>
      <c r="BT18" s="656"/>
      <c r="BU18" s="656"/>
      <c r="BV18" s="656"/>
      <c r="BW18" s="656"/>
      <c r="BX18" s="656"/>
      <c r="BY18" s="656"/>
      <c r="BZ18" s="656"/>
      <c r="CA18" s="656"/>
      <c r="CB18" s="723"/>
      <c r="CD18" s="670" t="s">
        <v>266</v>
      </c>
      <c r="CE18" s="667"/>
      <c r="CF18" s="667"/>
      <c r="CG18" s="667"/>
      <c r="CH18" s="667"/>
      <c r="CI18" s="667"/>
      <c r="CJ18" s="667"/>
      <c r="CK18" s="667"/>
      <c r="CL18" s="667"/>
      <c r="CM18" s="667"/>
      <c r="CN18" s="667"/>
      <c r="CO18" s="667"/>
      <c r="CP18" s="667"/>
      <c r="CQ18" s="668"/>
      <c r="CR18" s="628">
        <v>14182107</v>
      </c>
      <c r="CS18" s="629"/>
      <c r="CT18" s="629"/>
      <c r="CU18" s="629"/>
      <c r="CV18" s="629"/>
      <c r="CW18" s="629"/>
      <c r="CX18" s="629"/>
      <c r="CY18" s="630"/>
      <c r="CZ18" s="655">
        <v>0.6</v>
      </c>
      <c r="DA18" s="655"/>
      <c r="DB18" s="655"/>
      <c r="DC18" s="655"/>
      <c r="DD18" s="634" t="s">
        <v>129</v>
      </c>
      <c r="DE18" s="629"/>
      <c r="DF18" s="629"/>
      <c r="DG18" s="629"/>
      <c r="DH18" s="629"/>
      <c r="DI18" s="629"/>
      <c r="DJ18" s="629"/>
      <c r="DK18" s="629"/>
      <c r="DL18" s="629"/>
      <c r="DM18" s="629"/>
      <c r="DN18" s="629"/>
      <c r="DO18" s="629"/>
      <c r="DP18" s="630"/>
      <c r="DQ18" s="634">
        <v>10131695</v>
      </c>
      <c r="DR18" s="629"/>
      <c r="DS18" s="629"/>
      <c r="DT18" s="629"/>
      <c r="DU18" s="629"/>
      <c r="DV18" s="629"/>
      <c r="DW18" s="629"/>
      <c r="DX18" s="629"/>
      <c r="DY18" s="629"/>
      <c r="DZ18" s="629"/>
      <c r="EA18" s="629"/>
      <c r="EB18" s="629"/>
      <c r="EC18" s="669"/>
    </row>
    <row r="19" spans="2:133" ht="11.25" customHeight="1" x14ac:dyDescent="0.2">
      <c r="B19" s="625" t="s">
        <v>267</v>
      </c>
      <c r="C19" s="626"/>
      <c r="D19" s="626"/>
      <c r="E19" s="626"/>
      <c r="F19" s="626"/>
      <c r="G19" s="626"/>
      <c r="H19" s="626"/>
      <c r="I19" s="626"/>
      <c r="J19" s="626"/>
      <c r="K19" s="626"/>
      <c r="L19" s="626"/>
      <c r="M19" s="626"/>
      <c r="N19" s="626"/>
      <c r="O19" s="626"/>
      <c r="P19" s="626"/>
      <c r="Q19" s="627"/>
      <c r="R19" s="628">
        <v>4596989</v>
      </c>
      <c r="S19" s="629"/>
      <c r="T19" s="629"/>
      <c r="U19" s="629"/>
      <c r="V19" s="629"/>
      <c r="W19" s="629"/>
      <c r="X19" s="629"/>
      <c r="Y19" s="630"/>
      <c r="Z19" s="655">
        <v>0.2</v>
      </c>
      <c r="AA19" s="655"/>
      <c r="AB19" s="655"/>
      <c r="AC19" s="655"/>
      <c r="AD19" s="656">
        <v>4596989</v>
      </c>
      <c r="AE19" s="656"/>
      <c r="AF19" s="656"/>
      <c r="AG19" s="656"/>
      <c r="AH19" s="656"/>
      <c r="AI19" s="656"/>
      <c r="AJ19" s="656"/>
      <c r="AK19" s="656"/>
      <c r="AL19" s="631">
        <v>0.5</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78593937</v>
      </c>
      <c r="BH19" s="629"/>
      <c r="BI19" s="629"/>
      <c r="BJ19" s="629"/>
      <c r="BK19" s="629"/>
      <c r="BL19" s="629"/>
      <c r="BM19" s="629"/>
      <c r="BN19" s="630"/>
      <c r="BO19" s="655">
        <v>9.4</v>
      </c>
      <c r="BP19" s="655"/>
      <c r="BQ19" s="655"/>
      <c r="BR19" s="655"/>
      <c r="BS19" s="656" t="s">
        <v>129</v>
      </c>
      <c r="BT19" s="656"/>
      <c r="BU19" s="656"/>
      <c r="BV19" s="656"/>
      <c r="BW19" s="656"/>
      <c r="BX19" s="656"/>
      <c r="BY19" s="656"/>
      <c r="BZ19" s="656"/>
      <c r="CA19" s="656"/>
      <c r="CB19" s="723"/>
      <c r="CD19" s="670" t="s">
        <v>269</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69"/>
    </row>
    <row r="20" spans="2:133" ht="11.25" customHeight="1" x14ac:dyDescent="0.2">
      <c r="B20" s="625" t="s">
        <v>270</v>
      </c>
      <c r="C20" s="626"/>
      <c r="D20" s="626"/>
      <c r="E20" s="626"/>
      <c r="F20" s="626"/>
      <c r="G20" s="626"/>
      <c r="H20" s="626"/>
      <c r="I20" s="626"/>
      <c r="J20" s="626"/>
      <c r="K20" s="626"/>
      <c r="L20" s="626"/>
      <c r="M20" s="626"/>
      <c r="N20" s="626"/>
      <c r="O20" s="626"/>
      <c r="P20" s="626"/>
      <c r="Q20" s="627"/>
      <c r="R20" s="628">
        <v>587372</v>
      </c>
      <c r="S20" s="629"/>
      <c r="T20" s="629"/>
      <c r="U20" s="629"/>
      <c r="V20" s="629"/>
      <c r="W20" s="629"/>
      <c r="X20" s="629"/>
      <c r="Y20" s="630"/>
      <c r="Z20" s="655">
        <v>0</v>
      </c>
      <c r="AA20" s="655"/>
      <c r="AB20" s="655"/>
      <c r="AC20" s="655"/>
      <c r="AD20" s="656">
        <v>587372</v>
      </c>
      <c r="AE20" s="656"/>
      <c r="AF20" s="656"/>
      <c r="AG20" s="656"/>
      <c r="AH20" s="656"/>
      <c r="AI20" s="656"/>
      <c r="AJ20" s="656"/>
      <c r="AK20" s="656"/>
      <c r="AL20" s="631">
        <v>0.1</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78593937</v>
      </c>
      <c r="BH20" s="629"/>
      <c r="BI20" s="629"/>
      <c r="BJ20" s="629"/>
      <c r="BK20" s="629"/>
      <c r="BL20" s="629"/>
      <c r="BM20" s="629"/>
      <c r="BN20" s="630"/>
      <c r="BO20" s="655">
        <v>9.4</v>
      </c>
      <c r="BP20" s="655"/>
      <c r="BQ20" s="655"/>
      <c r="BR20" s="655"/>
      <c r="BS20" s="656" t="s">
        <v>129</v>
      </c>
      <c r="BT20" s="656"/>
      <c r="BU20" s="656"/>
      <c r="BV20" s="656"/>
      <c r="BW20" s="656"/>
      <c r="BX20" s="656"/>
      <c r="BY20" s="656"/>
      <c r="BZ20" s="656"/>
      <c r="CA20" s="656"/>
      <c r="CB20" s="723"/>
      <c r="CD20" s="670" t="s">
        <v>272</v>
      </c>
      <c r="CE20" s="667"/>
      <c r="CF20" s="667"/>
      <c r="CG20" s="667"/>
      <c r="CH20" s="667"/>
      <c r="CI20" s="667"/>
      <c r="CJ20" s="667"/>
      <c r="CK20" s="667"/>
      <c r="CL20" s="667"/>
      <c r="CM20" s="667"/>
      <c r="CN20" s="667"/>
      <c r="CO20" s="667"/>
      <c r="CP20" s="667"/>
      <c r="CQ20" s="668"/>
      <c r="CR20" s="628">
        <v>2202642428</v>
      </c>
      <c r="CS20" s="629"/>
      <c r="CT20" s="629"/>
      <c r="CU20" s="629"/>
      <c r="CV20" s="629"/>
      <c r="CW20" s="629"/>
      <c r="CX20" s="629"/>
      <c r="CY20" s="630"/>
      <c r="CZ20" s="655">
        <v>100</v>
      </c>
      <c r="DA20" s="655"/>
      <c r="DB20" s="655"/>
      <c r="DC20" s="655"/>
      <c r="DD20" s="634">
        <v>315899623</v>
      </c>
      <c r="DE20" s="629"/>
      <c r="DF20" s="629"/>
      <c r="DG20" s="629"/>
      <c r="DH20" s="629"/>
      <c r="DI20" s="629"/>
      <c r="DJ20" s="629"/>
      <c r="DK20" s="629"/>
      <c r="DL20" s="629"/>
      <c r="DM20" s="629"/>
      <c r="DN20" s="629"/>
      <c r="DO20" s="629"/>
      <c r="DP20" s="630"/>
      <c r="DQ20" s="634">
        <v>1160927955</v>
      </c>
      <c r="DR20" s="629"/>
      <c r="DS20" s="629"/>
      <c r="DT20" s="629"/>
      <c r="DU20" s="629"/>
      <c r="DV20" s="629"/>
      <c r="DW20" s="629"/>
      <c r="DX20" s="629"/>
      <c r="DY20" s="629"/>
      <c r="DZ20" s="629"/>
      <c r="EA20" s="629"/>
      <c r="EB20" s="629"/>
      <c r="EC20" s="669"/>
    </row>
    <row r="21" spans="2:133" ht="11.25" customHeight="1" x14ac:dyDescent="0.2">
      <c r="B21" s="625" t="s">
        <v>273</v>
      </c>
      <c r="C21" s="626"/>
      <c r="D21" s="626"/>
      <c r="E21" s="626"/>
      <c r="F21" s="626"/>
      <c r="G21" s="626"/>
      <c r="H21" s="626"/>
      <c r="I21" s="626"/>
      <c r="J21" s="626"/>
      <c r="K21" s="626"/>
      <c r="L21" s="626"/>
      <c r="M21" s="626"/>
      <c r="N21" s="626"/>
      <c r="O21" s="626"/>
      <c r="P21" s="626"/>
      <c r="Q21" s="627"/>
      <c r="R21" s="628">
        <v>61237</v>
      </c>
      <c r="S21" s="629"/>
      <c r="T21" s="629"/>
      <c r="U21" s="629"/>
      <c r="V21" s="629"/>
      <c r="W21" s="629"/>
      <c r="X21" s="629"/>
      <c r="Y21" s="630"/>
      <c r="Z21" s="655">
        <v>0</v>
      </c>
      <c r="AA21" s="655"/>
      <c r="AB21" s="655"/>
      <c r="AC21" s="655"/>
      <c r="AD21" s="656">
        <v>61237</v>
      </c>
      <c r="AE21" s="656"/>
      <c r="AF21" s="656"/>
      <c r="AG21" s="656"/>
      <c r="AH21" s="656"/>
      <c r="AI21" s="656"/>
      <c r="AJ21" s="656"/>
      <c r="AK21" s="656"/>
      <c r="AL21" s="631">
        <v>0</v>
      </c>
      <c r="AM21" s="632"/>
      <c r="AN21" s="632"/>
      <c r="AO21" s="657"/>
      <c r="AP21" s="720" t="s">
        <v>274</v>
      </c>
      <c r="AQ21" s="728"/>
      <c r="AR21" s="728"/>
      <c r="AS21" s="728"/>
      <c r="AT21" s="728"/>
      <c r="AU21" s="728"/>
      <c r="AV21" s="728"/>
      <c r="AW21" s="728"/>
      <c r="AX21" s="728"/>
      <c r="AY21" s="728"/>
      <c r="AZ21" s="728"/>
      <c r="BA21" s="728"/>
      <c r="BB21" s="728"/>
      <c r="BC21" s="728"/>
      <c r="BD21" s="728"/>
      <c r="BE21" s="728"/>
      <c r="BF21" s="722"/>
      <c r="BG21" s="628">
        <v>43822</v>
      </c>
      <c r="BH21" s="629"/>
      <c r="BI21" s="629"/>
      <c r="BJ21" s="629"/>
      <c r="BK21" s="629"/>
      <c r="BL21" s="629"/>
      <c r="BM21" s="629"/>
      <c r="BN21" s="630"/>
      <c r="BO21" s="655">
        <v>0</v>
      </c>
      <c r="BP21" s="655"/>
      <c r="BQ21" s="655"/>
      <c r="BR21" s="655"/>
      <c r="BS21" s="656" t="s">
        <v>129</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275</v>
      </c>
      <c r="C22" s="692"/>
      <c r="D22" s="692"/>
      <c r="E22" s="692"/>
      <c r="F22" s="692"/>
      <c r="G22" s="692"/>
      <c r="H22" s="692"/>
      <c r="I22" s="692"/>
      <c r="J22" s="692"/>
      <c r="K22" s="692"/>
      <c r="L22" s="692"/>
      <c r="M22" s="692"/>
      <c r="N22" s="692"/>
      <c r="O22" s="692"/>
      <c r="P22" s="692"/>
      <c r="Q22" s="693"/>
      <c r="R22" s="628">
        <v>4271460</v>
      </c>
      <c r="S22" s="629"/>
      <c r="T22" s="629"/>
      <c r="U22" s="629"/>
      <c r="V22" s="629"/>
      <c r="W22" s="629"/>
      <c r="X22" s="629"/>
      <c r="Y22" s="630"/>
      <c r="Z22" s="655">
        <v>0.2</v>
      </c>
      <c r="AA22" s="655"/>
      <c r="AB22" s="655"/>
      <c r="AC22" s="655"/>
      <c r="AD22" s="656">
        <v>3783751</v>
      </c>
      <c r="AE22" s="656"/>
      <c r="AF22" s="656"/>
      <c r="AG22" s="656"/>
      <c r="AH22" s="656"/>
      <c r="AI22" s="656"/>
      <c r="AJ22" s="656"/>
      <c r="AK22" s="656"/>
      <c r="AL22" s="631">
        <v>0.40000000596046448</v>
      </c>
      <c r="AM22" s="632"/>
      <c r="AN22" s="632"/>
      <c r="AO22" s="657"/>
      <c r="AP22" s="720" t="s">
        <v>276</v>
      </c>
      <c r="AQ22" s="728"/>
      <c r="AR22" s="728"/>
      <c r="AS22" s="728"/>
      <c r="AT22" s="728"/>
      <c r="AU22" s="728"/>
      <c r="AV22" s="728"/>
      <c r="AW22" s="728"/>
      <c r="AX22" s="728"/>
      <c r="AY22" s="728"/>
      <c r="AZ22" s="728"/>
      <c r="BA22" s="728"/>
      <c r="BB22" s="728"/>
      <c r="BC22" s="728"/>
      <c r="BD22" s="728"/>
      <c r="BE22" s="728"/>
      <c r="BF22" s="722"/>
      <c r="BG22" s="628">
        <v>18788129</v>
      </c>
      <c r="BH22" s="629"/>
      <c r="BI22" s="629"/>
      <c r="BJ22" s="629"/>
      <c r="BK22" s="629"/>
      <c r="BL22" s="629"/>
      <c r="BM22" s="629"/>
      <c r="BN22" s="630"/>
      <c r="BO22" s="655">
        <v>2.2000000000000002</v>
      </c>
      <c r="BP22" s="655"/>
      <c r="BQ22" s="655"/>
      <c r="BR22" s="655"/>
      <c r="BS22" s="656" t="s">
        <v>242</v>
      </c>
      <c r="BT22" s="656"/>
      <c r="BU22" s="656"/>
      <c r="BV22" s="656"/>
      <c r="BW22" s="656"/>
      <c r="BX22" s="656"/>
      <c r="BY22" s="656"/>
      <c r="BZ22" s="656"/>
      <c r="CA22" s="656"/>
      <c r="CB22" s="723"/>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278</v>
      </c>
      <c r="C23" s="626"/>
      <c r="D23" s="626"/>
      <c r="E23" s="626"/>
      <c r="F23" s="626"/>
      <c r="G23" s="626"/>
      <c r="H23" s="626"/>
      <c r="I23" s="626"/>
      <c r="J23" s="626"/>
      <c r="K23" s="626"/>
      <c r="L23" s="626"/>
      <c r="M23" s="626"/>
      <c r="N23" s="626"/>
      <c r="O23" s="626"/>
      <c r="P23" s="626"/>
      <c r="Q23" s="627"/>
      <c r="R23" s="628">
        <v>52092786</v>
      </c>
      <c r="S23" s="629"/>
      <c r="T23" s="629"/>
      <c r="U23" s="629"/>
      <c r="V23" s="629"/>
      <c r="W23" s="629"/>
      <c r="X23" s="629"/>
      <c r="Y23" s="630"/>
      <c r="Z23" s="655">
        <v>2.2999999999999998</v>
      </c>
      <c r="AA23" s="655"/>
      <c r="AB23" s="655"/>
      <c r="AC23" s="655"/>
      <c r="AD23" s="656">
        <v>50867122</v>
      </c>
      <c r="AE23" s="656"/>
      <c r="AF23" s="656"/>
      <c r="AG23" s="656"/>
      <c r="AH23" s="656"/>
      <c r="AI23" s="656"/>
      <c r="AJ23" s="656"/>
      <c r="AK23" s="656"/>
      <c r="AL23" s="631">
        <v>5.2</v>
      </c>
      <c r="AM23" s="632"/>
      <c r="AN23" s="632"/>
      <c r="AO23" s="657"/>
      <c r="AP23" s="720" t="s">
        <v>279</v>
      </c>
      <c r="AQ23" s="728"/>
      <c r="AR23" s="728"/>
      <c r="AS23" s="728"/>
      <c r="AT23" s="728"/>
      <c r="AU23" s="728"/>
      <c r="AV23" s="728"/>
      <c r="AW23" s="728"/>
      <c r="AX23" s="728"/>
      <c r="AY23" s="728"/>
      <c r="AZ23" s="728"/>
      <c r="BA23" s="728"/>
      <c r="BB23" s="728"/>
      <c r="BC23" s="728"/>
      <c r="BD23" s="728"/>
      <c r="BE23" s="728"/>
      <c r="BF23" s="722"/>
      <c r="BG23" s="628">
        <v>59761986</v>
      </c>
      <c r="BH23" s="629"/>
      <c r="BI23" s="629"/>
      <c r="BJ23" s="629"/>
      <c r="BK23" s="629"/>
      <c r="BL23" s="629"/>
      <c r="BM23" s="629"/>
      <c r="BN23" s="630"/>
      <c r="BO23" s="655">
        <v>7.1</v>
      </c>
      <c r="BP23" s="655"/>
      <c r="BQ23" s="655"/>
      <c r="BR23" s="655"/>
      <c r="BS23" s="656" t="s">
        <v>129</v>
      </c>
      <c r="BT23" s="656"/>
      <c r="BU23" s="656"/>
      <c r="BV23" s="656"/>
      <c r="BW23" s="656"/>
      <c r="BX23" s="656"/>
      <c r="BY23" s="656"/>
      <c r="BZ23" s="656"/>
      <c r="CA23" s="656"/>
      <c r="CB23" s="723"/>
      <c r="CD23" s="730" t="s">
        <v>218</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9" t="s">
        <v>283</v>
      </c>
      <c r="DM23" s="740"/>
      <c r="DN23" s="740"/>
      <c r="DO23" s="740"/>
      <c r="DP23" s="740"/>
      <c r="DQ23" s="740"/>
      <c r="DR23" s="740"/>
      <c r="DS23" s="740"/>
      <c r="DT23" s="740"/>
      <c r="DU23" s="740"/>
      <c r="DV23" s="741"/>
      <c r="DW23" s="730" t="s">
        <v>284</v>
      </c>
      <c r="DX23" s="731"/>
      <c r="DY23" s="731"/>
      <c r="DZ23" s="731"/>
      <c r="EA23" s="731"/>
      <c r="EB23" s="731"/>
      <c r="EC23" s="732"/>
    </row>
    <row r="24" spans="2:133" ht="11.25" customHeight="1" x14ac:dyDescent="0.2">
      <c r="B24" s="625" t="s">
        <v>285</v>
      </c>
      <c r="C24" s="626"/>
      <c r="D24" s="626"/>
      <c r="E24" s="626"/>
      <c r="F24" s="626"/>
      <c r="G24" s="626"/>
      <c r="H24" s="626"/>
      <c r="I24" s="626"/>
      <c r="J24" s="626"/>
      <c r="K24" s="626"/>
      <c r="L24" s="626"/>
      <c r="M24" s="626"/>
      <c r="N24" s="626"/>
      <c r="O24" s="626"/>
      <c r="P24" s="626"/>
      <c r="Q24" s="627"/>
      <c r="R24" s="628">
        <v>50867122</v>
      </c>
      <c r="S24" s="629"/>
      <c r="T24" s="629"/>
      <c r="U24" s="629"/>
      <c r="V24" s="629"/>
      <c r="W24" s="629"/>
      <c r="X24" s="629"/>
      <c r="Y24" s="630"/>
      <c r="Z24" s="655">
        <v>2.2999999999999998</v>
      </c>
      <c r="AA24" s="655"/>
      <c r="AB24" s="655"/>
      <c r="AC24" s="655"/>
      <c r="AD24" s="656">
        <v>50867122</v>
      </c>
      <c r="AE24" s="656"/>
      <c r="AF24" s="656"/>
      <c r="AG24" s="656"/>
      <c r="AH24" s="656"/>
      <c r="AI24" s="656"/>
      <c r="AJ24" s="656"/>
      <c r="AK24" s="656"/>
      <c r="AL24" s="631">
        <v>5.2</v>
      </c>
      <c r="AM24" s="632"/>
      <c r="AN24" s="632"/>
      <c r="AO24" s="657"/>
      <c r="AP24" s="720" t="s">
        <v>286</v>
      </c>
      <c r="AQ24" s="728"/>
      <c r="AR24" s="728"/>
      <c r="AS24" s="728"/>
      <c r="AT24" s="728"/>
      <c r="AU24" s="728"/>
      <c r="AV24" s="728"/>
      <c r="AW24" s="728"/>
      <c r="AX24" s="728"/>
      <c r="AY24" s="728"/>
      <c r="AZ24" s="728"/>
      <c r="BA24" s="728"/>
      <c r="BB24" s="728"/>
      <c r="BC24" s="728"/>
      <c r="BD24" s="728"/>
      <c r="BE24" s="728"/>
      <c r="BF24" s="722"/>
      <c r="BG24" s="628" t="s">
        <v>129</v>
      </c>
      <c r="BH24" s="629"/>
      <c r="BI24" s="629"/>
      <c r="BJ24" s="629"/>
      <c r="BK24" s="629"/>
      <c r="BL24" s="629"/>
      <c r="BM24" s="629"/>
      <c r="BN24" s="630"/>
      <c r="BO24" s="655" t="s">
        <v>242</v>
      </c>
      <c r="BP24" s="655"/>
      <c r="BQ24" s="655"/>
      <c r="BR24" s="655"/>
      <c r="BS24" s="656" t="s">
        <v>242</v>
      </c>
      <c r="BT24" s="656"/>
      <c r="BU24" s="656"/>
      <c r="BV24" s="656"/>
      <c r="BW24" s="656"/>
      <c r="BX24" s="656"/>
      <c r="BY24" s="656"/>
      <c r="BZ24" s="656"/>
      <c r="CA24" s="656"/>
      <c r="CB24" s="723"/>
      <c r="CD24" s="684" t="s">
        <v>287</v>
      </c>
      <c r="CE24" s="685"/>
      <c r="CF24" s="685"/>
      <c r="CG24" s="685"/>
      <c r="CH24" s="685"/>
      <c r="CI24" s="685"/>
      <c r="CJ24" s="685"/>
      <c r="CK24" s="685"/>
      <c r="CL24" s="685"/>
      <c r="CM24" s="685"/>
      <c r="CN24" s="685"/>
      <c r="CO24" s="685"/>
      <c r="CP24" s="685"/>
      <c r="CQ24" s="686"/>
      <c r="CR24" s="681">
        <v>1140531518</v>
      </c>
      <c r="CS24" s="682"/>
      <c r="CT24" s="682"/>
      <c r="CU24" s="682"/>
      <c r="CV24" s="682"/>
      <c r="CW24" s="682"/>
      <c r="CX24" s="682"/>
      <c r="CY24" s="725"/>
      <c r="CZ24" s="726">
        <v>51.8</v>
      </c>
      <c r="DA24" s="700"/>
      <c r="DB24" s="700"/>
      <c r="DC24" s="729"/>
      <c r="DD24" s="724">
        <v>676789604</v>
      </c>
      <c r="DE24" s="682"/>
      <c r="DF24" s="682"/>
      <c r="DG24" s="682"/>
      <c r="DH24" s="682"/>
      <c r="DI24" s="682"/>
      <c r="DJ24" s="682"/>
      <c r="DK24" s="725"/>
      <c r="DL24" s="724">
        <v>662317785</v>
      </c>
      <c r="DM24" s="682"/>
      <c r="DN24" s="682"/>
      <c r="DO24" s="682"/>
      <c r="DP24" s="682"/>
      <c r="DQ24" s="682"/>
      <c r="DR24" s="682"/>
      <c r="DS24" s="682"/>
      <c r="DT24" s="682"/>
      <c r="DU24" s="682"/>
      <c r="DV24" s="725"/>
      <c r="DW24" s="726">
        <v>63.9</v>
      </c>
      <c r="DX24" s="700"/>
      <c r="DY24" s="700"/>
      <c r="DZ24" s="700"/>
      <c r="EA24" s="700"/>
      <c r="EB24" s="700"/>
      <c r="EC24" s="727"/>
    </row>
    <row r="25" spans="2:133" ht="11.25" customHeight="1" x14ac:dyDescent="0.2">
      <c r="B25" s="625" t="s">
        <v>288</v>
      </c>
      <c r="C25" s="626"/>
      <c r="D25" s="626"/>
      <c r="E25" s="626"/>
      <c r="F25" s="626"/>
      <c r="G25" s="626"/>
      <c r="H25" s="626"/>
      <c r="I25" s="626"/>
      <c r="J25" s="626"/>
      <c r="K25" s="626"/>
      <c r="L25" s="626"/>
      <c r="M25" s="626"/>
      <c r="N25" s="626"/>
      <c r="O25" s="626"/>
      <c r="P25" s="626"/>
      <c r="Q25" s="627"/>
      <c r="R25" s="628">
        <v>1223101</v>
      </c>
      <c r="S25" s="629"/>
      <c r="T25" s="629"/>
      <c r="U25" s="629"/>
      <c r="V25" s="629"/>
      <c r="W25" s="629"/>
      <c r="X25" s="629"/>
      <c r="Y25" s="630"/>
      <c r="Z25" s="655">
        <v>0.1</v>
      </c>
      <c r="AA25" s="655"/>
      <c r="AB25" s="655"/>
      <c r="AC25" s="655"/>
      <c r="AD25" s="656" t="s">
        <v>242</v>
      </c>
      <c r="AE25" s="656"/>
      <c r="AF25" s="656"/>
      <c r="AG25" s="656"/>
      <c r="AH25" s="656"/>
      <c r="AI25" s="656"/>
      <c r="AJ25" s="656"/>
      <c r="AK25" s="656"/>
      <c r="AL25" s="631" t="s">
        <v>129</v>
      </c>
      <c r="AM25" s="632"/>
      <c r="AN25" s="632"/>
      <c r="AO25" s="657"/>
      <c r="AP25" s="720" t="s">
        <v>289</v>
      </c>
      <c r="AQ25" s="728"/>
      <c r="AR25" s="728"/>
      <c r="AS25" s="728"/>
      <c r="AT25" s="728"/>
      <c r="AU25" s="728"/>
      <c r="AV25" s="728"/>
      <c r="AW25" s="728"/>
      <c r="AX25" s="728"/>
      <c r="AY25" s="728"/>
      <c r="AZ25" s="728"/>
      <c r="BA25" s="728"/>
      <c r="BB25" s="728"/>
      <c r="BC25" s="728"/>
      <c r="BD25" s="728"/>
      <c r="BE25" s="728"/>
      <c r="BF25" s="722"/>
      <c r="BG25" s="628" t="s">
        <v>242</v>
      </c>
      <c r="BH25" s="629"/>
      <c r="BI25" s="629"/>
      <c r="BJ25" s="629"/>
      <c r="BK25" s="629"/>
      <c r="BL25" s="629"/>
      <c r="BM25" s="629"/>
      <c r="BN25" s="630"/>
      <c r="BO25" s="655" t="s">
        <v>129</v>
      </c>
      <c r="BP25" s="655"/>
      <c r="BQ25" s="655"/>
      <c r="BR25" s="655"/>
      <c r="BS25" s="656" t="s">
        <v>242</v>
      </c>
      <c r="BT25" s="656"/>
      <c r="BU25" s="656"/>
      <c r="BV25" s="656"/>
      <c r="BW25" s="656"/>
      <c r="BX25" s="656"/>
      <c r="BY25" s="656"/>
      <c r="BZ25" s="656"/>
      <c r="CA25" s="656"/>
      <c r="CB25" s="723"/>
      <c r="CD25" s="670" t="s">
        <v>290</v>
      </c>
      <c r="CE25" s="667"/>
      <c r="CF25" s="667"/>
      <c r="CG25" s="667"/>
      <c r="CH25" s="667"/>
      <c r="CI25" s="667"/>
      <c r="CJ25" s="667"/>
      <c r="CK25" s="667"/>
      <c r="CL25" s="667"/>
      <c r="CM25" s="667"/>
      <c r="CN25" s="667"/>
      <c r="CO25" s="667"/>
      <c r="CP25" s="667"/>
      <c r="CQ25" s="668"/>
      <c r="CR25" s="628">
        <v>360246247</v>
      </c>
      <c r="CS25" s="639"/>
      <c r="CT25" s="639"/>
      <c r="CU25" s="639"/>
      <c r="CV25" s="639"/>
      <c r="CW25" s="639"/>
      <c r="CX25" s="639"/>
      <c r="CY25" s="640"/>
      <c r="CZ25" s="631">
        <v>16.399999999999999</v>
      </c>
      <c r="DA25" s="641"/>
      <c r="DB25" s="641"/>
      <c r="DC25" s="642"/>
      <c r="DD25" s="634">
        <v>306969481</v>
      </c>
      <c r="DE25" s="639"/>
      <c r="DF25" s="639"/>
      <c r="DG25" s="639"/>
      <c r="DH25" s="639"/>
      <c r="DI25" s="639"/>
      <c r="DJ25" s="639"/>
      <c r="DK25" s="640"/>
      <c r="DL25" s="634">
        <v>302755865</v>
      </c>
      <c r="DM25" s="639"/>
      <c r="DN25" s="639"/>
      <c r="DO25" s="639"/>
      <c r="DP25" s="639"/>
      <c r="DQ25" s="639"/>
      <c r="DR25" s="639"/>
      <c r="DS25" s="639"/>
      <c r="DT25" s="639"/>
      <c r="DU25" s="639"/>
      <c r="DV25" s="640"/>
      <c r="DW25" s="631">
        <v>29.2</v>
      </c>
      <c r="DX25" s="641"/>
      <c r="DY25" s="641"/>
      <c r="DZ25" s="641"/>
      <c r="EA25" s="641"/>
      <c r="EB25" s="641"/>
      <c r="EC25" s="662"/>
    </row>
    <row r="26" spans="2:133" ht="11.25" customHeight="1" x14ac:dyDescent="0.2">
      <c r="B26" s="625" t="s">
        <v>291</v>
      </c>
      <c r="C26" s="626"/>
      <c r="D26" s="626"/>
      <c r="E26" s="626"/>
      <c r="F26" s="626"/>
      <c r="G26" s="626"/>
      <c r="H26" s="626"/>
      <c r="I26" s="626"/>
      <c r="J26" s="626"/>
      <c r="K26" s="626"/>
      <c r="L26" s="626"/>
      <c r="M26" s="626"/>
      <c r="N26" s="626"/>
      <c r="O26" s="626"/>
      <c r="P26" s="626"/>
      <c r="Q26" s="627"/>
      <c r="R26" s="628">
        <v>2563</v>
      </c>
      <c r="S26" s="629"/>
      <c r="T26" s="629"/>
      <c r="U26" s="629"/>
      <c r="V26" s="629"/>
      <c r="W26" s="629"/>
      <c r="X26" s="629"/>
      <c r="Y26" s="630"/>
      <c r="Z26" s="655">
        <v>0</v>
      </c>
      <c r="AA26" s="655"/>
      <c r="AB26" s="655"/>
      <c r="AC26" s="655"/>
      <c r="AD26" s="656" t="s">
        <v>242</v>
      </c>
      <c r="AE26" s="656"/>
      <c r="AF26" s="656"/>
      <c r="AG26" s="656"/>
      <c r="AH26" s="656"/>
      <c r="AI26" s="656"/>
      <c r="AJ26" s="656"/>
      <c r="AK26" s="656"/>
      <c r="AL26" s="631" t="s">
        <v>129</v>
      </c>
      <c r="AM26" s="632"/>
      <c r="AN26" s="632"/>
      <c r="AO26" s="657"/>
      <c r="AP26" s="720" t="s">
        <v>292</v>
      </c>
      <c r="AQ26" s="721"/>
      <c r="AR26" s="721"/>
      <c r="AS26" s="721"/>
      <c r="AT26" s="721"/>
      <c r="AU26" s="721"/>
      <c r="AV26" s="721"/>
      <c r="AW26" s="721"/>
      <c r="AX26" s="721"/>
      <c r="AY26" s="721"/>
      <c r="AZ26" s="721"/>
      <c r="BA26" s="721"/>
      <c r="BB26" s="721"/>
      <c r="BC26" s="721"/>
      <c r="BD26" s="721"/>
      <c r="BE26" s="721"/>
      <c r="BF26" s="722"/>
      <c r="BG26" s="628" t="s">
        <v>129</v>
      </c>
      <c r="BH26" s="629"/>
      <c r="BI26" s="629"/>
      <c r="BJ26" s="629"/>
      <c r="BK26" s="629"/>
      <c r="BL26" s="629"/>
      <c r="BM26" s="629"/>
      <c r="BN26" s="630"/>
      <c r="BO26" s="655" t="s">
        <v>129</v>
      </c>
      <c r="BP26" s="655"/>
      <c r="BQ26" s="655"/>
      <c r="BR26" s="655"/>
      <c r="BS26" s="656" t="s">
        <v>242</v>
      </c>
      <c r="BT26" s="656"/>
      <c r="BU26" s="656"/>
      <c r="BV26" s="656"/>
      <c r="BW26" s="656"/>
      <c r="BX26" s="656"/>
      <c r="BY26" s="656"/>
      <c r="BZ26" s="656"/>
      <c r="CA26" s="656"/>
      <c r="CB26" s="723"/>
      <c r="CD26" s="670" t="s">
        <v>293</v>
      </c>
      <c r="CE26" s="667"/>
      <c r="CF26" s="667"/>
      <c r="CG26" s="667"/>
      <c r="CH26" s="667"/>
      <c r="CI26" s="667"/>
      <c r="CJ26" s="667"/>
      <c r="CK26" s="667"/>
      <c r="CL26" s="667"/>
      <c r="CM26" s="667"/>
      <c r="CN26" s="667"/>
      <c r="CO26" s="667"/>
      <c r="CP26" s="667"/>
      <c r="CQ26" s="668"/>
      <c r="CR26" s="628">
        <v>253871775</v>
      </c>
      <c r="CS26" s="629"/>
      <c r="CT26" s="629"/>
      <c r="CU26" s="629"/>
      <c r="CV26" s="629"/>
      <c r="CW26" s="629"/>
      <c r="CX26" s="629"/>
      <c r="CY26" s="630"/>
      <c r="CZ26" s="631">
        <v>11.5</v>
      </c>
      <c r="DA26" s="641"/>
      <c r="DB26" s="641"/>
      <c r="DC26" s="642"/>
      <c r="DD26" s="634">
        <v>205308505</v>
      </c>
      <c r="DE26" s="629"/>
      <c r="DF26" s="629"/>
      <c r="DG26" s="629"/>
      <c r="DH26" s="629"/>
      <c r="DI26" s="629"/>
      <c r="DJ26" s="629"/>
      <c r="DK26" s="630"/>
      <c r="DL26" s="634" t="s">
        <v>129</v>
      </c>
      <c r="DM26" s="629"/>
      <c r="DN26" s="629"/>
      <c r="DO26" s="629"/>
      <c r="DP26" s="629"/>
      <c r="DQ26" s="629"/>
      <c r="DR26" s="629"/>
      <c r="DS26" s="629"/>
      <c r="DT26" s="629"/>
      <c r="DU26" s="629"/>
      <c r="DV26" s="630"/>
      <c r="DW26" s="631" t="s">
        <v>242</v>
      </c>
      <c r="DX26" s="641"/>
      <c r="DY26" s="641"/>
      <c r="DZ26" s="641"/>
      <c r="EA26" s="641"/>
      <c r="EB26" s="641"/>
      <c r="EC26" s="662"/>
    </row>
    <row r="27" spans="2:133" ht="11.25" customHeight="1" x14ac:dyDescent="0.2">
      <c r="B27" s="625" t="s">
        <v>294</v>
      </c>
      <c r="C27" s="626"/>
      <c r="D27" s="626"/>
      <c r="E27" s="626"/>
      <c r="F27" s="626"/>
      <c r="G27" s="626"/>
      <c r="H27" s="626"/>
      <c r="I27" s="626"/>
      <c r="J27" s="626"/>
      <c r="K27" s="626"/>
      <c r="L27" s="626"/>
      <c r="M27" s="626"/>
      <c r="N27" s="626"/>
      <c r="O27" s="626"/>
      <c r="P27" s="626"/>
      <c r="Q27" s="627"/>
      <c r="R27" s="628">
        <v>1028766284</v>
      </c>
      <c r="S27" s="629"/>
      <c r="T27" s="629"/>
      <c r="U27" s="629"/>
      <c r="V27" s="629"/>
      <c r="W27" s="629"/>
      <c r="X27" s="629"/>
      <c r="Y27" s="630"/>
      <c r="Z27" s="655">
        <v>46.1</v>
      </c>
      <c r="AA27" s="655"/>
      <c r="AB27" s="655"/>
      <c r="AC27" s="655"/>
      <c r="AD27" s="656">
        <v>967290925</v>
      </c>
      <c r="AE27" s="656"/>
      <c r="AF27" s="656"/>
      <c r="AG27" s="656"/>
      <c r="AH27" s="656"/>
      <c r="AI27" s="656"/>
      <c r="AJ27" s="656"/>
      <c r="AK27" s="656"/>
      <c r="AL27" s="631">
        <v>98.900001525878906</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838901732</v>
      </c>
      <c r="BH27" s="629"/>
      <c r="BI27" s="629"/>
      <c r="BJ27" s="629"/>
      <c r="BK27" s="629"/>
      <c r="BL27" s="629"/>
      <c r="BM27" s="629"/>
      <c r="BN27" s="630"/>
      <c r="BO27" s="655">
        <v>100</v>
      </c>
      <c r="BP27" s="655"/>
      <c r="BQ27" s="655"/>
      <c r="BR27" s="655"/>
      <c r="BS27" s="656">
        <v>7939091</v>
      </c>
      <c r="BT27" s="656"/>
      <c r="BU27" s="656"/>
      <c r="BV27" s="656"/>
      <c r="BW27" s="656"/>
      <c r="BX27" s="656"/>
      <c r="BY27" s="656"/>
      <c r="BZ27" s="656"/>
      <c r="CA27" s="656"/>
      <c r="CB27" s="723"/>
      <c r="CD27" s="670" t="s">
        <v>296</v>
      </c>
      <c r="CE27" s="667"/>
      <c r="CF27" s="667"/>
      <c r="CG27" s="667"/>
      <c r="CH27" s="667"/>
      <c r="CI27" s="667"/>
      <c r="CJ27" s="667"/>
      <c r="CK27" s="667"/>
      <c r="CL27" s="667"/>
      <c r="CM27" s="667"/>
      <c r="CN27" s="667"/>
      <c r="CO27" s="667"/>
      <c r="CP27" s="667"/>
      <c r="CQ27" s="668"/>
      <c r="CR27" s="628">
        <v>586165340</v>
      </c>
      <c r="CS27" s="639"/>
      <c r="CT27" s="639"/>
      <c r="CU27" s="639"/>
      <c r="CV27" s="639"/>
      <c r="CW27" s="639"/>
      <c r="CX27" s="639"/>
      <c r="CY27" s="640"/>
      <c r="CZ27" s="631">
        <v>26.6</v>
      </c>
      <c r="DA27" s="641"/>
      <c r="DB27" s="641"/>
      <c r="DC27" s="642"/>
      <c r="DD27" s="634">
        <v>190465058</v>
      </c>
      <c r="DE27" s="639"/>
      <c r="DF27" s="639"/>
      <c r="DG27" s="639"/>
      <c r="DH27" s="639"/>
      <c r="DI27" s="639"/>
      <c r="DJ27" s="639"/>
      <c r="DK27" s="640"/>
      <c r="DL27" s="634">
        <v>183771207</v>
      </c>
      <c r="DM27" s="639"/>
      <c r="DN27" s="639"/>
      <c r="DO27" s="639"/>
      <c r="DP27" s="639"/>
      <c r="DQ27" s="639"/>
      <c r="DR27" s="639"/>
      <c r="DS27" s="639"/>
      <c r="DT27" s="639"/>
      <c r="DU27" s="639"/>
      <c r="DV27" s="640"/>
      <c r="DW27" s="631">
        <v>17.7</v>
      </c>
      <c r="DX27" s="641"/>
      <c r="DY27" s="641"/>
      <c r="DZ27" s="641"/>
      <c r="EA27" s="641"/>
      <c r="EB27" s="641"/>
      <c r="EC27" s="662"/>
    </row>
    <row r="28" spans="2:133" ht="11.25" customHeight="1" x14ac:dyDescent="0.2">
      <c r="B28" s="625" t="s">
        <v>297</v>
      </c>
      <c r="C28" s="626"/>
      <c r="D28" s="626"/>
      <c r="E28" s="626"/>
      <c r="F28" s="626"/>
      <c r="G28" s="626"/>
      <c r="H28" s="626"/>
      <c r="I28" s="626"/>
      <c r="J28" s="626"/>
      <c r="K28" s="626"/>
      <c r="L28" s="626"/>
      <c r="M28" s="626"/>
      <c r="N28" s="626"/>
      <c r="O28" s="626"/>
      <c r="P28" s="626"/>
      <c r="Q28" s="627"/>
      <c r="R28" s="628">
        <v>882624</v>
      </c>
      <c r="S28" s="629"/>
      <c r="T28" s="629"/>
      <c r="U28" s="629"/>
      <c r="V28" s="629"/>
      <c r="W28" s="629"/>
      <c r="X28" s="629"/>
      <c r="Y28" s="630"/>
      <c r="Z28" s="655">
        <v>0</v>
      </c>
      <c r="AA28" s="655"/>
      <c r="AB28" s="655"/>
      <c r="AC28" s="655"/>
      <c r="AD28" s="656">
        <v>882624</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298</v>
      </c>
      <c r="CE28" s="667"/>
      <c r="CF28" s="667"/>
      <c r="CG28" s="667"/>
      <c r="CH28" s="667"/>
      <c r="CI28" s="667"/>
      <c r="CJ28" s="667"/>
      <c r="CK28" s="667"/>
      <c r="CL28" s="667"/>
      <c r="CM28" s="667"/>
      <c r="CN28" s="667"/>
      <c r="CO28" s="667"/>
      <c r="CP28" s="667"/>
      <c r="CQ28" s="668"/>
      <c r="CR28" s="628">
        <v>194119931</v>
      </c>
      <c r="CS28" s="629"/>
      <c r="CT28" s="629"/>
      <c r="CU28" s="629"/>
      <c r="CV28" s="629"/>
      <c r="CW28" s="629"/>
      <c r="CX28" s="629"/>
      <c r="CY28" s="630"/>
      <c r="CZ28" s="631">
        <v>8.8000000000000007</v>
      </c>
      <c r="DA28" s="641"/>
      <c r="DB28" s="641"/>
      <c r="DC28" s="642"/>
      <c r="DD28" s="634">
        <v>179355065</v>
      </c>
      <c r="DE28" s="629"/>
      <c r="DF28" s="629"/>
      <c r="DG28" s="629"/>
      <c r="DH28" s="629"/>
      <c r="DI28" s="629"/>
      <c r="DJ28" s="629"/>
      <c r="DK28" s="630"/>
      <c r="DL28" s="634">
        <v>175790713</v>
      </c>
      <c r="DM28" s="629"/>
      <c r="DN28" s="629"/>
      <c r="DO28" s="629"/>
      <c r="DP28" s="629"/>
      <c r="DQ28" s="629"/>
      <c r="DR28" s="629"/>
      <c r="DS28" s="629"/>
      <c r="DT28" s="629"/>
      <c r="DU28" s="629"/>
      <c r="DV28" s="630"/>
      <c r="DW28" s="631">
        <v>17</v>
      </c>
      <c r="DX28" s="641"/>
      <c r="DY28" s="641"/>
      <c r="DZ28" s="641"/>
      <c r="EA28" s="641"/>
      <c r="EB28" s="641"/>
      <c r="EC28" s="662"/>
    </row>
    <row r="29" spans="2:133" ht="11.25" customHeight="1" x14ac:dyDescent="0.2">
      <c r="B29" s="625" t="s">
        <v>299</v>
      </c>
      <c r="C29" s="626"/>
      <c r="D29" s="626"/>
      <c r="E29" s="626"/>
      <c r="F29" s="626"/>
      <c r="G29" s="626"/>
      <c r="H29" s="626"/>
      <c r="I29" s="626"/>
      <c r="J29" s="626"/>
      <c r="K29" s="626"/>
      <c r="L29" s="626"/>
      <c r="M29" s="626"/>
      <c r="N29" s="626"/>
      <c r="O29" s="626"/>
      <c r="P29" s="626"/>
      <c r="Q29" s="627"/>
      <c r="R29" s="628">
        <v>26573131</v>
      </c>
      <c r="S29" s="629"/>
      <c r="T29" s="629"/>
      <c r="U29" s="629"/>
      <c r="V29" s="629"/>
      <c r="W29" s="629"/>
      <c r="X29" s="629"/>
      <c r="Y29" s="630"/>
      <c r="Z29" s="655">
        <v>1.2</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300</v>
      </c>
      <c r="CE29" s="715"/>
      <c r="CF29" s="670" t="s">
        <v>301</v>
      </c>
      <c r="CG29" s="667"/>
      <c r="CH29" s="667"/>
      <c r="CI29" s="667"/>
      <c r="CJ29" s="667"/>
      <c r="CK29" s="667"/>
      <c r="CL29" s="667"/>
      <c r="CM29" s="667"/>
      <c r="CN29" s="667"/>
      <c r="CO29" s="667"/>
      <c r="CP29" s="667"/>
      <c r="CQ29" s="668"/>
      <c r="CR29" s="628">
        <v>194080056</v>
      </c>
      <c r="CS29" s="639"/>
      <c r="CT29" s="639"/>
      <c r="CU29" s="639"/>
      <c r="CV29" s="639"/>
      <c r="CW29" s="639"/>
      <c r="CX29" s="639"/>
      <c r="CY29" s="640"/>
      <c r="CZ29" s="631">
        <v>8.8000000000000007</v>
      </c>
      <c r="DA29" s="641"/>
      <c r="DB29" s="641"/>
      <c r="DC29" s="642"/>
      <c r="DD29" s="634">
        <v>179315190</v>
      </c>
      <c r="DE29" s="639"/>
      <c r="DF29" s="639"/>
      <c r="DG29" s="639"/>
      <c r="DH29" s="639"/>
      <c r="DI29" s="639"/>
      <c r="DJ29" s="639"/>
      <c r="DK29" s="640"/>
      <c r="DL29" s="634">
        <v>175750838</v>
      </c>
      <c r="DM29" s="639"/>
      <c r="DN29" s="639"/>
      <c r="DO29" s="639"/>
      <c r="DP29" s="639"/>
      <c r="DQ29" s="639"/>
      <c r="DR29" s="639"/>
      <c r="DS29" s="639"/>
      <c r="DT29" s="639"/>
      <c r="DU29" s="639"/>
      <c r="DV29" s="640"/>
      <c r="DW29" s="631">
        <v>17</v>
      </c>
      <c r="DX29" s="641"/>
      <c r="DY29" s="641"/>
      <c r="DZ29" s="641"/>
      <c r="EA29" s="641"/>
      <c r="EB29" s="641"/>
      <c r="EC29" s="662"/>
    </row>
    <row r="30" spans="2:133" ht="11.25" customHeight="1" x14ac:dyDescent="0.2">
      <c r="B30" s="625" t="s">
        <v>302</v>
      </c>
      <c r="C30" s="626"/>
      <c r="D30" s="626"/>
      <c r="E30" s="626"/>
      <c r="F30" s="626"/>
      <c r="G30" s="626"/>
      <c r="H30" s="626"/>
      <c r="I30" s="626"/>
      <c r="J30" s="626"/>
      <c r="K30" s="626"/>
      <c r="L30" s="626"/>
      <c r="M30" s="626"/>
      <c r="N30" s="626"/>
      <c r="O30" s="626"/>
      <c r="P30" s="626"/>
      <c r="Q30" s="627"/>
      <c r="R30" s="628">
        <v>31751203</v>
      </c>
      <c r="S30" s="629"/>
      <c r="T30" s="629"/>
      <c r="U30" s="629"/>
      <c r="V30" s="629"/>
      <c r="W30" s="629"/>
      <c r="X30" s="629"/>
      <c r="Y30" s="630"/>
      <c r="Z30" s="655">
        <v>1.4</v>
      </c>
      <c r="AA30" s="655"/>
      <c r="AB30" s="655"/>
      <c r="AC30" s="655"/>
      <c r="AD30" s="656">
        <v>5038680</v>
      </c>
      <c r="AE30" s="656"/>
      <c r="AF30" s="656"/>
      <c r="AG30" s="656"/>
      <c r="AH30" s="656"/>
      <c r="AI30" s="656"/>
      <c r="AJ30" s="656"/>
      <c r="AK30" s="656"/>
      <c r="AL30" s="631">
        <v>0.5</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303</v>
      </c>
      <c r="BH30" s="703"/>
      <c r="BI30" s="703"/>
      <c r="BJ30" s="703"/>
      <c r="BK30" s="703"/>
      <c r="BL30" s="703"/>
      <c r="BM30" s="703"/>
      <c r="BN30" s="703"/>
      <c r="BO30" s="703"/>
      <c r="BP30" s="703"/>
      <c r="BQ30" s="704"/>
      <c r="BR30" s="687" t="s">
        <v>304</v>
      </c>
      <c r="BS30" s="703"/>
      <c r="BT30" s="703"/>
      <c r="BU30" s="703"/>
      <c r="BV30" s="703"/>
      <c r="BW30" s="703"/>
      <c r="BX30" s="703"/>
      <c r="BY30" s="703"/>
      <c r="BZ30" s="703"/>
      <c r="CA30" s="703"/>
      <c r="CB30" s="704"/>
      <c r="CD30" s="716"/>
      <c r="CE30" s="717"/>
      <c r="CF30" s="670" t="s">
        <v>305</v>
      </c>
      <c r="CG30" s="667"/>
      <c r="CH30" s="667"/>
      <c r="CI30" s="667"/>
      <c r="CJ30" s="667"/>
      <c r="CK30" s="667"/>
      <c r="CL30" s="667"/>
      <c r="CM30" s="667"/>
      <c r="CN30" s="667"/>
      <c r="CO30" s="667"/>
      <c r="CP30" s="667"/>
      <c r="CQ30" s="668"/>
      <c r="CR30" s="628">
        <v>170252952</v>
      </c>
      <c r="CS30" s="629"/>
      <c r="CT30" s="629"/>
      <c r="CU30" s="629"/>
      <c r="CV30" s="629"/>
      <c r="CW30" s="629"/>
      <c r="CX30" s="629"/>
      <c r="CY30" s="630"/>
      <c r="CZ30" s="631">
        <v>7.7</v>
      </c>
      <c r="DA30" s="641"/>
      <c r="DB30" s="641"/>
      <c r="DC30" s="642"/>
      <c r="DD30" s="634">
        <v>157304692</v>
      </c>
      <c r="DE30" s="629"/>
      <c r="DF30" s="629"/>
      <c r="DG30" s="629"/>
      <c r="DH30" s="629"/>
      <c r="DI30" s="629"/>
      <c r="DJ30" s="629"/>
      <c r="DK30" s="630"/>
      <c r="DL30" s="634">
        <v>154125793</v>
      </c>
      <c r="DM30" s="629"/>
      <c r="DN30" s="629"/>
      <c r="DO30" s="629"/>
      <c r="DP30" s="629"/>
      <c r="DQ30" s="629"/>
      <c r="DR30" s="629"/>
      <c r="DS30" s="629"/>
      <c r="DT30" s="629"/>
      <c r="DU30" s="629"/>
      <c r="DV30" s="630"/>
      <c r="DW30" s="631">
        <v>14.9</v>
      </c>
      <c r="DX30" s="641"/>
      <c r="DY30" s="641"/>
      <c r="DZ30" s="641"/>
      <c r="EA30" s="641"/>
      <c r="EB30" s="641"/>
      <c r="EC30" s="662"/>
    </row>
    <row r="31" spans="2:133" ht="11.25" customHeight="1" x14ac:dyDescent="0.2">
      <c r="B31" s="625" t="s">
        <v>306</v>
      </c>
      <c r="C31" s="626"/>
      <c r="D31" s="626"/>
      <c r="E31" s="626"/>
      <c r="F31" s="626"/>
      <c r="G31" s="626"/>
      <c r="H31" s="626"/>
      <c r="I31" s="626"/>
      <c r="J31" s="626"/>
      <c r="K31" s="626"/>
      <c r="L31" s="626"/>
      <c r="M31" s="626"/>
      <c r="N31" s="626"/>
      <c r="O31" s="626"/>
      <c r="P31" s="626"/>
      <c r="Q31" s="627"/>
      <c r="R31" s="628">
        <v>8825341</v>
      </c>
      <c r="S31" s="629"/>
      <c r="T31" s="629"/>
      <c r="U31" s="629"/>
      <c r="V31" s="629"/>
      <c r="W31" s="629"/>
      <c r="X31" s="629"/>
      <c r="Y31" s="630"/>
      <c r="Z31" s="655">
        <v>0.4</v>
      </c>
      <c r="AA31" s="655"/>
      <c r="AB31" s="655"/>
      <c r="AC31" s="655"/>
      <c r="AD31" s="656" t="s">
        <v>242</v>
      </c>
      <c r="AE31" s="656"/>
      <c r="AF31" s="656"/>
      <c r="AG31" s="656"/>
      <c r="AH31" s="656"/>
      <c r="AI31" s="656"/>
      <c r="AJ31" s="656"/>
      <c r="AK31" s="656"/>
      <c r="AL31" s="631" t="s">
        <v>129</v>
      </c>
      <c r="AM31" s="632"/>
      <c r="AN31" s="632"/>
      <c r="AO31" s="657"/>
      <c r="AP31" s="705" t="s">
        <v>307</v>
      </c>
      <c r="AQ31" s="706"/>
      <c r="AR31" s="706"/>
      <c r="AS31" s="706"/>
      <c r="AT31" s="711" t="s">
        <v>308</v>
      </c>
      <c r="AU31" s="217"/>
      <c r="AV31" s="217"/>
      <c r="AW31" s="217"/>
      <c r="AX31" s="695" t="s">
        <v>185</v>
      </c>
      <c r="AY31" s="696"/>
      <c r="AZ31" s="696"/>
      <c r="BA31" s="696"/>
      <c r="BB31" s="696"/>
      <c r="BC31" s="696"/>
      <c r="BD31" s="696"/>
      <c r="BE31" s="696"/>
      <c r="BF31" s="697"/>
      <c r="BG31" s="698">
        <v>99.6</v>
      </c>
      <c r="BH31" s="699"/>
      <c r="BI31" s="699"/>
      <c r="BJ31" s="699"/>
      <c r="BK31" s="699"/>
      <c r="BL31" s="699"/>
      <c r="BM31" s="700">
        <v>99.3</v>
      </c>
      <c r="BN31" s="699"/>
      <c r="BO31" s="699"/>
      <c r="BP31" s="699"/>
      <c r="BQ31" s="701"/>
      <c r="BR31" s="698">
        <v>99.3</v>
      </c>
      <c r="BS31" s="699"/>
      <c r="BT31" s="699"/>
      <c r="BU31" s="699"/>
      <c r="BV31" s="699"/>
      <c r="BW31" s="699"/>
      <c r="BX31" s="700">
        <v>99</v>
      </c>
      <c r="BY31" s="699"/>
      <c r="BZ31" s="699"/>
      <c r="CA31" s="699"/>
      <c r="CB31" s="701"/>
      <c r="CD31" s="716"/>
      <c r="CE31" s="717"/>
      <c r="CF31" s="670" t="s">
        <v>309</v>
      </c>
      <c r="CG31" s="667"/>
      <c r="CH31" s="667"/>
      <c r="CI31" s="667"/>
      <c r="CJ31" s="667"/>
      <c r="CK31" s="667"/>
      <c r="CL31" s="667"/>
      <c r="CM31" s="667"/>
      <c r="CN31" s="667"/>
      <c r="CO31" s="667"/>
      <c r="CP31" s="667"/>
      <c r="CQ31" s="668"/>
      <c r="CR31" s="628">
        <v>23827104</v>
      </c>
      <c r="CS31" s="639"/>
      <c r="CT31" s="639"/>
      <c r="CU31" s="639"/>
      <c r="CV31" s="639"/>
      <c r="CW31" s="639"/>
      <c r="CX31" s="639"/>
      <c r="CY31" s="640"/>
      <c r="CZ31" s="631">
        <v>1.1000000000000001</v>
      </c>
      <c r="DA31" s="641"/>
      <c r="DB31" s="641"/>
      <c r="DC31" s="642"/>
      <c r="DD31" s="634">
        <v>22010498</v>
      </c>
      <c r="DE31" s="639"/>
      <c r="DF31" s="639"/>
      <c r="DG31" s="639"/>
      <c r="DH31" s="639"/>
      <c r="DI31" s="639"/>
      <c r="DJ31" s="639"/>
      <c r="DK31" s="640"/>
      <c r="DL31" s="634">
        <v>21625045</v>
      </c>
      <c r="DM31" s="639"/>
      <c r="DN31" s="639"/>
      <c r="DO31" s="639"/>
      <c r="DP31" s="639"/>
      <c r="DQ31" s="639"/>
      <c r="DR31" s="639"/>
      <c r="DS31" s="639"/>
      <c r="DT31" s="639"/>
      <c r="DU31" s="639"/>
      <c r="DV31" s="640"/>
      <c r="DW31" s="631">
        <v>2.1</v>
      </c>
      <c r="DX31" s="641"/>
      <c r="DY31" s="641"/>
      <c r="DZ31" s="641"/>
      <c r="EA31" s="641"/>
      <c r="EB31" s="641"/>
      <c r="EC31" s="662"/>
    </row>
    <row r="32" spans="2:133" ht="11.25" customHeight="1" x14ac:dyDescent="0.2">
      <c r="B32" s="625" t="s">
        <v>310</v>
      </c>
      <c r="C32" s="626"/>
      <c r="D32" s="626"/>
      <c r="E32" s="626"/>
      <c r="F32" s="626"/>
      <c r="G32" s="626"/>
      <c r="H32" s="626"/>
      <c r="I32" s="626"/>
      <c r="J32" s="626"/>
      <c r="K32" s="626"/>
      <c r="L32" s="626"/>
      <c r="M32" s="626"/>
      <c r="N32" s="626"/>
      <c r="O32" s="626"/>
      <c r="P32" s="626"/>
      <c r="Q32" s="627"/>
      <c r="R32" s="628">
        <v>484137620</v>
      </c>
      <c r="S32" s="629"/>
      <c r="T32" s="629"/>
      <c r="U32" s="629"/>
      <c r="V32" s="629"/>
      <c r="W32" s="629"/>
      <c r="X32" s="629"/>
      <c r="Y32" s="630"/>
      <c r="Z32" s="655">
        <v>21.7</v>
      </c>
      <c r="AA32" s="655"/>
      <c r="AB32" s="655"/>
      <c r="AC32" s="655"/>
      <c r="AD32" s="656" t="s">
        <v>129</v>
      </c>
      <c r="AE32" s="656"/>
      <c r="AF32" s="656"/>
      <c r="AG32" s="656"/>
      <c r="AH32" s="656"/>
      <c r="AI32" s="656"/>
      <c r="AJ32" s="656"/>
      <c r="AK32" s="656"/>
      <c r="AL32" s="631" t="s">
        <v>129</v>
      </c>
      <c r="AM32" s="632"/>
      <c r="AN32" s="632"/>
      <c r="AO32" s="657"/>
      <c r="AP32" s="707"/>
      <c r="AQ32" s="708"/>
      <c r="AR32" s="708"/>
      <c r="AS32" s="708"/>
      <c r="AT32" s="712"/>
      <c r="AU32" s="216" t="s">
        <v>311</v>
      </c>
      <c r="AV32" s="216"/>
      <c r="AW32" s="216"/>
      <c r="AX32" s="625" t="s">
        <v>312</v>
      </c>
      <c r="AY32" s="626"/>
      <c r="AZ32" s="626"/>
      <c r="BA32" s="626"/>
      <c r="BB32" s="626"/>
      <c r="BC32" s="626"/>
      <c r="BD32" s="626"/>
      <c r="BE32" s="626"/>
      <c r="BF32" s="627"/>
      <c r="BG32" s="702">
        <v>99.5</v>
      </c>
      <c r="BH32" s="639"/>
      <c r="BI32" s="639"/>
      <c r="BJ32" s="639"/>
      <c r="BK32" s="639"/>
      <c r="BL32" s="639"/>
      <c r="BM32" s="632">
        <v>99</v>
      </c>
      <c r="BN32" s="694"/>
      <c r="BO32" s="694"/>
      <c r="BP32" s="694"/>
      <c r="BQ32" s="666"/>
      <c r="BR32" s="702">
        <v>99.2</v>
      </c>
      <c r="BS32" s="639"/>
      <c r="BT32" s="639"/>
      <c r="BU32" s="639"/>
      <c r="BV32" s="639"/>
      <c r="BW32" s="639"/>
      <c r="BX32" s="632">
        <v>98.7</v>
      </c>
      <c r="BY32" s="694"/>
      <c r="BZ32" s="694"/>
      <c r="CA32" s="694"/>
      <c r="CB32" s="666"/>
      <c r="CD32" s="718"/>
      <c r="CE32" s="719"/>
      <c r="CF32" s="670" t="s">
        <v>313</v>
      </c>
      <c r="CG32" s="667"/>
      <c r="CH32" s="667"/>
      <c r="CI32" s="667"/>
      <c r="CJ32" s="667"/>
      <c r="CK32" s="667"/>
      <c r="CL32" s="667"/>
      <c r="CM32" s="667"/>
      <c r="CN32" s="667"/>
      <c r="CO32" s="667"/>
      <c r="CP32" s="667"/>
      <c r="CQ32" s="668"/>
      <c r="CR32" s="628">
        <v>39875</v>
      </c>
      <c r="CS32" s="629"/>
      <c r="CT32" s="629"/>
      <c r="CU32" s="629"/>
      <c r="CV32" s="629"/>
      <c r="CW32" s="629"/>
      <c r="CX32" s="629"/>
      <c r="CY32" s="630"/>
      <c r="CZ32" s="631">
        <v>0</v>
      </c>
      <c r="DA32" s="641"/>
      <c r="DB32" s="641"/>
      <c r="DC32" s="642"/>
      <c r="DD32" s="634">
        <v>39875</v>
      </c>
      <c r="DE32" s="629"/>
      <c r="DF32" s="629"/>
      <c r="DG32" s="629"/>
      <c r="DH32" s="629"/>
      <c r="DI32" s="629"/>
      <c r="DJ32" s="629"/>
      <c r="DK32" s="630"/>
      <c r="DL32" s="634">
        <v>39875</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2">
      <c r="B33" s="691" t="s">
        <v>314</v>
      </c>
      <c r="C33" s="692"/>
      <c r="D33" s="692"/>
      <c r="E33" s="692"/>
      <c r="F33" s="692"/>
      <c r="G33" s="692"/>
      <c r="H33" s="692"/>
      <c r="I33" s="692"/>
      <c r="J33" s="692"/>
      <c r="K33" s="692"/>
      <c r="L33" s="692"/>
      <c r="M33" s="692"/>
      <c r="N33" s="692"/>
      <c r="O33" s="692"/>
      <c r="P33" s="692"/>
      <c r="Q33" s="693"/>
      <c r="R33" s="628">
        <v>484857</v>
      </c>
      <c r="S33" s="629"/>
      <c r="T33" s="629"/>
      <c r="U33" s="629"/>
      <c r="V33" s="629"/>
      <c r="W33" s="629"/>
      <c r="X33" s="629"/>
      <c r="Y33" s="630"/>
      <c r="Z33" s="655">
        <v>0</v>
      </c>
      <c r="AA33" s="655"/>
      <c r="AB33" s="655"/>
      <c r="AC33" s="655"/>
      <c r="AD33" s="656">
        <v>484857</v>
      </c>
      <c r="AE33" s="656"/>
      <c r="AF33" s="656"/>
      <c r="AG33" s="656"/>
      <c r="AH33" s="656"/>
      <c r="AI33" s="656"/>
      <c r="AJ33" s="656"/>
      <c r="AK33" s="656"/>
      <c r="AL33" s="631">
        <v>0</v>
      </c>
      <c r="AM33" s="632"/>
      <c r="AN33" s="632"/>
      <c r="AO33" s="657"/>
      <c r="AP33" s="709"/>
      <c r="AQ33" s="710"/>
      <c r="AR33" s="710"/>
      <c r="AS33" s="710"/>
      <c r="AT33" s="713"/>
      <c r="AU33" s="218"/>
      <c r="AV33" s="218"/>
      <c r="AW33" s="218"/>
      <c r="AX33" s="605" t="s">
        <v>315</v>
      </c>
      <c r="AY33" s="606"/>
      <c r="AZ33" s="606"/>
      <c r="BA33" s="606"/>
      <c r="BB33" s="606"/>
      <c r="BC33" s="606"/>
      <c r="BD33" s="606"/>
      <c r="BE33" s="606"/>
      <c r="BF33" s="607"/>
      <c r="BG33" s="690">
        <v>99.8</v>
      </c>
      <c r="BH33" s="609"/>
      <c r="BI33" s="609"/>
      <c r="BJ33" s="609"/>
      <c r="BK33" s="609"/>
      <c r="BL33" s="609"/>
      <c r="BM33" s="647">
        <v>99.6</v>
      </c>
      <c r="BN33" s="609"/>
      <c r="BO33" s="609"/>
      <c r="BP33" s="609"/>
      <c r="BQ33" s="658"/>
      <c r="BR33" s="690">
        <v>99.5</v>
      </c>
      <c r="BS33" s="609"/>
      <c r="BT33" s="609"/>
      <c r="BU33" s="609"/>
      <c r="BV33" s="609"/>
      <c r="BW33" s="609"/>
      <c r="BX33" s="647">
        <v>99.3</v>
      </c>
      <c r="BY33" s="609"/>
      <c r="BZ33" s="609"/>
      <c r="CA33" s="609"/>
      <c r="CB33" s="658"/>
      <c r="CD33" s="670" t="s">
        <v>316</v>
      </c>
      <c r="CE33" s="667"/>
      <c r="CF33" s="667"/>
      <c r="CG33" s="667"/>
      <c r="CH33" s="667"/>
      <c r="CI33" s="667"/>
      <c r="CJ33" s="667"/>
      <c r="CK33" s="667"/>
      <c r="CL33" s="667"/>
      <c r="CM33" s="667"/>
      <c r="CN33" s="667"/>
      <c r="CO33" s="667"/>
      <c r="CP33" s="667"/>
      <c r="CQ33" s="668"/>
      <c r="CR33" s="628">
        <v>746211287</v>
      </c>
      <c r="CS33" s="639"/>
      <c r="CT33" s="639"/>
      <c r="CU33" s="639"/>
      <c r="CV33" s="639"/>
      <c r="CW33" s="639"/>
      <c r="CX33" s="639"/>
      <c r="CY33" s="640"/>
      <c r="CZ33" s="631">
        <v>33.9</v>
      </c>
      <c r="DA33" s="641"/>
      <c r="DB33" s="641"/>
      <c r="DC33" s="642"/>
      <c r="DD33" s="634">
        <v>400576628</v>
      </c>
      <c r="DE33" s="639"/>
      <c r="DF33" s="639"/>
      <c r="DG33" s="639"/>
      <c r="DH33" s="639"/>
      <c r="DI33" s="639"/>
      <c r="DJ33" s="639"/>
      <c r="DK33" s="640"/>
      <c r="DL33" s="634">
        <v>323679884</v>
      </c>
      <c r="DM33" s="639"/>
      <c r="DN33" s="639"/>
      <c r="DO33" s="639"/>
      <c r="DP33" s="639"/>
      <c r="DQ33" s="639"/>
      <c r="DR33" s="639"/>
      <c r="DS33" s="639"/>
      <c r="DT33" s="639"/>
      <c r="DU33" s="639"/>
      <c r="DV33" s="640"/>
      <c r="DW33" s="631">
        <v>31.2</v>
      </c>
      <c r="DX33" s="641"/>
      <c r="DY33" s="641"/>
      <c r="DZ33" s="641"/>
      <c r="EA33" s="641"/>
      <c r="EB33" s="641"/>
      <c r="EC33" s="662"/>
    </row>
    <row r="34" spans="2:133" ht="11.25" customHeight="1" x14ac:dyDescent="0.2">
      <c r="B34" s="625" t="s">
        <v>317</v>
      </c>
      <c r="C34" s="626"/>
      <c r="D34" s="626"/>
      <c r="E34" s="626"/>
      <c r="F34" s="626"/>
      <c r="G34" s="626"/>
      <c r="H34" s="626"/>
      <c r="I34" s="626"/>
      <c r="J34" s="626"/>
      <c r="K34" s="626"/>
      <c r="L34" s="626"/>
      <c r="M34" s="626"/>
      <c r="N34" s="626"/>
      <c r="O34" s="626"/>
      <c r="P34" s="626"/>
      <c r="Q34" s="627"/>
      <c r="R34" s="628">
        <v>93547729</v>
      </c>
      <c r="S34" s="629"/>
      <c r="T34" s="629"/>
      <c r="U34" s="629"/>
      <c r="V34" s="629"/>
      <c r="W34" s="629"/>
      <c r="X34" s="629"/>
      <c r="Y34" s="630"/>
      <c r="Z34" s="655">
        <v>4.2</v>
      </c>
      <c r="AA34" s="655"/>
      <c r="AB34" s="655"/>
      <c r="AC34" s="655"/>
      <c r="AD34" s="656" t="s">
        <v>129</v>
      </c>
      <c r="AE34" s="656"/>
      <c r="AF34" s="656"/>
      <c r="AG34" s="656"/>
      <c r="AH34" s="656"/>
      <c r="AI34" s="656"/>
      <c r="AJ34" s="656"/>
      <c r="AK34" s="656"/>
      <c r="AL34" s="631" t="s">
        <v>129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318</v>
      </c>
      <c r="CE34" s="667"/>
      <c r="CF34" s="667"/>
      <c r="CG34" s="667"/>
      <c r="CH34" s="667"/>
      <c r="CI34" s="667"/>
      <c r="CJ34" s="667"/>
      <c r="CK34" s="667"/>
      <c r="CL34" s="667"/>
      <c r="CM34" s="667"/>
      <c r="CN34" s="667"/>
      <c r="CO34" s="667"/>
      <c r="CP34" s="667"/>
      <c r="CQ34" s="668"/>
      <c r="CR34" s="628">
        <v>224070838</v>
      </c>
      <c r="CS34" s="629"/>
      <c r="CT34" s="629"/>
      <c r="CU34" s="629"/>
      <c r="CV34" s="629"/>
      <c r="CW34" s="629"/>
      <c r="CX34" s="629"/>
      <c r="CY34" s="630"/>
      <c r="CZ34" s="631">
        <v>10.199999999999999</v>
      </c>
      <c r="DA34" s="641"/>
      <c r="DB34" s="641"/>
      <c r="DC34" s="642"/>
      <c r="DD34" s="634">
        <v>131412919</v>
      </c>
      <c r="DE34" s="629"/>
      <c r="DF34" s="629"/>
      <c r="DG34" s="629"/>
      <c r="DH34" s="629"/>
      <c r="DI34" s="629"/>
      <c r="DJ34" s="629"/>
      <c r="DK34" s="630"/>
      <c r="DL34" s="634">
        <v>121443621</v>
      </c>
      <c r="DM34" s="629"/>
      <c r="DN34" s="629"/>
      <c r="DO34" s="629"/>
      <c r="DP34" s="629"/>
      <c r="DQ34" s="629"/>
      <c r="DR34" s="629"/>
      <c r="DS34" s="629"/>
      <c r="DT34" s="629"/>
      <c r="DU34" s="629"/>
      <c r="DV34" s="630"/>
      <c r="DW34" s="631">
        <v>11.7</v>
      </c>
      <c r="DX34" s="641"/>
      <c r="DY34" s="641"/>
      <c r="DZ34" s="641"/>
      <c r="EA34" s="641"/>
      <c r="EB34" s="641"/>
      <c r="EC34" s="662"/>
    </row>
    <row r="35" spans="2:133" ht="11.25" customHeight="1" x14ac:dyDescent="0.2">
      <c r="B35" s="625" t="s">
        <v>319</v>
      </c>
      <c r="C35" s="626"/>
      <c r="D35" s="626"/>
      <c r="E35" s="626"/>
      <c r="F35" s="626"/>
      <c r="G35" s="626"/>
      <c r="H35" s="626"/>
      <c r="I35" s="626"/>
      <c r="J35" s="626"/>
      <c r="K35" s="626"/>
      <c r="L35" s="626"/>
      <c r="M35" s="626"/>
      <c r="N35" s="626"/>
      <c r="O35" s="626"/>
      <c r="P35" s="626"/>
      <c r="Q35" s="627"/>
      <c r="R35" s="628">
        <v>60609319</v>
      </c>
      <c r="S35" s="629"/>
      <c r="T35" s="629"/>
      <c r="U35" s="629"/>
      <c r="V35" s="629"/>
      <c r="W35" s="629"/>
      <c r="X35" s="629"/>
      <c r="Y35" s="630"/>
      <c r="Z35" s="655">
        <v>2.7</v>
      </c>
      <c r="AA35" s="655"/>
      <c r="AB35" s="655"/>
      <c r="AC35" s="655"/>
      <c r="AD35" s="656">
        <v>1436141</v>
      </c>
      <c r="AE35" s="656"/>
      <c r="AF35" s="656"/>
      <c r="AG35" s="656"/>
      <c r="AH35" s="656"/>
      <c r="AI35" s="656"/>
      <c r="AJ35" s="656"/>
      <c r="AK35" s="656"/>
      <c r="AL35" s="631">
        <v>0.1</v>
      </c>
      <c r="AM35" s="632"/>
      <c r="AN35" s="632"/>
      <c r="AO35" s="657"/>
      <c r="AP35" s="221"/>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322</v>
      </c>
      <c r="CE35" s="667"/>
      <c r="CF35" s="667"/>
      <c r="CG35" s="667"/>
      <c r="CH35" s="667"/>
      <c r="CI35" s="667"/>
      <c r="CJ35" s="667"/>
      <c r="CK35" s="667"/>
      <c r="CL35" s="667"/>
      <c r="CM35" s="667"/>
      <c r="CN35" s="667"/>
      <c r="CO35" s="667"/>
      <c r="CP35" s="667"/>
      <c r="CQ35" s="668"/>
      <c r="CR35" s="628">
        <v>12879923</v>
      </c>
      <c r="CS35" s="639"/>
      <c r="CT35" s="639"/>
      <c r="CU35" s="639"/>
      <c r="CV35" s="639"/>
      <c r="CW35" s="639"/>
      <c r="CX35" s="639"/>
      <c r="CY35" s="640"/>
      <c r="CZ35" s="631">
        <v>0.6</v>
      </c>
      <c r="DA35" s="641"/>
      <c r="DB35" s="641"/>
      <c r="DC35" s="642"/>
      <c r="DD35" s="634">
        <v>10224501</v>
      </c>
      <c r="DE35" s="639"/>
      <c r="DF35" s="639"/>
      <c r="DG35" s="639"/>
      <c r="DH35" s="639"/>
      <c r="DI35" s="639"/>
      <c r="DJ35" s="639"/>
      <c r="DK35" s="640"/>
      <c r="DL35" s="634">
        <v>10220485</v>
      </c>
      <c r="DM35" s="639"/>
      <c r="DN35" s="639"/>
      <c r="DO35" s="639"/>
      <c r="DP35" s="639"/>
      <c r="DQ35" s="639"/>
      <c r="DR35" s="639"/>
      <c r="DS35" s="639"/>
      <c r="DT35" s="639"/>
      <c r="DU35" s="639"/>
      <c r="DV35" s="640"/>
      <c r="DW35" s="631">
        <v>1</v>
      </c>
      <c r="DX35" s="641"/>
      <c r="DY35" s="641"/>
      <c r="DZ35" s="641"/>
      <c r="EA35" s="641"/>
      <c r="EB35" s="641"/>
      <c r="EC35" s="662"/>
    </row>
    <row r="36" spans="2:133" ht="11.25" customHeight="1" x14ac:dyDescent="0.2">
      <c r="B36" s="625" t="s">
        <v>323</v>
      </c>
      <c r="C36" s="626"/>
      <c r="D36" s="626"/>
      <c r="E36" s="626"/>
      <c r="F36" s="626"/>
      <c r="G36" s="626"/>
      <c r="H36" s="626"/>
      <c r="I36" s="626"/>
      <c r="J36" s="626"/>
      <c r="K36" s="626"/>
      <c r="L36" s="626"/>
      <c r="M36" s="626"/>
      <c r="N36" s="626"/>
      <c r="O36" s="626"/>
      <c r="P36" s="626"/>
      <c r="Q36" s="627"/>
      <c r="R36" s="628">
        <v>1222591</v>
      </c>
      <c r="S36" s="629"/>
      <c r="T36" s="629"/>
      <c r="U36" s="629"/>
      <c r="V36" s="629"/>
      <c r="W36" s="629"/>
      <c r="X36" s="629"/>
      <c r="Y36" s="630"/>
      <c r="Z36" s="655">
        <v>0.1</v>
      </c>
      <c r="AA36" s="655"/>
      <c r="AB36" s="655"/>
      <c r="AC36" s="655"/>
      <c r="AD36" s="656" t="s">
        <v>129</v>
      </c>
      <c r="AE36" s="656"/>
      <c r="AF36" s="656"/>
      <c r="AG36" s="656"/>
      <c r="AH36" s="656"/>
      <c r="AI36" s="656"/>
      <c r="AJ36" s="656"/>
      <c r="AK36" s="656"/>
      <c r="AL36" s="631" t="s">
        <v>242</v>
      </c>
      <c r="AM36" s="632"/>
      <c r="AN36" s="632"/>
      <c r="AO36" s="657"/>
      <c r="AP36" s="221"/>
      <c r="AQ36" s="678" t="s">
        <v>324</v>
      </c>
      <c r="AR36" s="679"/>
      <c r="AS36" s="679"/>
      <c r="AT36" s="679"/>
      <c r="AU36" s="679"/>
      <c r="AV36" s="679"/>
      <c r="AW36" s="679"/>
      <c r="AX36" s="679"/>
      <c r="AY36" s="680"/>
      <c r="AZ36" s="681">
        <v>184888361</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13856630</v>
      </c>
      <c r="BW36" s="682"/>
      <c r="BX36" s="682"/>
      <c r="BY36" s="682"/>
      <c r="BZ36" s="682"/>
      <c r="CA36" s="682"/>
      <c r="CB36" s="683"/>
      <c r="CD36" s="670" t="s">
        <v>326</v>
      </c>
      <c r="CE36" s="667"/>
      <c r="CF36" s="667"/>
      <c r="CG36" s="667"/>
      <c r="CH36" s="667"/>
      <c r="CI36" s="667"/>
      <c r="CJ36" s="667"/>
      <c r="CK36" s="667"/>
      <c r="CL36" s="667"/>
      <c r="CM36" s="667"/>
      <c r="CN36" s="667"/>
      <c r="CO36" s="667"/>
      <c r="CP36" s="667"/>
      <c r="CQ36" s="668"/>
      <c r="CR36" s="628">
        <v>157670320</v>
      </c>
      <c r="CS36" s="629"/>
      <c r="CT36" s="629"/>
      <c r="CU36" s="629"/>
      <c r="CV36" s="629"/>
      <c r="CW36" s="629"/>
      <c r="CX36" s="629"/>
      <c r="CY36" s="630"/>
      <c r="CZ36" s="631">
        <v>7.2</v>
      </c>
      <c r="DA36" s="641"/>
      <c r="DB36" s="641"/>
      <c r="DC36" s="642"/>
      <c r="DD36" s="634">
        <v>128464583</v>
      </c>
      <c r="DE36" s="629"/>
      <c r="DF36" s="629"/>
      <c r="DG36" s="629"/>
      <c r="DH36" s="629"/>
      <c r="DI36" s="629"/>
      <c r="DJ36" s="629"/>
      <c r="DK36" s="630"/>
      <c r="DL36" s="634">
        <v>104882904</v>
      </c>
      <c r="DM36" s="629"/>
      <c r="DN36" s="629"/>
      <c r="DO36" s="629"/>
      <c r="DP36" s="629"/>
      <c r="DQ36" s="629"/>
      <c r="DR36" s="629"/>
      <c r="DS36" s="629"/>
      <c r="DT36" s="629"/>
      <c r="DU36" s="629"/>
      <c r="DV36" s="630"/>
      <c r="DW36" s="631">
        <v>10.1</v>
      </c>
      <c r="DX36" s="641"/>
      <c r="DY36" s="641"/>
      <c r="DZ36" s="641"/>
      <c r="EA36" s="641"/>
      <c r="EB36" s="641"/>
      <c r="EC36" s="662"/>
    </row>
    <row r="37" spans="2:133" ht="11.25" customHeight="1" x14ac:dyDescent="0.2">
      <c r="B37" s="625" t="s">
        <v>327</v>
      </c>
      <c r="C37" s="626"/>
      <c r="D37" s="626"/>
      <c r="E37" s="626"/>
      <c r="F37" s="626"/>
      <c r="G37" s="626"/>
      <c r="H37" s="626"/>
      <c r="I37" s="626"/>
      <c r="J37" s="626"/>
      <c r="K37" s="626"/>
      <c r="L37" s="626"/>
      <c r="M37" s="626"/>
      <c r="N37" s="626"/>
      <c r="O37" s="626"/>
      <c r="P37" s="626"/>
      <c r="Q37" s="627"/>
      <c r="R37" s="628">
        <v>56364295</v>
      </c>
      <c r="S37" s="629"/>
      <c r="T37" s="629"/>
      <c r="U37" s="629"/>
      <c r="V37" s="629"/>
      <c r="W37" s="629"/>
      <c r="X37" s="629"/>
      <c r="Y37" s="630"/>
      <c r="Z37" s="655">
        <v>2.5</v>
      </c>
      <c r="AA37" s="655"/>
      <c r="AB37" s="655"/>
      <c r="AC37" s="655"/>
      <c r="AD37" s="656" t="s">
        <v>242</v>
      </c>
      <c r="AE37" s="656"/>
      <c r="AF37" s="656"/>
      <c r="AG37" s="656"/>
      <c r="AH37" s="656"/>
      <c r="AI37" s="656"/>
      <c r="AJ37" s="656"/>
      <c r="AK37" s="656"/>
      <c r="AL37" s="631" t="s">
        <v>129</v>
      </c>
      <c r="AM37" s="632"/>
      <c r="AN37" s="632"/>
      <c r="AO37" s="657"/>
      <c r="AQ37" s="663" t="s">
        <v>328</v>
      </c>
      <c r="AR37" s="664"/>
      <c r="AS37" s="664"/>
      <c r="AT37" s="664"/>
      <c r="AU37" s="664"/>
      <c r="AV37" s="664"/>
      <c r="AW37" s="664"/>
      <c r="AX37" s="664"/>
      <c r="AY37" s="665"/>
      <c r="AZ37" s="628">
        <v>39641008</v>
      </c>
      <c r="BA37" s="629"/>
      <c r="BB37" s="629"/>
      <c r="BC37" s="629"/>
      <c r="BD37" s="639"/>
      <c r="BE37" s="639"/>
      <c r="BF37" s="666"/>
      <c r="BG37" s="670" t="s">
        <v>329</v>
      </c>
      <c r="BH37" s="667"/>
      <c r="BI37" s="667"/>
      <c r="BJ37" s="667"/>
      <c r="BK37" s="667"/>
      <c r="BL37" s="667"/>
      <c r="BM37" s="667"/>
      <c r="BN37" s="667"/>
      <c r="BO37" s="667"/>
      <c r="BP37" s="667"/>
      <c r="BQ37" s="667"/>
      <c r="BR37" s="667"/>
      <c r="BS37" s="667"/>
      <c r="BT37" s="667"/>
      <c r="BU37" s="668"/>
      <c r="BV37" s="628">
        <v>13265438</v>
      </c>
      <c r="BW37" s="629"/>
      <c r="BX37" s="629"/>
      <c r="BY37" s="629"/>
      <c r="BZ37" s="629"/>
      <c r="CA37" s="629"/>
      <c r="CB37" s="669"/>
      <c r="CD37" s="670" t="s">
        <v>330</v>
      </c>
      <c r="CE37" s="667"/>
      <c r="CF37" s="667"/>
      <c r="CG37" s="667"/>
      <c r="CH37" s="667"/>
      <c r="CI37" s="667"/>
      <c r="CJ37" s="667"/>
      <c r="CK37" s="667"/>
      <c r="CL37" s="667"/>
      <c r="CM37" s="667"/>
      <c r="CN37" s="667"/>
      <c r="CO37" s="667"/>
      <c r="CP37" s="667"/>
      <c r="CQ37" s="668"/>
      <c r="CR37" s="628">
        <v>202532</v>
      </c>
      <c r="CS37" s="639"/>
      <c r="CT37" s="639"/>
      <c r="CU37" s="639"/>
      <c r="CV37" s="639"/>
      <c r="CW37" s="639"/>
      <c r="CX37" s="639"/>
      <c r="CY37" s="640"/>
      <c r="CZ37" s="631">
        <v>0</v>
      </c>
      <c r="DA37" s="641"/>
      <c r="DB37" s="641"/>
      <c r="DC37" s="642"/>
      <c r="DD37" s="634">
        <v>202532</v>
      </c>
      <c r="DE37" s="639"/>
      <c r="DF37" s="639"/>
      <c r="DG37" s="639"/>
      <c r="DH37" s="639"/>
      <c r="DI37" s="639"/>
      <c r="DJ37" s="639"/>
      <c r="DK37" s="640"/>
      <c r="DL37" s="634">
        <v>202532</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2">
      <c r="B38" s="625" t="s">
        <v>331</v>
      </c>
      <c r="C38" s="626"/>
      <c r="D38" s="626"/>
      <c r="E38" s="626"/>
      <c r="F38" s="626"/>
      <c r="G38" s="626"/>
      <c r="H38" s="626"/>
      <c r="I38" s="626"/>
      <c r="J38" s="626"/>
      <c r="K38" s="626"/>
      <c r="L38" s="626"/>
      <c r="M38" s="626"/>
      <c r="N38" s="626"/>
      <c r="O38" s="626"/>
      <c r="P38" s="626"/>
      <c r="Q38" s="627"/>
      <c r="R38" s="628">
        <v>18706931</v>
      </c>
      <c r="S38" s="629"/>
      <c r="T38" s="629"/>
      <c r="U38" s="629"/>
      <c r="V38" s="629"/>
      <c r="W38" s="629"/>
      <c r="X38" s="629"/>
      <c r="Y38" s="630"/>
      <c r="Z38" s="655">
        <v>0.8</v>
      </c>
      <c r="AA38" s="655"/>
      <c r="AB38" s="655"/>
      <c r="AC38" s="655"/>
      <c r="AD38" s="656" t="s">
        <v>242</v>
      </c>
      <c r="AE38" s="656"/>
      <c r="AF38" s="656"/>
      <c r="AG38" s="656"/>
      <c r="AH38" s="656"/>
      <c r="AI38" s="656"/>
      <c r="AJ38" s="656"/>
      <c r="AK38" s="656"/>
      <c r="AL38" s="631" t="s">
        <v>242</v>
      </c>
      <c r="AM38" s="632"/>
      <c r="AN38" s="632"/>
      <c r="AO38" s="657"/>
      <c r="AQ38" s="663" t="s">
        <v>332</v>
      </c>
      <c r="AR38" s="664"/>
      <c r="AS38" s="664"/>
      <c r="AT38" s="664"/>
      <c r="AU38" s="664"/>
      <c r="AV38" s="664"/>
      <c r="AW38" s="664"/>
      <c r="AX38" s="664"/>
      <c r="AY38" s="665"/>
      <c r="AZ38" s="628">
        <v>14182107</v>
      </c>
      <c r="BA38" s="629"/>
      <c r="BB38" s="629"/>
      <c r="BC38" s="629"/>
      <c r="BD38" s="639"/>
      <c r="BE38" s="639"/>
      <c r="BF38" s="666"/>
      <c r="BG38" s="670" t="s">
        <v>333</v>
      </c>
      <c r="BH38" s="667"/>
      <c r="BI38" s="667"/>
      <c r="BJ38" s="667"/>
      <c r="BK38" s="667"/>
      <c r="BL38" s="667"/>
      <c r="BM38" s="667"/>
      <c r="BN38" s="667"/>
      <c r="BO38" s="667"/>
      <c r="BP38" s="667"/>
      <c r="BQ38" s="667"/>
      <c r="BR38" s="667"/>
      <c r="BS38" s="667"/>
      <c r="BT38" s="667"/>
      <c r="BU38" s="668"/>
      <c r="BV38" s="628">
        <v>455654</v>
      </c>
      <c r="BW38" s="629"/>
      <c r="BX38" s="629"/>
      <c r="BY38" s="629"/>
      <c r="BZ38" s="629"/>
      <c r="CA38" s="629"/>
      <c r="CB38" s="669"/>
      <c r="CD38" s="670" t="s">
        <v>334</v>
      </c>
      <c r="CE38" s="667"/>
      <c r="CF38" s="667"/>
      <c r="CG38" s="667"/>
      <c r="CH38" s="667"/>
      <c r="CI38" s="667"/>
      <c r="CJ38" s="667"/>
      <c r="CK38" s="667"/>
      <c r="CL38" s="667"/>
      <c r="CM38" s="667"/>
      <c r="CN38" s="667"/>
      <c r="CO38" s="667"/>
      <c r="CP38" s="667"/>
      <c r="CQ38" s="668"/>
      <c r="CR38" s="628">
        <v>118718011</v>
      </c>
      <c r="CS38" s="629"/>
      <c r="CT38" s="629"/>
      <c r="CU38" s="629"/>
      <c r="CV38" s="629"/>
      <c r="CW38" s="629"/>
      <c r="CX38" s="629"/>
      <c r="CY38" s="630"/>
      <c r="CZ38" s="631">
        <v>5.4</v>
      </c>
      <c r="DA38" s="641"/>
      <c r="DB38" s="641"/>
      <c r="DC38" s="642"/>
      <c r="DD38" s="634">
        <v>99824138</v>
      </c>
      <c r="DE38" s="629"/>
      <c r="DF38" s="629"/>
      <c r="DG38" s="629"/>
      <c r="DH38" s="629"/>
      <c r="DI38" s="629"/>
      <c r="DJ38" s="629"/>
      <c r="DK38" s="630"/>
      <c r="DL38" s="634">
        <v>87071746</v>
      </c>
      <c r="DM38" s="629"/>
      <c r="DN38" s="629"/>
      <c r="DO38" s="629"/>
      <c r="DP38" s="629"/>
      <c r="DQ38" s="629"/>
      <c r="DR38" s="629"/>
      <c r="DS38" s="629"/>
      <c r="DT38" s="629"/>
      <c r="DU38" s="629"/>
      <c r="DV38" s="630"/>
      <c r="DW38" s="631">
        <v>8.4</v>
      </c>
      <c r="DX38" s="641"/>
      <c r="DY38" s="641"/>
      <c r="DZ38" s="641"/>
      <c r="EA38" s="641"/>
      <c r="EB38" s="641"/>
      <c r="EC38" s="662"/>
    </row>
    <row r="39" spans="2:133" ht="11.25" customHeight="1" x14ac:dyDescent="0.2">
      <c r="B39" s="625" t="s">
        <v>335</v>
      </c>
      <c r="C39" s="626"/>
      <c r="D39" s="626"/>
      <c r="E39" s="626"/>
      <c r="F39" s="626"/>
      <c r="G39" s="626"/>
      <c r="H39" s="626"/>
      <c r="I39" s="626"/>
      <c r="J39" s="626"/>
      <c r="K39" s="626"/>
      <c r="L39" s="626"/>
      <c r="M39" s="626"/>
      <c r="N39" s="626"/>
      <c r="O39" s="626"/>
      <c r="P39" s="626"/>
      <c r="Q39" s="627"/>
      <c r="R39" s="628">
        <v>250153765</v>
      </c>
      <c r="S39" s="629"/>
      <c r="T39" s="629"/>
      <c r="U39" s="629"/>
      <c r="V39" s="629"/>
      <c r="W39" s="629"/>
      <c r="X39" s="629"/>
      <c r="Y39" s="630"/>
      <c r="Z39" s="655">
        <v>11.2</v>
      </c>
      <c r="AA39" s="655"/>
      <c r="AB39" s="655"/>
      <c r="AC39" s="655"/>
      <c r="AD39" s="656">
        <v>2893423</v>
      </c>
      <c r="AE39" s="656"/>
      <c r="AF39" s="656"/>
      <c r="AG39" s="656"/>
      <c r="AH39" s="656"/>
      <c r="AI39" s="656"/>
      <c r="AJ39" s="656"/>
      <c r="AK39" s="656"/>
      <c r="AL39" s="631">
        <v>0.3</v>
      </c>
      <c r="AM39" s="632"/>
      <c r="AN39" s="632"/>
      <c r="AO39" s="657"/>
      <c r="AQ39" s="663" t="s">
        <v>336</v>
      </c>
      <c r="AR39" s="664"/>
      <c r="AS39" s="664"/>
      <c r="AT39" s="664"/>
      <c r="AU39" s="664"/>
      <c r="AV39" s="664"/>
      <c r="AW39" s="664"/>
      <c r="AX39" s="664"/>
      <c r="AY39" s="665"/>
      <c r="AZ39" s="628">
        <v>7167704</v>
      </c>
      <c r="BA39" s="629"/>
      <c r="BB39" s="629"/>
      <c r="BC39" s="629"/>
      <c r="BD39" s="639"/>
      <c r="BE39" s="639"/>
      <c r="BF39" s="666"/>
      <c r="BG39" s="670" t="s">
        <v>337</v>
      </c>
      <c r="BH39" s="667"/>
      <c r="BI39" s="667"/>
      <c r="BJ39" s="667"/>
      <c r="BK39" s="667"/>
      <c r="BL39" s="667"/>
      <c r="BM39" s="667"/>
      <c r="BN39" s="667"/>
      <c r="BO39" s="667"/>
      <c r="BP39" s="667"/>
      <c r="BQ39" s="667"/>
      <c r="BR39" s="667"/>
      <c r="BS39" s="667"/>
      <c r="BT39" s="667"/>
      <c r="BU39" s="668"/>
      <c r="BV39" s="628">
        <v>654822</v>
      </c>
      <c r="BW39" s="629"/>
      <c r="BX39" s="629"/>
      <c r="BY39" s="629"/>
      <c r="BZ39" s="629"/>
      <c r="CA39" s="629"/>
      <c r="CB39" s="669"/>
      <c r="CD39" s="670" t="s">
        <v>338</v>
      </c>
      <c r="CE39" s="667"/>
      <c r="CF39" s="667"/>
      <c r="CG39" s="667"/>
      <c r="CH39" s="667"/>
      <c r="CI39" s="667"/>
      <c r="CJ39" s="667"/>
      <c r="CK39" s="667"/>
      <c r="CL39" s="667"/>
      <c r="CM39" s="667"/>
      <c r="CN39" s="667"/>
      <c r="CO39" s="667"/>
      <c r="CP39" s="667"/>
      <c r="CQ39" s="668"/>
      <c r="CR39" s="628">
        <v>29821625</v>
      </c>
      <c r="CS39" s="639"/>
      <c r="CT39" s="639"/>
      <c r="CU39" s="639"/>
      <c r="CV39" s="639"/>
      <c r="CW39" s="639"/>
      <c r="CX39" s="639"/>
      <c r="CY39" s="640"/>
      <c r="CZ39" s="631">
        <v>1.4</v>
      </c>
      <c r="DA39" s="641"/>
      <c r="DB39" s="641"/>
      <c r="DC39" s="642"/>
      <c r="DD39" s="634">
        <v>29589730</v>
      </c>
      <c r="DE39" s="639"/>
      <c r="DF39" s="639"/>
      <c r="DG39" s="639"/>
      <c r="DH39" s="639"/>
      <c r="DI39" s="639"/>
      <c r="DJ39" s="639"/>
      <c r="DK39" s="640"/>
      <c r="DL39" s="634" t="s">
        <v>129</v>
      </c>
      <c r="DM39" s="639"/>
      <c r="DN39" s="639"/>
      <c r="DO39" s="639"/>
      <c r="DP39" s="639"/>
      <c r="DQ39" s="639"/>
      <c r="DR39" s="639"/>
      <c r="DS39" s="639"/>
      <c r="DT39" s="639"/>
      <c r="DU39" s="639"/>
      <c r="DV39" s="640"/>
      <c r="DW39" s="631" t="s">
        <v>242</v>
      </c>
      <c r="DX39" s="641"/>
      <c r="DY39" s="641"/>
      <c r="DZ39" s="641"/>
      <c r="EA39" s="641"/>
      <c r="EB39" s="641"/>
      <c r="EC39" s="662"/>
    </row>
    <row r="40" spans="2:133" ht="11.25" customHeight="1" x14ac:dyDescent="0.2">
      <c r="B40" s="625" t="s">
        <v>339</v>
      </c>
      <c r="C40" s="626"/>
      <c r="D40" s="626"/>
      <c r="E40" s="626"/>
      <c r="F40" s="626"/>
      <c r="G40" s="626"/>
      <c r="H40" s="626"/>
      <c r="I40" s="626"/>
      <c r="J40" s="626"/>
      <c r="K40" s="626"/>
      <c r="L40" s="626"/>
      <c r="M40" s="626"/>
      <c r="N40" s="626"/>
      <c r="O40" s="626"/>
      <c r="P40" s="626"/>
      <c r="Q40" s="627"/>
      <c r="R40" s="628">
        <v>168264820</v>
      </c>
      <c r="S40" s="629"/>
      <c r="T40" s="629"/>
      <c r="U40" s="629"/>
      <c r="V40" s="629"/>
      <c r="W40" s="629"/>
      <c r="X40" s="629"/>
      <c r="Y40" s="630"/>
      <c r="Z40" s="655">
        <v>7.5</v>
      </c>
      <c r="AA40" s="655"/>
      <c r="AB40" s="655"/>
      <c r="AC40" s="655"/>
      <c r="AD40" s="656" t="s">
        <v>242</v>
      </c>
      <c r="AE40" s="656"/>
      <c r="AF40" s="656"/>
      <c r="AG40" s="656"/>
      <c r="AH40" s="656"/>
      <c r="AI40" s="656"/>
      <c r="AJ40" s="656"/>
      <c r="AK40" s="656"/>
      <c r="AL40" s="631" t="s">
        <v>129</v>
      </c>
      <c r="AM40" s="632"/>
      <c r="AN40" s="632"/>
      <c r="AO40" s="657"/>
      <c r="AQ40" s="663" t="s">
        <v>340</v>
      </c>
      <c r="AR40" s="664"/>
      <c r="AS40" s="664"/>
      <c r="AT40" s="664"/>
      <c r="AU40" s="664"/>
      <c r="AV40" s="664"/>
      <c r="AW40" s="664"/>
      <c r="AX40" s="664"/>
      <c r="AY40" s="665"/>
      <c r="AZ40" s="628">
        <v>5396577</v>
      </c>
      <c r="BA40" s="629"/>
      <c r="BB40" s="629"/>
      <c r="BC40" s="629"/>
      <c r="BD40" s="639"/>
      <c r="BE40" s="639"/>
      <c r="BF40" s="666"/>
      <c r="BG40" s="671" t="s">
        <v>341</v>
      </c>
      <c r="BH40" s="672"/>
      <c r="BI40" s="672"/>
      <c r="BJ40" s="672"/>
      <c r="BK40" s="672"/>
      <c r="BL40" s="222"/>
      <c r="BM40" s="667" t="s">
        <v>342</v>
      </c>
      <c r="BN40" s="667"/>
      <c r="BO40" s="667"/>
      <c r="BP40" s="667"/>
      <c r="BQ40" s="667"/>
      <c r="BR40" s="667"/>
      <c r="BS40" s="667"/>
      <c r="BT40" s="667"/>
      <c r="BU40" s="668"/>
      <c r="BV40" s="628">
        <v>112</v>
      </c>
      <c r="BW40" s="629"/>
      <c r="BX40" s="629"/>
      <c r="BY40" s="629"/>
      <c r="BZ40" s="629"/>
      <c r="CA40" s="629"/>
      <c r="CB40" s="669"/>
      <c r="CD40" s="670" t="s">
        <v>343</v>
      </c>
      <c r="CE40" s="667"/>
      <c r="CF40" s="667"/>
      <c r="CG40" s="667"/>
      <c r="CH40" s="667"/>
      <c r="CI40" s="667"/>
      <c r="CJ40" s="667"/>
      <c r="CK40" s="667"/>
      <c r="CL40" s="667"/>
      <c r="CM40" s="667"/>
      <c r="CN40" s="667"/>
      <c r="CO40" s="667"/>
      <c r="CP40" s="667"/>
      <c r="CQ40" s="668"/>
      <c r="CR40" s="628">
        <v>203050570</v>
      </c>
      <c r="CS40" s="629"/>
      <c r="CT40" s="629"/>
      <c r="CU40" s="629"/>
      <c r="CV40" s="629"/>
      <c r="CW40" s="629"/>
      <c r="CX40" s="629"/>
      <c r="CY40" s="630"/>
      <c r="CZ40" s="631">
        <v>9.1999999999999993</v>
      </c>
      <c r="DA40" s="641"/>
      <c r="DB40" s="641"/>
      <c r="DC40" s="642"/>
      <c r="DD40" s="634">
        <v>1060757</v>
      </c>
      <c r="DE40" s="629"/>
      <c r="DF40" s="629"/>
      <c r="DG40" s="629"/>
      <c r="DH40" s="629"/>
      <c r="DI40" s="629"/>
      <c r="DJ40" s="629"/>
      <c r="DK40" s="630"/>
      <c r="DL40" s="634">
        <v>61128</v>
      </c>
      <c r="DM40" s="629"/>
      <c r="DN40" s="629"/>
      <c r="DO40" s="629"/>
      <c r="DP40" s="629"/>
      <c r="DQ40" s="629"/>
      <c r="DR40" s="629"/>
      <c r="DS40" s="629"/>
      <c r="DT40" s="629"/>
      <c r="DU40" s="629"/>
      <c r="DV40" s="630"/>
      <c r="DW40" s="631">
        <v>0</v>
      </c>
      <c r="DX40" s="641"/>
      <c r="DY40" s="641"/>
      <c r="DZ40" s="641"/>
      <c r="EA40" s="641"/>
      <c r="EB40" s="641"/>
      <c r="EC40" s="662"/>
    </row>
    <row r="41" spans="2:133" ht="11.25" customHeight="1" x14ac:dyDescent="0.2">
      <c r="B41" s="625" t="s">
        <v>344</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242</v>
      </c>
      <c r="AM41" s="632"/>
      <c r="AN41" s="632"/>
      <c r="AO41" s="657"/>
      <c r="AQ41" s="663" t="s">
        <v>345</v>
      </c>
      <c r="AR41" s="664"/>
      <c r="AS41" s="664"/>
      <c r="AT41" s="664"/>
      <c r="AU41" s="664"/>
      <c r="AV41" s="664"/>
      <c r="AW41" s="664"/>
      <c r="AX41" s="664"/>
      <c r="AY41" s="665"/>
      <c r="AZ41" s="628">
        <v>27476475</v>
      </c>
      <c r="BA41" s="629"/>
      <c r="BB41" s="629"/>
      <c r="BC41" s="629"/>
      <c r="BD41" s="639"/>
      <c r="BE41" s="639"/>
      <c r="BF41" s="666"/>
      <c r="BG41" s="671"/>
      <c r="BH41" s="672"/>
      <c r="BI41" s="672"/>
      <c r="BJ41" s="672"/>
      <c r="BK41" s="672"/>
      <c r="BL41" s="222"/>
      <c r="BM41" s="667" t="s">
        <v>346</v>
      </c>
      <c r="BN41" s="667"/>
      <c r="BO41" s="667"/>
      <c r="BP41" s="667"/>
      <c r="BQ41" s="667"/>
      <c r="BR41" s="667"/>
      <c r="BS41" s="667"/>
      <c r="BT41" s="667"/>
      <c r="BU41" s="668"/>
      <c r="BV41" s="628">
        <v>1</v>
      </c>
      <c r="BW41" s="629"/>
      <c r="BX41" s="629"/>
      <c r="BY41" s="629"/>
      <c r="BZ41" s="629"/>
      <c r="CA41" s="629"/>
      <c r="CB41" s="669"/>
      <c r="CD41" s="670" t="s">
        <v>347</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242</v>
      </c>
      <c r="DA41" s="641"/>
      <c r="DB41" s="641"/>
      <c r="DC41" s="642"/>
      <c r="DD41" s="634" t="s">
        <v>242</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348</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75" t="s">
        <v>349</v>
      </c>
      <c r="AR42" s="676"/>
      <c r="AS42" s="676"/>
      <c r="AT42" s="676"/>
      <c r="AU42" s="676"/>
      <c r="AV42" s="676"/>
      <c r="AW42" s="676"/>
      <c r="AX42" s="676"/>
      <c r="AY42" s="677"/>
      <c r="AZ42" s="608">
        <v>91024490</v>
      </c>
      <c r="BA42" s="643"/>
      <c r="BB42" s="643"/>
      <c r="BC42" s="643"/>
      <c r="BD42" s="609"/>
      <c r="BE42" s="609"/>
      <c r="BF42" s="658"/>
      <c r="BG42" s="673"/>
      <c r="BH42" s="674"/>
      <c r="BI42" s="674"/>
      <c r="BJ42" s="674"/>
      <c r="BK42" s="674"/>
      <c r="BL42" s="223"/>
      <c r="BM42" s="659" t="s">
        <v>350</v>
      </c>
      <c r="BN42" s="659"/>
      <c r="BO42" s="659"/>
      <c r="BP42" s="659"/>
      <c r="BQ42" s="659"/>
      <c r="BR42" s="659"/>
      <c r="BS42" s="659"/>
      <c r="BT42" s="659"/>
      <c r="BU42" s="660"/>
      <c r="BV42" s="608">
        <v>334</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315899623</v>
      </c>
      <c r="CS42" s="639"/>
      <c r="CT42" s="639"/>
      <c r="CU42" s="639"/>
      <c r="CV42" s="639"/>
      <c r="CW42" s="639"/>
      <c r="CX42" s="639"/>
      <c r="CY42" s="640"/>
      <c r="CZ42" s="631">
        <v>14.3</v>
      </c>
      <c r="DA42" s="641"/>
      <c r="DB42" s="641"/>
      <c r="DC42" s="642"/>
      <c r="DD42" s="634">
        <v>83561723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352</v>
      </c>
      <c r="C43" s="626"/>
      <c r="D43" s="626"/>
      <c r="E43" s="626"/>
      <c r="F43" s="626"/>
      <c r="G43" s="626"/>
      <c r="H43" s="626"/>
      <c r="I43" s="626"/>
      <c r="J43" s="626"/>
      <c r="K43" s="626"/>
      <c r="L43" s="626"/>
      <c r="M43" s="626"/>
      <c r="N43" s="626"/>
      <c r="O43" s="626"/>
      <c r="P43" s="626"/>
      <c r="Q43" s="627"/>
      <c r="R43" s="628">
        <v>58656000</v>
      </c>
      <c r="S43" s="629"/>
      <c r="T43" s="629"/>
      <c r="U43" s="629"/>
      <c r="V43" s="629"/>
      <c r="W43" s="629"/>
      <c r="X43" s="629"/>
      <c r="Y43" s="630"/>
      <c r="Z43" s="655">
        <v>2.6</v>
      </c>
      <c r="AA43" s="655"/>
      <c r="AB43" s="655"/>
      <c r="AC43" s="655"/>
      <c r="AD43" s="656" t="s">
        <v>242</v>
      </c>
      <c r="AE43" s="656"/>
      <c r="AF43" s="656"/>
      <c r="AG43" s="656"/>
      <c r="AH43" s="656"/>
      <c r="AI43" s="656"/>
      <c r="AJ43" s="656"/>
      <c r="AK43" s="656"/>
      <c r="AL43" s="631" t="s">
        <v>129</v>
      </c>
      <c r="AM43" s="632"/>
      <c r="AN43" s="632"/>
      <c r="AO43" s="657"/>
      <c r="BV43" s="224"/>
      <c r="BW43" s="224"/>
      <c r="BX43" s="224"/>
      <c r="BY43" s="224"/>
      <c r="BZ43" s="224"/>
      <c r="CA43" s="224"/>
      <c r="CB43" s="224"/>
      <c r="CD43" s="625" t="s">
        <v>353</v>
      </c>
      <c r="CE43" s="626"/>
      <c r="CF43" s="626"/>
      <c r="CG43" s="626"/>
      <c r="CH43" s="626"/>
      <c r="CI43" s="626"/>
      <c r="CJ43" s="626"/>
      <c r="CK43" s="626"/>
      <c r="CL43" s="626"/>
      <c r="CM43" s="626"/>
      <c r="CN43" s="626"/>
      <c r="CO43" s="626"/>
      <c r="CP43" s="626"/>
      <c r="CQ43" s="627"/>
      <c r="CR43" s="628">
        <v>4501506</v>
      </c>
      <c r="CS43" s="639"/>
      <c r="CT43" s="639"/>
      <c r="CU43" s="639"/>
      <c r="CV43" s="639"/>
      <c r="CW43" s="639"/>
      <c r="CX43" s="639"/>
      <c r="CY43" s="640"/>
      <c r="CZ43" s="631">
        <v>0.2</v>
      </c>
      <c r="DA43" s="641"/>
      <c r="DB43" s="641"/>
      <c r="DC43" s="642"/>
      <c r="DD43" s="634">
        <v>4501506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354</v>
      </c>
      <c r="C44" s="606"/>
      <c r="D44" s="606"/>
      <c r="E44" s="606"/>
      <c r="F44" s="606"/>
      <c r="G44" s="606"/>
      <c r="H44" s="606"/>
      <c r="I44" s="606"/>
      <c r="J44" s="606"/>
      <c r="K44" s="606"/>
      <c r="L44" s="606"/>
      <c r="M44" s="606"/>
      <c r="N44" s="606"/>
      <c r="O44" s="606"/>
      <c r="P44" s="606"/>
      <c r="Q44" s="607"/>
      <c r="R44" s="608">
        <v>2230290510</v>
      </c>
      <c r="S44" s="643"/>
      <c r="T44" s="643"/>
      <c r="U44" s="643"/>
      <c r="V44" s="643"/>
      <c r="W44" s="643"/>
      <c r="X44" s="643"/>
      <c r="Y44" s="644"/>
      <c r="Z44" s="645">
        <v>100</v>
      </c>
      <c r="AA44" s="645"/>
      <c r="AB44" s="645"/>
      <c r="AC44" s="645"/>
      <c r="AD44" s="646">
        <v>978026650</v>
      </c>
      <c r="AE44" s="646"/>
      <c r="AF44" s="646"/>
      <c r="AG44" s="646"/>
      <c r="AH44" s="646"/>
      <c r="AI44" s="646"/>
      <c r="AJ44" s="646"/>
      <c r="AK44" s="646"/>
      <c r="AL44" s="611">
        <v>100</v>
      </c>
      <c r="AM44" s="647"/>
      <c r="AN44" s="647"/>
      <c r="AO44" s="648"/>
      <c r="CD44" s="649" t="s">
        <v>300</v>
      </c>
      <c r="CE44" s="650"/>
      <c r="CF44" s="625" t="s">
        <v>355</v>
      </c>
      <c r="CG44" s="626"/>
      <c r="CH44" s="626"/>
      <c r="CI44" s="626"/>
      <c r="CJ44" s="626"/>
      <c r="CK44" s="626"/>
      <c r="CL44" s="626"/>
      <c r="CM44" s="626"/>
      <c r="CN44" s="626"/>
      <c r="CO44" s="626"/>
      <c r="CP44" s="626"/>
      <c r="CQ44" s="627"/>
      <c r="CR44" s="628">
        <v>315899623</v>
      </c>
      <c r="CS44" s="629"/>
      <c r="CT44" s="629"/>
      <c r="CU44" s="629"/>
      <c r="CV44" s="629"/>
      <c r="CW44" s="629"/>
      <c r="CX44" s="629"/>
      <c r="CY44" s="630"/>
      <c r="CZ44" s="631">
        <v>14.3</v>
      </c>
      <c r="DA44" s="632"/>
      <c r="DB44" s="632"/>
      <c r="DC44" s="633"/>
      <c r="DD44" s="634">
        <v>83561723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356</v>
      </c>
      <c r="CG45" s="626"/>
      <c r="CH45" s="626"/>
      <c r="CI45" s="626"/>
      <c r="CJ45" s="626"/>
      <c r="CK45" s="626"/>
      <c r="CL45" s="626"/>
      <c r="CM45" s="626"/>
      <c r="CN45" s="626"/>
      <c r="CO45" s="626"/>
      <c r="CP45" s="626"/>
      <c r="CQ45" s="627"/>
      <c r="CR45" s="628">
        <v>69014814</v>
      </c>
      <c r="CS45" s="639"/>
      <c r="CT45" s="639"/>
      <c r="CU45" s="639"/>
      <c r="CV45" s="639"/>
      <c r="CW45" s="639"/>
      <c r="CX45" s="639"/>
      <c r="CY45" s="640"/>
      <c r="CZ45" s="631">
        <v>3.1</v>
      </c>
      <c r="DA45" s="641"/>
      <c r="DB45" s="641"/>
      <c r="DC45" s="642"/>
      <c r="DD45" s="634">
        <v>5799754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358</v>
      </c>
      <c r="CG46" s="626"/>
      <c r="CH46" s="626"/>
      <c r="CI46" s="626"/>
      <c r="CJ46" s="626"/>
      <c r="CK46" s="626"/>
      <c r="CL46" s="626"/>
      <c r="CM46" s="626"/>
      <c r="CN46" s="626"/>
      <c r="CO46" s="626"/>
      <c r="CP46" s="626"/>
      <c r="CQ46" s="627"/>
      <c r="CR46" s="628">
        <v>228669087</v>
      </c>
      <c r="CS46" s="629"/>
      <c r="CT46" s="629"/>
      <c r="CU46" s="629"/>
      <c r="CV46" s="629"/>
      <c r="CW46" s="629"/>
      <c r="CX46" s="629"/>
      <c r="CY46" s="630"/>
      <c r="CZ46" s="631">
        <v>10.4</v>
      </c>
      <c r="DA46" s="632"/>
      <c r="DB46" s="632"/>
      <c r="DC46" s="633"/>
      <c r="DD46" s="634">
        <v>77421140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t="s">
        <v>242</v>
      </c>
      <c r="CS47" s="639"/>
      <c r="CT47" s="639"/>
      <c r="CU47" s="639"/>
      <c r="CV47" s="639"/>
      <c r="CW47" s="639"/>
      <c r="CX47" s="639"/>
      <c r="CY47" s="640"/>
      <c r="CZ47" s="631" t="s">
        <v>129</v>
      </c>
      <c r="DA47" s="641"/>
      <c r="DB47" s="641"/>
      <c r="DC47" s="642"/>
      <c r="DD47" s="634" t="s">
        <v>129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242</v>
      </c>
      <c r="CS48" s="629"/>
      <c r="CT48" s="629"/>
      <c r="CU48" s="629"/>
      <c r="CV48" s="629"/>
      <c r="CW48" s="629"/>
      <c r="CX48" s="629"/>
      <c r="CY48" s="630"/>
      <c r="CZ48" s="631" t="s">
        <v>129</v>
      </c>
      <c r="DA48" s="632"/>
      <c r="DB48" s="632"/>
      <c r="DC48" s="633"/>
      <c r="DD48" s="634" t="s">
        <v>242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363</v>
      </c>
      <c r="CE49" s="606"/>
      <c r="CF49" s="606"/>
      <c r="CG49" s="606"/>
      <c r="CH49" s="606"/>
      <c r="CI49" s="606"/>
      <c r="CJ49" s="606"/>
      <c r="CK49" s="606"/>
      <c r="CL49" s="606"/>
      <c r="CM49" s="606"/>
      <c r="CN49" s="606"/>
      <c r="CO49" s="606"/>
      <c r="CP49" s="606"/>
      <c r="CQ49" s="607"/>
      <c r="CR49" s="608">
        <v>2202642428</v>
      </c>
      <c r="CS49" s="609"/>
      <c r="CT49" s="609"/>
      <c r="CU49" s="609"/>
      <c r="CV49" s="609"/>
      <c r="CW49" s="609"/>
      <c r="CX49" s="609"/>
      <c r="CY49" s="610"/>
      <c r="CZ49" s="611">
        <v>100</v>
      </c>
      <c r="DA49" s="612"/>
      <c r="DB49" s="612"/>
      <c r="DC49" s="613"/>
      <c r="DD49" s="614">
        <v>1160927955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365</v>
      </c>
      <c r="DK2" s="1120"/>
      <c r="DL2" s="1120"/>
      <c r="DM2" s="1120"/>
      <c r="DN2" s="1120"/>
      <c r="DO2" s="1121"/>
      <c r="DP2" s="231"/>
      <c r="DQ2" s="1119" t="s">
        <v>366</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367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369</v>
      </c>
      <c r="B5" s="1024"/>
      <c r="C5" s="1024"/>
      <c r="D5" s="1024"/>
      <c r="E5" s="1024"/>
      <c r="F5" s="1024"/>
      <c r="G5" s="1024"/>
      <c r="H5" s="1024"/>
      <c r="I5" s="1024"/>
      <c r="J5" s="1024"/>
      <c r="K5" s="1024"/>
      <c r="L5" s="1024"/>
      <c r="M5" s="1024"/>
      <c r="N5" s="1024"/>
      <c r="O5" s="1024"/>
      <c r="P5" s="1025"/>
      <c r="Q5" s="1029" t="s">
        <v>370</v>
      </c>
      <c r="R5" s="1030"/>
      <c r="S5" s="1030"/>
      <c r="T5" s="1030"/>
      <c r="U5" s="1031"/>
      <c r="V5" s="1029" t="s">
        <v>371</v>
      </c>
      <c r="W5" s="1030"/>
      <c r="X5" s="1030"/>
      <c r="Y5" s="1030"/>
      <c r="Z5" s="1031"/>
      <c r="AA5" s="1029" t="s">
        <v>372</v>
      </c>
      <c r="AB5" s="1030"/>
      <c r="AC5" s="1030"/>
      <c r="AD5" s="1030"/>
      <c r="AE5" s="1030"/>
      <c r="AF5" s="1122" t="s">
        <v>373</v>
      </c>
      <c r="AG5" s="1030"/>
      <c r="AH5" s="1030"/>
      <c r="AI5" s="1030"/>
      <c r="AJ5" s="1043"/>
      <c r="AK5" s="1030" t="s">
        <v>374</v>
      </c>
      <c r="AL5" s="1030"/>
      <c r="AM5" s="1030"/>
      <c r="AN5" s="1030"/>
      <c r="AO5" s="1031"/>
      <c r="AP5" s="1029" t="s">
        <v>375</v>
      </c>
      <c r="AQ5" s="1030"/>
      <c r="AR5" s="1030"/>
      <c r="AS5" s="1030"/>
      <c r="AT5" s="1031"/>
      <c r="AU5" s="1029" t="s">
        <v>376</v>
      </c>
      <c r="AV5" s="1030"/>
      <c r="AW5" s="1030"/>
      <c r="AX5" s="1030"/>
      <c r="AY5" s="1043"/>
      <c r="AZ5" s="235"/>
      <c r="BA5" s="235"/>
      <c r="BB5" s="235"/>
      <c r="BC5" s="235"/>
      <c r="BD5" s="235"/>
      <c r="BE5" s="236"/>
      <c r="BF5" s="236"/>
      <c r="BG5" s="236"/>
      <c r="BH5" s="236"/>
      <c r="BI5" s="236"/>
      <c r="BJ5" s="236"/>
      <c r="BK5" s="236"/>
      <c r="BL5" s="236"/>
      <c r="BM5" s="236"/>
      <c r="BN5" s="236"/>
      <c r="BO5" s="236"/>
      <c r="BP5" s="236"/>
      <c r="BQ5" s="1023" t="s">
        <v>377</v>
      </c>
      <c r="BR5" s="1024"/>
      <c r="BS5" s="1024"/>
      <c r="BT5" s="1024"/>
      <c r="BU5" s="1024"/>
      <c r="BV5" s="1024"/>
      <c r="BW5" s="1024"/>
      <c r="BX5" s="1024"/>
      <c r="BY5" s="1024"/>
      <c r="BZ5" s="1024"/>
      <c r="CA5" s="1024"/>
      <c r="CB5" s="1024"/>
      <c r="CC5" s="1024"/>
      <c r="CD5" s="1024"/>
      <c r="CE5" s="1024"/>
      <c r="CF5" s="1024"/>
      <c r="CG5" s="1025"/>
      <c r="CH5" s="1029" t="s">
        <v>378</v>
      </c>
      <c r="CI5" s="1030"/>
      <c r="CJ5" s="1030"/>
      <c r="CK5" s="1030"/>
      <c r="CL5" s="1031"/>
      <c r="CM5" s="1029" t="s">
        <v>379</v>
      </c>
      <c r="CN5" s="1030"/>
      <c r="CO5" s="1030"/>
      <c r="CP5" s="1030"/>
      <c r="CQ5" s="1031"/>
      <c r="CR5" s="1029" t="s">
        <v>380</v>
      </c>
      <c r="CS5" s="1030"/>
      <c r="CT5" s="1030"/>
      <c r="CU5" s="1030"/>
      <c r="CV5" s="1031"/>
      <c r="CW5" s="1029" t="s">
        <v>381</v>
      </c>
      <c r="CX5" s="1030"/>
      <c r="CY5" s="1030"/>
      <c r="CZ5" s="1030"/>
      <c r="DA5" s="1031"/>
      <c r="DB5" s="1029" t="s">
        <v>382</v>
      </c>
      <c r="DC5" s="1030"/>
      <c r="DD5" s="1030"/>
      <c r="DE5" s="1030"/>
      <c r="DF5" s="1031"/>
      <c r="DG5" s="1112" t="s">
        <v>383</v>
      </c>
      <c r="DH5" s="1113"/>
      <c r="DI5" s="1113"/>
      <c r="DJ5" s="1113"/>
      <c r="DK5" s="1114"/>
      <c r="DL5" s="1112" t="s">
        <v>384</v>
      </c>
      <c r="DM5" s="1113"/>
      <c r="DN5" s="1113"/>
      <c r="DO5" s="1113"/>
      <c r="DP5" s="1114"/>
      <c r="DQ5" s="1029" t="s">
        <v>385</v>
      </c>
      <c r="DR5" s="1030"/>
      <c r="DS5" s="1030"/>
      <c r="DT5" s="1030"/>
      <c r="DU5" s="1031"/>
      <c r="DV5" s="1029" t="s">
        <v>376</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386</v>
      </c>
      <c r="C7" s="1076"/>
      <c r="D7" s="1076"/>
      <c r="E7" s="1076"/>
      <c r="F7" s="1076"/>
      <c r="G7" s="1076"/>
      <c r="H7" s="1076"/>
      <c r="I7" s="1076"/>
      <c r="J7" s="1076"/>
      <c r="K7" s="1076"/>
      <c r="L7" s="1076"/>
      <c r="M7" s="1076"/>
      <c r="N7" s="1076"/>
      <c r="O7" s="1076"/>
      <c r="P7" s="1077"/>
      <c r="Q7" s="1130">
        <v>2155410</v>
      </c>
      <c r="R7" s="1131"/>
      <c r="S7" s="1131"/>
      <c r="T7" s="1131"/>
      <c r="U7" s="1131"/>
      <c r="V7" s="1131">
        <v>2134256</v>
      </c>
      <c r="W7" s="1131"/>
      <c r="X7" s="1131"/>
      <c r="Y7" s="1131"/>
      <c r="Z7" s="1131"/>
      <c r="AA7" s="1131">
        <v>21154</v>
      </c>
      <c r="AB7" s="1131"/>
      <c r="AC7" s="1131"/>
      <c r="AD7" s="1131"/>
      <c r="AE7" s="1132"/>
      <c r="AF7" s="1133">
        <v>11245</v>
      </c>
      <c r="AG7" s="1134"/>
      <c r="AH7" s="1134"/>
      <c r="AI7" s="1134"/>
      <c r="AJ7" s="1135"/>
      <c r="AK7" s="1136">
        <v>263</v>
      </c>
      <c r="AL7" s="1137"/>
      <c r="AM7" s="1137"/>
      <c r="AN7" s="1137"/>
      <c r="AO7" s="1137"/>
      <c r="AP7" s="1137">
        <v>2607130</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605</v>
      </c>
      <c r="BT7" s="1128"/>
      <c r="BU7" s="1128"/>
      <c r="BV7" s="1128"/>
      <c r="BW7" s="1128"/>
      <c r="BX7" s="1128"/>
      <c r="BY7" s="1128"/>
      <c r="BZ7" s="1128"/>
      <c r="CA7" s="1128"/>
      <c r="CB7" s="1128"/>
      <c r="CC7" s="1128"/>
      <c r="CD7" s="1128"/>
      <c r="CE7" s="1128"/>
      <c r="CF7" s="1128"/>
      <c r="CG7" s="1140"/>
      <c r="CH7" s="1124">
        <v>3</v>
      </c>
      <c r="CI7" s="1125"/>
      <c r="CJ7" s="1125"/>
      <c r="CK7" s="1125"/>
      <c r="CL7" s="1126"/>
      <c r="CM7" s="1124">
        <v>169</v>
      </c>
      <c r="CN7" s="1125"/>
      <c r="CO7" s="1125"/>
      <c r="CP7" s="1125"/>
      <c r="CQ7" s="1126"/>
      <c r="CR7" s="1124">
        <v>30</v>
      </c>
      <c r="CS7" s="1125"/>
      <c r="CT7" s="1125"/>
      <c r="CU7" s="1125"/>
      <c r="CV7" s="1126"/>
      <c r="CW7" s="1124">
        <v>86</v>
      </c>
      <c r="CX7" s="1125"/>
      <c r="CY7" s="1125"/>
      <c r="CZ7" s="1125"/>
      <c r="DA7" s="1126"/>
      <c r="DB7" s="1124">
        <v>0</v>
      </c>
      <c r="DC7" s="1125"/>
      <c r="DD7" s="1125"/>
      <c r="DE7" s="1125"/>
      <c r="DF7" s="1126"/>
      <c r="DG7" s="1124">
        <v>0</v>
      </c>
      <c r="DH7" s="1125"/>
      <c r="DI7" s="1125"/>
      <c r="DJ7" s="1125"/>
      <c r="DK7" s="1126"/>
      <c r="DL7" s="1124">
        <v>0</v>
      </c>
      <c r="DM7" s="1125"/>
      <c r="DN7" s="1125"/>
      <c r="DO7" s="1125"/>
      <c r="DP7" s="1126"/>
      <c r="DQ7" s="1124">
        <v>0</v>
      </c>
      <c r="DR7" s="1125"/>
      <c r="DS7" s="1125"/>
      <c r="DT7" s="1125"/>
      <c r="DU7" s="1126"/>
      <c r="DV7" s="1127"/>
      <c r="DW7" s="1128"/>
      <c r="DX7" s="1128"/>
      <c r="DY7" s="1128"/>
      <c r="DZ7" s="1129"/>
      <c r="EA7" s="237"/>
    </row>
    <row r="8" spans="1:131" s="238" customFormat="1" ht="26.25" customHeight="1" x14ac:dyDescent="0.2">
      <c r="A8" s="241">
        <v>2</v>
      </c>
      <c r="B8" s="1058" t="s">
        <v>387</v>
      </c>
      <c r="C8" s="1059"/>
      <c r="D8" s="1059"/>
      <c r="E8" s="1059"/>
      <c r="F8" s="1059"/>
      <c r="G8" s="1059"/>
      <c r="H8" s="1059"/>
      <c r="I8" s="1059"/>
      <c r="J8" s="1059"/>
      <c r="K8" s="1059"/>
      <c r="L8" s="1059"/>
      <c r="M8" s="1059"/>
      <c r="N8" s="1059"/>
      <c r="O8" s="1059"/>
      <c r="P8" s="1060"/>
      <c r="Q8" s="1066">
        <v>450065</v>
      </c>
      <c r="R8" s="1067"/>
      <c r="S8" s="1067"/>
      <c r="T8" s="1067"/>
      <c r="U8" s="1067"/>
      <c r="V8" s="1067">
        <v>450065</v>
      </c>
      <c r="W8" s="1067"/>
      <c r="X8" s="1067"/>
      <c r="Y8" s="1067"/>
      <c r="Z8" s="1067"/>
      <c r="AA8" s="1067">
        <v>0</v>
      </c>
      <c r="AB8" s="1067"/>
      <c r="AC8" s="1067"/>
      <c r="AD8" s="1067"/>
      <c r="AE8" s="1068"/>
      <c r="AF8" s="1063" t="s">
        <v>388</v>
      </c>
      <c r="AG8" s="1064"/>
      <c r="AH8" s="1064"/>
      <c r="AI8" s="1064"/>
      <c r="AJ8" s="1065"/>
      <c r="AK8" s="1108">
        <v>193276</v>
      </c>
      <c r="AL8" s="1109"/>
      <c r="AM8" s="1109"/>
      <c r="AN8" s="1109"/>
      <c r="AO8" s="1109"/>
      <c r="AP8" s="1109" t="s">
        <v>532</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606</v>
      </c>
      <c r="BT8" s="1021"/>
      <c r="BU8" s="1021"/>
      <c r="BV8" s="1021"/>
      <c r="BW8" s="1021"/>
      <c r="BX8" s="1021"/>
      <c r="BY8" s="1021"/>
      <c r="BZ8" s="1021"/>
      <c r="CA8" s="1021"/>
      <c r="CB8" s="1021"/>
      <c r="CC8" s="1021"/>
      <c r="CD8" s="1021"/>
      <c r="CE8" s="1021"/>
      <c r="CF8" s="1021"/>
      <c r="CG8" s="1042"/>
      <c r="CH8" s="1017">
        <v>2</v>
      </c>
      <c r="CI8" s="1018"/>
      <c r="CJ8" s="1018"/>
      <c r="CK8" s="1018"/>
      <c r="CL8" s="1019"/>
      <c r="CM8" s="1017">
        <v>853</v>
      </c>
      <c r="CN8" s="1018"/>
      <c r="CO8" s="1018"/>
      <c r="CP8" s="1018"/>
      <c r="CQ8" s="1019"/>
      <c r="CR8" s="1017">
        <v>100</v>
      </c>
      <c r="CS8" s="1018"/>
      <c r="CT8" s="1018"/>
      <c r="CU8" s="1018"/>
      <c r="CV8" s="1019"/>
      <c r="CW8" s="1017">
        <v>149</v>
      </c>
      <c r="CX8" s="1018"/>
      <c r="CY8" s="1018"/>
      <c r="CZ8" s="1018"/>
      <c r="DA8" s="1019"/>
      <c r="DB8" s="1017">
        <v>0</v>
      </c>
      <c r="DC8" s="1018"/>
      <c r="DD8" s="1018"/>
      <c r="DE8" s="1018"/>
      <c r="DF8" s="1019"/>
      <c r="DG8" s="1017">
        <v>0</v>
      </c>
      <c r="DH8" s="1018"/>
      <c r="DI8" s="1018"/>
      <c r="DJ8" s="1018"/>
      <c r="DK8" s="1019"/>
      <c r="DL8" s="1017">
        <v>0</v>
      </c>
      <c r="DM8" s="1018"/>
      <c r="DN8" s="1018"/>
      <c r="DO8" s="1018"/>
      <c r="DP8" s="1019"/>
      <c r="DQ8" s="1017">
        <v>0</v>
      </c>
      <c r="DR8" s="1018"/>
      <c r="DS8" s="1018"/>
      <c r="DT8" s="1018"/>
      <c r="DU8" s="1019"/>
      <c r="DV8" s="1020"/>
      <c r="DW8" s="1021"/>
      <c r="DX8" s="1021"/>
      <c r="DY8" s="1021"/>
      <c r="DZ8" s="1022"/>
      <c r="EA8" s="237"/>
    </row>
    <row r="9" spans="1:131" s="238" customFormat="1" ht="26.25" customHeight="1" x14ac:dyDescent="0.2">
      <c r="A9" s="241">
        <v>3</v>
      </c>
      <c r="B9" s="1058" t="s">
        <v>389</v>
      </c>
      <c r="C9" s="1059"/>
      <c r="D9" s="1059"/>
      <c r="E9" s="1059"/>
      <c r="F9" s="1059"/>
      <c r="G9" s="1059"/>
      <c r="H9" s="1059"/>
      <c r="I9" s="1059"/>
      <c r="J9" s="1059"/>
      <c r="K9" s="1059"/>
      <c r="L9" s="1059"/>
      <c r="M9" s="1059"/>
      <c r="N9" s="1059"/>
      <c r="O9" s="1059"/>
      <c r="P9" s="1060"/>
      <c r="Q9" s="1066">
        <v>1553</v>
      </c>
      <c r="R9" s="1067"/>
      <c r="S9" s="1067"/>
      <c r="T9" s="1067"/>
      <c r="U9" s="1067"/>
      <c r="V9" s="1067">
        <v>970</v>
      </c>
      <c r="W9" s="1067"/>
      <c r="X9" s="1067"/>
      <c r="Y9" s="1067"/>
      <c r="Z9" s="1067"/>
      <c r="AA9" s="1067">
        <v>583</v>
      </c>
      <c r="AB9" s="1067"/>
      <c r="AC9" s="1067"/>
      <c r="AD9" s="1067"/>
      <c r="AE9" s="1068"/>
      <c r="AF9" s="1063">
        <v>583</v>
      </c>
      <c r="AG9" s="1064"/>
      <c r="AH9" s="1064"/>
      <c r="AI9" s="1064"/>
      <c r="AJ9" s="1065"/>
      <c r="AK9" s="1108">
        <v>22</v>
      </c>
      <c r="AL9" s="1109"/>
      <c r="AM9" s="1109"/>
      <c r="AN9" s="1109"/>
      <c r="AO9" s="1109"/>
      <c r="AP9" s="1109">
        <v>2557</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607</v>
      </c>
      <c r="BT9" s="1021"/>
      <c r="BU9" s="1021"/>
      <c r="BV9" s="1021"/>
      <c r="BW9" s="1021"/>
      <c r="BX9" s="1021"/>
      <c r="BY9" s="1021"/>
      <c r="BZ9" s="1021"/>
      <c r="CA9" s="1021"/>
      <c r="CB9" s="1021"/>
      <c r="CC9" s="1021"/>
      <c r="CD9" s="1021"/>
      <c r="CE9" s="1021"/>
      <c r="CF9" s="1021"/>
      <c r="CG9" s="1042"/>
      <c r="CH9" s="1017">
        <v>313</v>
      </c>
      <c r="CI9" s="1018"/>
      <c r="CJ9" s="1018"/>
      <c r="CK9" s="1018"/>
      <c r="CL9" s="1019"/>
      <c r="CM9" s="1017">
        <v>3055</v>
      </c>
      <c r="CN9" s="1018"/>
      <c r="CO9" s="1018"/>
      <c r="CP9" s="1018"/>
      <c r="CQ9" s="1019"/>
      <c r="CR9" s="1017">
        <v>75</v>
      </c>
      <c r="CS9" s="1018"/>
      <c r="CT9" s="1018"/>
      <c r="CU9" s="1018"/>
      <c r="CV9" s="1019"/>
      <c r="CW9" s="1017">
        <v>666</v>
      </c>
      <c r="CX9" s="1018"/>
      <c r="CY9" s="1018"/>
      <c r="CZ9" s="1018"/>
      <c r="DA9" s="1019"/>
      <c r="DB9" s="1017">
        <v>0</v>
      </c>
      <c r="DC9" s="1018"/>
      <c r="DD9" s="1018"/>
      <c r="DE9" s="1018"/>
      <c r="DF9" s="1019"/>
      <c r="DG9" s="1017">
        <v>0</v>
      </c>
      <c r="DH9" s="1018"/>
      <c r="DI9" s="1018"/>
      <c r="DJ9" s="1018"/>
      <c r="DK9" s="1019"/>
      <c r="DL9" s="1017">
        <v>0</v>
      </c>
      <c r="DM9" s="1018"/>
      <c r="DN9" s="1018"/>
      <c r="DO9" s="1018"/>
      <c r="DP9" s="1019"/>
      <c r="DQ9" s="1017">
        <v>0</v>
      </c>
      <c r="DR9" s="1018"/>
      <c r="DS9" s="1018"/>
      <c r="DT9" s="1018"/>
      <c r="DU9" s="1019"/>
      <c r="DV9" s="1020"/>
      <c r="DW9" s="1021"/>
      <c r="DX9" s="1021"/>
      <c r="DY9" s="1021"/>
      <c r="DZ9" s="1022"/>
      <c r="EA9" s="237"/>
    </row>
    <row r="10" spans="1:131" s="238" customFormat="1" ht="26.25" customHeight="1" x14ac:dyDescent="0.2">
      <c r="A10" s="241">
        <v>4</v>
      </c>
      <c r="B10" s="1058" t="s">
        <v>390</v>
      </c>
      <c r="C10" s="1059"/>
      <c r="D10" s="1059"/>
      <c r="E10" s="1059"/>
      <c r="F10" s="1059"/>
      <c r="G10" s="1059"/>
      <c r="H10" s="1059"/>
      <c r="I10" s="1059"/>
      <c r="J10" s="1059"/>
      <c r="K10" s="1059"/>
      <c r="L10" s="1059"/>
      <c r="M10" s="1059"/>
      <c r="N10" s="1059"/>
      <c r="O10" s="1059"/>
      <c r="P10" s="1060"/>
      <c r="Q10" s="1066">
        <v>575</v>
      </c>
      <c r="R10" s="1067"/>
      <c r="S10" s="1067"/>
      <c r="T10" s="1067"/>
      <c r="U10" s="1067"/>
      <c r="V10" s="1067">
        <v>418</v>
      </c>
      <c r="W10" s="1067"/>
      <c r="X10" s="1067"/>
      <c r="Y10" s="1067"/>
      <c r="Z10" s="1067"/>
      <c r="AA10" s="1067">
        <v>156</v>
      </c>
      <c r="AB10" s="1067"/>
      <c r="AC10" s="1067"/>
      <c r="AD10" s="1067"/>
      <c r="AE10" s="1068"/>
      <c r="AF10" s="1063">
        <v>156</v>
      </c>
      <c r="AG10" s="1064"/>
      <c r="AH10" s="1064"/>
      <c r="AI10" s="1064"/>
      <c r="AJ10" s="1065"/>
      <c r="AK10" s="1108">
        <v>15</v>
      </c>
      <c r="AL10" s="1109"/>
      <c r="AM10" s="1109"/>
      <c r="AN10" s="1109"/>
      <c r="AO10" s="1109"/>
      <c r="AP10" s="1109" t="s">
        <v>532</v>
      </c>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608</v>
      </c>
      <c r="BT10" s="1021"/>
      <c r="BU10" s="1021"/>
      <c r="BV10" s="1021"/>
      <c r="BW10" s="1021"/>
      <c r="BX10" s="1021"/>
      <c r="BY10" s="1021"/>
      <c r="BZ10" s="1021"/>
      <c r="CA10" s="1021"/>
      <c r="CB10" s="1021"/>
      <c r="CC10" s="1021"/>
      <c r="CD10" s="1021"/>
      <c r="CE10" s="1021"/>
      <c r="CF10" s="1021"/>
      <c r="CG10" s="1042"/>
      <c r="CH10" s="1017">
        <v>70</v>
      </c>
      <c r="CI10" s="1018"/>
      <c r="CJ10" s="1018"/>
      <c r="CK10" s="1018"/>
      <c r="CL10" s="1019"/>
      <c r="CM10" s="1017">
        <v>1200</v>
      </c>
      <c r="CN10" s="1018"/>
      <c r="CO10" s="1018"/>
      <c r="CP10" s="1018"/>
      <c r="CQ10" s="1019"/>
      <c r="CR10" s="1017">
        <v>100</v>
      </c>
      <c r="CS10" s="1018"/>
      <c r="CT10" s="1018"/>
      <c r="CU10" s="1018"/>
      <c r="CV10" s="1019"/>
      <c r="CW10" s="1017">
        <v>205</v>
      </c>
      <c r="CX10" s="1018"/>
      <c r="CY10" s="1018"/>
      <c r="CZ10" s="1018"/>
      <c r="DA10" s="1019"/>
      <c r="DB10" s="1017">
        <v>0</v>
      </c>
      <c r="DC10" s="1018"/>
      <c r="DD10" s="1018"/>
      <c r="DE10" s="1018"/>
      <c r="DF10" s="1019"/>
      <c r="DG10" s="1017">
        <v>0</v>
      </c>
      <c r="DH10" s="1018"/>
      <c r="DI10" s="1018"/>
      <c r="DJ10" s="1018"/>
      <c r="DK10" s="1019"/>
      <c r="DL10" s="1017">
        <v>0</v>
      </c>
      <c r="DM10" s="1018"/>
      <c r="DN10" s="1018"/>
      <c r="DO10" s="1018"/>
      <c r="DP10" s="1019"/>
      <c r="DQ10" s="1017">
        <v>0</v>
      </c>
      <c r="DR10" s="1018"/>
      <c r="DS10" s="1018"/>
      <c r="DT10" s="1018"/>
      <c r="DU10" s="1019"/>
      <c r="DV10" s="1020"/>
      <c r="DW10" s="1021"/>
      <c r="DX10" s="1021"/>
      <c r="DY10" s="1021"/>
      <c r="DZ10" s="1022"/>
      <c r="EA10" s="237"/>
    </row>
    <row r="11" spans="1:131" s="238" customFormat="1" ht="26.25" customHeight="1" x14ac:dyDescent="0.2">
      <c r="A11" s="241">
        <v>5</v>
      </c>
      <c r="B11" s="1058" t="s">
        <v>391</v>
      </c>
      <c r="C11" s="1059"/>
      <c r="D11" s="1059"/>
      <c r="E11" s="1059"/>
      <c r="F11" s="1059"/>
      <c r="G11" s="1059"/>
      <c r="H11" s="1059"/>
      <c r="I11" s="1059"/>
      <c r="J11" s="1059"/>
      <c r="K11" s="1059"/>
      <c r="L11" s="1059"/>
      <c r="M11" s="1059"/>
      <c r="N11" s="1059"/>
      <c r="O11" s="1059"/>
      <c r="P11" s="1060"/>
      <c r="Q11" s="1066">
        <v>47</v>
      </c>
      <c r="R11" s="1067"/>
      <c r="S11" s="1067"/>
      <c r="T11" s="1067"/>
      <c r="U11" s="1067"/>
      <c r="V11" s="1067">
        <v>25</v>
      </c>
      <c r="W11" s="1067"/>
      <c r="X11" s="1067"/>
      <c r="Y11" s="1067"/>
      <c r="Z11" s="1067"/>
      <c r="AA11" s="1067">
        <v>22</v>
      </c>
      <c r="AB11" s="1067"/>
      <c r="AC11" s="1067"/>
      <c r="AD11" s="1067"/>
      <c r="AE11" s="1068"/>
      <c r="AF11" s="1063">
        <v>22</v>
      </c>
      <c r="AG11" s="1064"/>
      <c r="AH11" s="1064"/>
      <c r="AI11" s="1064"/>
      <c r="AJ11" s="1065"/>
      <c r="AK11" s="1108">
        <v>10</v>
      </c>
      <c r="AL11" s="1109"/>
      <c r="AM11" s="1109"/>
      <c r="AN11" s="1109"/>
      <c r="AO11" s="1109"/>
      <c r="AP11" s="1109" t="s">
        <v>532</v>
      </c>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609</v>
      </c>
      <c r="BT11" s="1021"/>
      <c r="BU11" s="1021"/>
      <c r="BV11" s="1021"/>
      <c r="BW11" s="1021"/>
      <c r="BX11" s="1021"/>
      <c r="BY11" s="1021"/>
      <c r="BZ11" s="1021"/>
      <c r="CA11" s="1021"/>
      <c r="CB11" s="1021"/>
      <c r="CC11" s="1021"/>
      <c r="CD11" s="1021"/>
      <c r="CE11" s="1021"/>
      <c r="CF11" s="1021"/>
      <c r="CG11" s="1042"/>
      <c r="CH11" s="1017">
        <v>-76</v>
      </c>
      <c r="CI11" s="1018"/>
      <c r="CJ11" s="1018"/>
      <c r="CK11" s="1018"/>
      <c r="CL11" s="1019"/>
      <c r="CM11" s="1017">
        <v>3226</v>
      </c>
      <c r="CN11" s="1018"/>
      <c r="CO11" s="1018"/>
      <c r="CP11" s="1018"/>
      <c r="CQ11" s="1019"/>
      <c r="CR11" s="1017">
        <v>0</v>
      </c>
      <c r="CS11" s="1018"/>
      <c r="CT11" s="1018"/>
      <c r="CU11" s="1018"/>
      <c r="CV11" s="1019"/>
      <c r="CW11" s="1017">
        <v>159</v>
      </c>
      <c r="CX11" s="1018"/>
      <c r="CY11" s="1018"/>
      <c r="CZ11" s="1018"/>
      <c r="DA11" s="1019"/>
      <c r="DB11" s="1017">
        <v>0</v>
      </c>
      <c r="DC11" s="1018"/>
      <c r="DD11" s="1018"/>
      <c r="DE11" s="1018"/>
      <c r="DF11" s="1019"/>
      <c r="DG11" s="1017">
        <v>0</v>
      </c>
      <c r="DH11" s="1018"/>
      <c r="DI11" s="1018"/>
      <c r="DJ11" s="1018"/>
      <c r="DK11" s="1019"/>
      <c r="DL11" s="1017">
        <v>0</v>
      </c>
      <c r="DM11" s="1018"/>
      <c r="DN11" s="1018"/>
      <c r="DO11" s="1018"/>
      <c r="DP11" s="1019"/>
      <c r="DQ11" s="1017">
        <v>0</v>
      </c>
      <c r="DR11" s="1018"/>
      <c r="DS11" s="1018"/>
      <c r="DT11" s="1018"/>
      <c r="DU11" s="1019"/>
      <c r="DV11" s="1020"/>
      <c r="DW11" s="1021"/>
      <c r="DX11" s="1021"/>
      <c r="DY11" s="1021"/>
      <c r="DZ11" s="1022"/>
      <c r="EA11" s="237"/>
    </row>
    <row r="12" spans="1:131" s="238" customFormat="1" ht="26.25" customHeight="1" x14ac:dyDescent="0.2">
      <c r="A12" s="241">
        <v>6</v>
      </c>
      <c r="B12" s="1058" t="s">
        <v>392</v>
      </c>
      <c r="C12" s="1059"/>
      <c r="D12" s="1059"/>
      <c r="E12" s="1059"/>
      <c r="F12" s="1059"/>
      <c r="G12" s="1059"/>
      <c r="H12" s="1059"/>
      <c r="I12" s="1059"/>
      <c r="J12" s="1059"/>
      <c r="K12" s="1059"/>
      <c r="L12" s="1059"/>
      <c r="M12" s="1059"/>
      <c r="N12" s="1059"/>
      <c r="O12" s="1059"/>
      <c r="P12" s="1060"/>
      <c r="Q12" s="1066">
        <v>56436</v>
      </c>
      <c r="R12" s="1067"/>
      <c r="S12" s="1067"/>
      <c r="T12" s="1067"/>
      <c r="U12" s="1067"/>
      <c r="V12" s="1067">
        <v>53169</v>
      </c>
      <c r="W12" s="1067"/>
      <c r="X12" s="1067"/>
      <c r="Y12" s="1067"/>
      <c r="Z12" s="1067"/>
      <c r="AA12" s="1067">
        <v>3267</v>
      </c>
      <c r="AB12" s="1067"/>
      <c r="AC12" s="1067"/>
      <c r="AD12" s="1067"/>
      <c r="AE12" s="1068"/>
      <c r="AF12" s="1063">
        <v>3267</v>
      </c>
      <c r="AG12" s="1064"/>
      <c r="AH12" s="1064"/>
      <c r="AI12" s="1064"/>
      <c r="AJ12" s="1065"/>
      <c r="AK12" s="1108">
        <v>452</v>
      </c>
      <c r="AL12" s="1109"/>
      <c r="AM12" s="1109"/>
      <c r="AN12" s="1109"/>
      <c r="AO12" s="1109"/>
      <c r="AP12" s="1109">
        <v>5144</v>
      </c>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610</v>
      </c>
      <c r="BT12" s="1021"/>
      <c r="BU12" s="1021"/>
      <c r="BV12" s="1021"/>
      <c r="BW12" s="1021"/>
      <c r="BX12" s="1021"/>
      <c r="BY12" s="1021"/>
      <c r="BZ12" s="1021"/>
      <c r="CA12" s="1021"/>
      <c r="CB12" s="1021"/>
      <c r="CC12" s="1021"/>
      <c r="CD12" s="1021"/>
      <c r="CE12" s="1021"/>
      <c r="CF12" s="1021"/>
      <c r="CG12" s="1042"/>
      <c r="CH12" s="1017">
        <v>18</v>
      </c>
      <c r="CI12" s="1018"/>
      <c r="CJ12" s="1018"/>
      <c r="CK12" s="1018"/>
      <c r="CL12" s="1019"/>
      <c r="CM12" s="1017">
        <v>1025</v>
      </c>
      <c r="CN12" s="1018"/>
      <c r="CO12" s="1018"/>
      <c r="CP12" s="1018"/>
      <c r="CQ12" s="1019"/>
      <c r="CR12" s="1017">
        <v>350</v>
      </c>
      <c r="CS12" s="1018"/>
      <c r="CT12" s="1018"/>
      <c r="CU12" s="1018"/>
      <c r="CV12" s="1019"/>
      <c r="CW12" s="1017">
        <v>1071</v>
      </c>
      <c r="CX12" s="1018"/>
      <c r="CY12" s="1018"/>
      <c r="CZ12" s="1018"/>
      <c r="DA12" s="1019"/>
      <c r="DB12" s="1017">
        <v>0</v>
      </c>
      <c r="DC12" s="1018"/>
      <c r="DD12" s="1018"/>
      <c r="DE12" s="1018"/>
      <c r="DF12" s="1019"/>
      <c r="DG12" s="1017">
        <v>0</v>
      </c>
      <c r="DH12" s="1018"/>
      <c r="DI12" s="1018"/>
      <c r="DJ12" s="1018"/>
      <c r="DK12" s="1019"/>
      <c r="DL12" s="1017">
        <v>0</v>
      </c>
      <c r="DM12" s="1018"/>
      <c r="DN12" s="1018"/>
      <c r="DO12" s="1018"/>
      <c r="DP12" s="1019"/>
      <c r="DQ12" s="1017">
        <v>0</v>
      </c>
      <c r="DR12" s="1018"/>
      <c r="DS12" s="1018"/>
      <c r="DT12" s="1018"/>
      <c r="DU12" s="1019"/>
      <c r="DV12" s="1020"/>
      <c r="DW12" s="1021"/>
      <c r="DX12" s="1021"/>
      <c r="DY12" s="1021"/>
      <c r="DZ12" s="1022"/>
      <c r="EA12" s="237"/>
    </row>
    <row r="13" spans="1:131" s="238" customFormat="1" ht="26.25" customHeight="1" x14ac:dyDescent="0.2">
      <c r="A13" s="241">
        <v>7</v>
      </c>
      <c r="B13" s="1058" t="s">
        <v>393</v>
      </c>
      <c r="C13" s="1059"/>
      <c r="D13" s="1059"/>
      <c r="E13" s="1059"/>
      <c r="F13" s="1059"/>
      <c r="G13" s="1059"/>
      <c r="H13" s="1059"/>
      <c r="I13" s="1059"/>
      <c r="J13" s="1059"/>
      <c r="K13" s="1059"/>
      <c r="L13" s="1059"/>
      <c r="M13" s="1059"/>
      <c r="N13" s="1059"/>
      <c r="O13" s="1059"/>
      <c r="P13" s="1060"/>
      <c r="Q13" s="1066">
        <v>1245</v>
      </c>
      <c r="R13" s="1067"/>
      <c r="S13" s="1067"/>
      <c r="T13" s="1067"/>
      <c r="U13" s="1067"/>
      <c r="V13" s="1067">
        <v>1245</v>
      </c>
      <c r="W13" s="1067"/>
      <c r="X13" s="1067"/>
      <c r="Y13" s="1067"/>
      <c r="Z13" s="1067"/>
      <c r="AA13" s="1067">
        <v>0</v>
      </c>
      <c r="AB13" s="1067"/>
      <c r="AC13" s="1067"/>
      <c r="AD13" s="1067"/>
      <c r="AE13" s="1068"/>
      <c r="AF13" s="1063">
        <v>0</v>
      </c>
      <c r="AG13" s="1064"/>
      <c r="AH13" s="1064"/>
      <c r="AI13" s="1064"/>
      <c r="AJ13" s="1065"/>
      <c r="AK13" s="1108" t="s">
        <v>532</v>
      </c>
      <c r="AL13" s="1109"/>
      <c r="AM13" s="1109"/>
      <c r="AN13" s="1109"/>
      <c r="AO13" s="1109"/>
      <c r="AP13" s="1109">
        <v>3929</v>
      </c>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t="s">
        <v>645</v>
      </c>
      <c r="BS13" s="1020" t="s">
        <v>611</v>
      </c>
      <c r="BT13" s="1021"/>
      <c r="BU13" s="1021"/>
      <c r="BV13" s="1021"/>
      <c r="BW13" s="1021"/>
      <c r="BX13" s="1021"/>
      <c r="BY13" s="1021"/>
      <c r="BZ13" s="1021"/>
      <c r="CA13" s="1021"/>
      <c r="CB13" s="1021"/>
      <c r="CC13" s="1021"/>
      <c r="CD13" s="1021"/>
      <c r="CE13" s="1021"/>
      <c r="CF13" s="1021"/>
      <c r="CG13" s="1042"/>
      <c r="CH13" s="1017">
        <v>-182</v>
      </c>
      <c r="CI13" s="1018"/>
      <c r="CJ13" s="1018"/>
      <c r="CK13" s="1018"/>
      <c r="CL13" s="1019"/>
      <c r="CM13" s="1017">
        <v>9458</v>
      </c>
      <c r="CN13" s="1018"/>
      <c r="CO13" s="1018"/>
      <c r="CP13" s="1018"/>
      <c r="CQ13" s="1019"/>
      <c r="CR13" s="1017">
        <v>4100</v>
      </c>
      <c r="CS13" s="1018"/>
      <c r="CT13" s="1018"/>
      <c r="CU13" s="1018"/>
      <c r="CV13" s="1019"/>
      <c r="CW13" s="1017">
        <v>6</v>
      </c>
      <c r="CX13" s="1018"/>
      <c r="CY13" s="1018"/>
      <c r="CZ13" s="1018"/>
      <c r="DA13" s="1019"/>
      <c r="DB13" s="1017">
        <v>0</v>
      </c>
      <c r="DC13" s="1018"/>
      <c r="DD13" s="1018"/>
      <c r="DE13" s="1018"/>
      <c r="DF13" s="1019"/>
      <c r="DG13" s="1017">
        <v>0</v>
      </c>
      <c r="DH13" s="1018"/>
      <c r="DI13" s="1018"/>
      <c r="DJ13" s="1018"/>
      <c r="DK13" s="1019"/>
      <c r="DL13" s="1017">
        <v>2340</v>
      </c>
      <c r="DM13" s="1018"/>
      <c r="DN13" s="1018"/>
      <c r="DO13" s="1018"/>
      <c r="DP13" s="1019"/>
      <c r="DQ13" s="1017">
        <v>0</v>
      </c>
      <c r="DR13" s="1018"/>
      <c r="DS13" s="1018"/>
      <c r="DT13" s="1018"/>
      <c r="DU13" s="1019"/>
      <c r="DV13" s="1020"/>
      <c r="DW13" s="1021"/>
      <c r="DX13" s="1021"/>
      <c r="DY13" s="1021"/>
      <c r="DZ13" s="1022"/>
      <c r="EA13" s="237"/>
    </row>
    <row r="14" spans="1:131" s="238" customFormat="1" ht="26.25" customHeight="1" x14ac:dyDescent="0.2">
      <c r="A14" s="241">
        <v>8</v>
      </c>
      <c r="B14" s="1058" t="s">
        <v>394</v>
      </c>
      <c r="C14" s="1059"/>
      <c r="D14" s="1059"/>
      <c r="E14" s="1059"/>
      <c r="F14" s="1059"/>
      <c r="G14" s="1059"/>
      <c r="H14" s="1059"/>
      <c r="I14" s="1059"/>
      <c r="J14" s="1059"/>
      <c r="K14" s="1059"/>
      <c r="L14" s="1059"/>
      <c r="M14" s="1059"/>
      <c r="N14" s="1059"/>
      <c r="O14" s="1059"/>
      <c r="P14" s="1060"/>
      <c r="Q14" s="1066">
        <v>10686</v>
      </c>
      <c r="R14" s="1067"/>
      <c r="S14" s="1067"/>
      <c r="T14" s="1067"/>
      <c r="U14" s="1067"/>
      <c r="V14" s="1067">
        <v>10283</v>
      </c>
      <c r="W14" s="1067"/>
      <c r="X14" s="1067"/>
      <c r="Y14" s="1067"/>
      <c r="Z14" s="1067"/>
      <c r="AA14" s="1067">
        <v>403</v>
      </c>
      <c r="AB14" s="1067"/>
      <c r="AC14" s="1067"/>
      <c r="AD14" s="1067"/>
      <c r="AE14" s="1068"/>
      <c r="AF14" s="1063" t="s">
        <v>395</v>
      </c>
      <c r="AG14" s="1064"/>
      <c r="AH14" s="1064"/>
      <c r="AI14" s="1064"/>
      <c r="AJ14" s="1065"/>
      <c r="AK14" s="1108">
        <v>3353</v>
      </c>
      <c r="AL14" s="1109"/>
      <c r="AM14" s="1109"/>
      <c r="AN14" s="1109"/>
      <c r="AO14" s="1109"/>
      <c r="AP14" s="1109">
        <v>43185</v>
      </c>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t="s">
        <v>612</v>
      </c>
      <c r="BT14" s="1021"/>
      <c r="BU14" s="1021"/>
      <c r="BV14" s="1021"/>
      <c r="BW14" s="1021"/>
      <c r="BX14" s="1021"/>
      <c r="BY14" s="1021"/>
      <c r="BZ14" s="1021"/>
      <c r="CA14" s="1021"/>
      <c r="CB14" s="1021"/>
      <c r="CC14" s="1021"/>
      <c r="CD14" s="1021"/>
      <c r="CE14" s="1021"/>
      <c r="CF14" s="1021"/>
      <c r="CG14" s="1042"/>
      <c r="CH14" s="1017">
        <v>74</v>
      </c>
      <c r="CI14" s="1018"/>
      <c r="CJ14" s="1018"/>
      <c r="CK14" s="1018"/>
      <c r="CL14" s="1019"/>
      <c r="CM14" s="1017">
        <v>1214</v>
      </c>
      <c r="CN14" s="1018"/>
      <c r="CO14" s="1018"/>
      <c r="CP14" s="1018"/>
      <c r="CQ14" s="1019"/>
      <c r="CR14" s="1017">
        <v>500</v>
      </c>
      <c r="CS14" s="1018"/>
      <c r="CT14" s="1018"/>
      <c r="CU14" s="1018"/>
      <c r="CV14" s="1019"/>
      <c r="CW14" s="1017">
        <v>101</v>
      </c>
      <c r="CX14" s="1018"/>
      <c r="CY14" s="1018"/>
      <c r="CZ14" s="1018"/>
      <c r="DA14" s="1019"/>
      <c r="DB14" s="1017">
        <v>0</v>
      </c>
      <c r="DC14" s="1018"/>
      <c r="DD14" s="1018"/>
      <c r="DE14" s="1018"/>
      <c r="DF14" s="1019"/>
      <c r="DG14" s="1017">
        <v>0</v>
      </c>
      <c r="DH14" s="1018"/>
      <c r="DI14" s="1018"/>
      <c r="DJ14" s="1018"/>
      <c r="DK14" s="1019"/>
      <c r="DL14" s="1017">
        <v>0</v>
      </c>
      <c r="DM14" s="1018"/>
      <c r="DN14" s="1018"/>
      <c r="DO14" s="1018"/>
      <c r="DP14" s="1019"/>
      <c r="DQ14" s="1017">
        <v>0</v>
      </c>
      <c r="DR14" s="1018"/>
      <c r="DS14" s="1018"/>
      <c r="DT14" s="1018"/>
      <c r="DU14" s="1019"/>
      <c r="DV14" s="1020"/>
      <c r="DW14" s="1021"/>
      <c r="DX14" s="1021"/>
      <c r="DY14" s="1021"/>
      <c r="DZ14" s="1022"/>
      <c r="EA14" s="237"/>
    </row>
    <row r="15" spans="1:131" s="238" customFormat="1" ht="26.25" customHeight="1" x14ac:dyDescent="0.2">
      <c r="A15" s="241">
        <v>9</v>
      </c>
      <c r="B15" s="1058" t="s">
        <v>396</v>
      </c>
      <c r="C15" s="1059"/>
      <c r="D15" s="1059"/>
      <c r="E15" s="1059"/>
      <c r="F15" s="1059"/>
      <c r="G15" s="1059"/>
      <c r="H15" s="1059"/>
      <c r="I15" s="1059"/>
      <c r="J15" s="1059"/>
      <c r="K15" s="1059"/>
      <c r="L15" s="1059"/>
      <c r="M15" s="1059"/>
      <c r="N15" s="1059"/>
      <c r="O15" s="1059"/>
      <c r="P15" s="1060"/>
      <c r="Q15" s="1066">
        <v>15271</v>
      </c>
      <c r="R15" s="1067"/>
      <c r="S15" s="1067"/>
      <c r="T15" s="1067"/>
      <c r="U15" s="1067"/>
      <c r="V15" s="1067">
        <v>12590</v>
      </c>
      <c r="W15" s="1067"/>
      <c r="X15" s="1067"/>
      <c r="Y15" s="1067"/>
      <c r="Z15" s="1067"/>
      <c r="AA15" s="1067">
        <v>2681</v>
      </c>
      <c r="AB15" s="1067"/>
      <c r="AC15" s="1067"/>
      <c r="AD15" s="1067"/>
      <c r="AE15" s="1068"/>
      <c r="AF15" s="1063">
        <v>15</v>
      </c>
      <c r="AG15" s="1064"/>
      <c r="AH15" s="1064"/>
      <c r="AI15" s="1064"/>
      <c r="AJ15" s="1065"/>
      <c r="AK15" s="1108">
        <v>5303</v>
      </c>
      <c r="AL15" s="1109"/>
      <c r="AM15" s="1109"/>
      <c r="AN15" s="1109"/>
      <c r="AO15" s="1109"/>
      <c r="AP15" s="1109">
        <v>39329</v>
      </c>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t="s">
        <v>613</v>
      </c>
      <c r="BT15" s="1021"/>
      <c r="BU15" s="1021"/>
      <c r="BV15" s="1021"/>
      <c r="BW15" s="1021"/>
      <c r="BX15" s="1021"/>
      <c r="BY15" s="1021"/>
      <c r="BZ15" s="1021"/>
      <c r="CA15" s="1021"/>
      <c r="CB15" s="1021"/>
      <c r="CC15" s="1021"/>
      <c r="CD15" s="1021"/>
      <c r="CE15" s="1021"/>
      <c r="CF15" s="1021"/>
      <c r="CG15" s="1042"/>
      <c r="CH15" s="1017">
        <v>-10</v>
      </c>
      <c r="CI15" s="1018"/>
      <c r="CJ15" s="1018"/>
      <c r="CK15" s="1018"/>
      <c r="CL15" s="1019"/>
      <c r="CM15" s="1017">
        <v>14927</v>
      </c>
      <c r="CN15" s="1018"/>
      <c r="CO15" s="1018"/>
      <c r="CP15" s="1018"/>
      <c r="CQ15" s="1019"/>
      <c r="CR15" s="1017">
        <v>100</v>
      </c>
      <c r="CS15" s="1018"/>
      <c r="CT15" s="1018"/>
      <c r="CU15" s="1018"/>
      <c r="CV15" s="1019"/>
      <c r="CW15" s="1017">
        <v>449</v>
      </c>
      <c r="CX15" s="1018"/>
      <c r="CY15" s="1018"/>
      <c r="CZ15" s="1018"/>
      <c r="DA15" s="1019"/>
      <c r="DB15" s="1017">
        <v>547</v>
      </c>
      <c r="DC15" s="1018"/>
      <c r="DD15" s="1018"/>
      <c r="DE15" s="1018"/>
      <c r="DF15" s="1019"/>
      <c r="DG15" s="1017">
        <v>0</v>
      </c>
      <c r="DH15" s="1018"/>
      <c r="DI15" s="1018"/>
      <c r="DJ15" s="1018"/>
      <c r="DK15" s="1019"/>
      <c r="DL15" s="1017">
        <v>0</v>
      </c>
      <c r="DM15" s="1018"/>
      <c r="DN15" s="1018"/>
      <c r="DO15" s="1018"/>
      <c r="DP15" s="1019"/>
      <c r="DQ15" s="1017">
        <v>0</v>
      </c>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t="s">
        <v>614</v>
      </c>
      <c r="BT16" s="1021"/>
      <c r="BU16" s="1021"/>
      <c r="BV16" s="1021"/>
      <c r="BW16" s="1021"/>
      <c r="BX16" s="1021"/>
      <c r="BY16" s="1021"/>
      <c r="BZ16" s="1021"/>
      <c r="CA16" s="1021"/>
      <c r="CB16" s="1021"/>
      <c r="CC16" s="1021"/>
      <c r="CD16" s="1021"/>
      <c r="CE16" s="1021"/>
      <c r="CF16" s="1021"/>
      <c r="CG16" s="1042"/>
      <c r="CH16" s="1017">
        <v>-1</v>
      </c>
      <c r="CI16" s="1018"/>
      <c r="CJ16" s="1018"/>
      <c r="CK16" s="1018"/>
      <c r="CL16" s="1019"/>
      <c r="CM16" s="1017">
        <v>71</v>
      </c>
      <c r="CN16" s="1018"/>
      <c r="CO16" s="1018"/>
      <c r="CP16" s="1018"/>
      <c r="CQ16" s="1019"/>
      <c r="CR16" s="1017">
        <v>5</v>
      </c>
      <c r="CS16" s="1018"/>
      <c r="CT16" s="1018"/>
      <c r="CU16" s="1018"/>
      <c r="CV16" s="1019"/>
      <c r="CW16" s="1017">
        <v>14</v>
      </c>
      <c r="CX16" s="1018"/>
      <c r="CY16" s="1018"/>
      <c r="CZ16" s="1018"/>
      <c r="DA16" s="1019"/>
      <c r="DB16" s="1017">
        <v>0</v>
      </c>
      <c r="DC16" s="1018"/>
      <c r="DD16" s="1018"/>
      <c r="DE16" s="1018"/>
      <c r="DF16" s="1019"/>
      <c r="DG16" s="1017">
        <v>0</v>
      </c>
      <c r="DH16" s="1018"/>
      <c r="DI16" s="1018"/>
      <c r="DJ16" s="1018"/>
      <c r="DK16" s="1019"/>
      <c r="DL16" s="1017">
        <v>0</v>
      </c>
      <c r="DM16" s="1018"/>
      <c r="DN16" s="1018"/>
      <c r="DO16" s="1018"/>
      <c r="DP16" s="1019"/>
      <c r="DQ16" s="1017">
        <v>0</v>
      </c>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t="s">
        <v>615</v>
      </c>
      <c r="BT17" s="1021"/>
      <c r="BU17" s="1021"/>
      <c r="BV17" s="1021"/>
      <c r="BW17" s="1021"/>
      <c r="BX17" s="1021"/>
      <c r="BY17" s="1021"/>
      <c r="BZ17" s="1021"/>
      <c r="CA17" s="1021"/>
      <c r="CB17" s="1021"/>
      <c r="CC17" s="1021"/>
      <c r="CD17" s="1021"/>
      <c r="CE17" s="1021"/>
      <c r="CF17" s="1021"/>
      <c r="CG17" s="1042"/>
      <c r="CH17" s="1017">
        <v>-11</v>
      </c>
      <c r="CI17" s="1018"/>
      <c r="CJ17" s="1018"/>
      <c r="CK17" s="1018"/>
      <c r="CL17" s="1019"/>
      <c r="CM17" s="1017">
        <v>514</v>
      </c>
      <c r="CN17" s="1018"/>
      <c r="CO17" s="1018"/>
      <c r="CP17" s="1018"/>
      <c r="CQ17" s="1019"/>
      <c r="CR17" s="1017">
        <v>10</v>
      </c>
      <c r="CS17" s="1018"/>
      <c r="CT17" s="1018"/>
      <c r="CU17" s="1018"/>
      <c r="CV17" s="1019"/>
      <c r="CW17" s="1017">
        <v>48</v>
      </c>
      <c r="CX17" s="1018"/>
      <c r="CY17" s="1018"/>
      <c r="CZ17" s="1018"/>
      <c r="DA17" s="1019"/>
      <c r="DB17" s="1017">
        <v>0</v>
      </c>
      <c r="DC17" s="1018"/>
      <c r="DD17" s="1018"/>
      <c r="DE17" s="1018"/>
      <c r="DF17" s="1019"/>
      <c r="DG17" s="1017">
        <v>0</v>
      </c>
      <c r="DH17" s="1018"/>
      <c r="DI17" s="1018"/>
      <c r="DJ17" s="1018"/>
      <c r="DK17" s="1019"/>
      <c r="DL17" s="1017">
        <v>0</v>
      </c>
      <c r="DM17" s="1018"/>
      <c r="DN17" s="1018"/>
      <c r="DO17" s="1018"/>
      <c r="DP17" s="1019"/>
      <c r="DQ17" s="1017">
        <v>0</v>
      </c>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t="s">
        <v>616</v>
      </c>
      <c r="BT18" s="1021"/>
      <c r="BU18" s="1021"/>
      <c r="BV18" s="1021"/>
      <c r="BW18" s="1021"/>
      <c r="BX18" s="1021"/>
      <c r="BY18" s="1021"/>
      <c r="BZ18" s="1021"/>
      <c r="CA18" s="1021"/>
      <c r="CB18" s="1021"/>
      <c r="CC18" s="1021"/>
      <c r="CD18" s="1021"/>
      <c r="CE18" s="1021"/>
      <c r="CF18" s="1021"/>
      <c r="CG18" s="1042"/>
      <c r="CH18" s="1017">
        <v>2964</v>
      </c>
      <c r="CI18" s="1018"/>
      <c r="CJ18" s="1018"/>
      <c r="CK18" s="1018"/>
      <c r="CL18" s="1019"/>
      <c r="CM18" s="1017">
        <v>35953</v>
      </c>
      <c r="CN18" s="1018"/>
      <c r="CO18" s="1018"/>
      <c r="CP18" s="1018"/>
      <c r="CQ18" s="1019"/>
      <c r="CR18" s="1017">
        <v>7628</v>
      </c>
      <c r="CS18" s="1018"/>
      <c r="CT18" s="1018"/>
      <c r="CU18" s="1018"/>
      <c r="CV18" s="1019"/>
      <c r="CW18" s="1017">
        <v>331</v>
      </c>
      <c r="CX18" s="1018"/>
      <c r="CY18" s="1018"/>
      <c r="CZ18" s="1018"/>
      <c r="DA18" s="1019"/>
      <c r="DB18" s="1017">
        <v>190616</v>
      </c>
      <c r="DC18" s="1018"/>
      <c r="DD18" s="1018"/>
      <c r="DE18" s="1018"/>
      <c r="DF18" s="1019"/>
      <c r="DG18" s="1017">
        <v>0</v>
      </c>
      <c r="DH18" s="1018"/>
      <c r="DI18" s="1018"/>
      <c r="DJ18" s="1018"/>
      <c r="DK18" s="1019"/>
      <c r="DL18" s="1017">
        <v>0</v>
      </c>
      <c r="DM18" s="1018"/>
      <c r="DN18" s="1018"/>
      <c r="DO18" s="1018"/>
      <c r="DP18" s="1019"/>
      <c r="DQ18" s="1017">
        <v>0</v>
      </c>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t="s">
        <v>617</v>
      </c>
      <c r="BT19" s="1021"/>
      <c r="BU19" s="1021"/>
      <c r="BV19" s="1021"/>
      <c r="BW19" s="1021"/>
      <c r="BX19" s="1021"/>
      <c r="BY19" s="1021"/>
      <c r="BZ19" s="1021"/>
      <c r="CA19" s="1021"/>
      <c r="CB19" s="1021"/>
      <c r="CC19" s="1021"/>
      <c r="CD19" s="1021"/>
      <c r="CE19" s="1021"/>
      <c r="CF19" s="1021"/>
      <c r="CG19" s="1042"/>
      <c r="CH19" s="1017">
        <v>84</v>
      </c>
      <c r="CI19" s="1018"/>
      <c r="CJ19" s="1018"/>
      <c r="CK19" s="1018"/>
      <c r="CL19" s="1019"/>
      <c r="CM19" s="1017">
        <v>1159</v>
      </c>
      <c r="CN19" s="1018"/>
      <c r="CO19" s="1018"/>
      <c r="CP19" s="1018"/>
      <c r="CQ19" s="1019"/>
      <c r="CR19" s="1017">
        <v>25</v>
      </c>
      <c r="CS19" s="1018"/>
      <c r="CT19" s="1018"/>
      <c r="CU19" s="1018"/>
      <c r="CV19" s="1019"/>
      <c r="CW19" s="1017">
        <v>0</v>
      </c>
      <c r="CX19" s="1018"/>
      <c r="CY19" s="1018"/>
      <c r="CZ19" s="1018"/>
      <c r="DA19" s="1019"/>
      <c r="DB19" s="1017">
        <v>0</v>
      </c>
      <c r="DC19" s="1018"/>
      <c r="DD19" s="1018"/>
      <c r="DE19" s="1018"/>
      <c r="DF19" s="1019"/>
      <c r="DG19" s="1017">
        <v>0</v>
      </c>
      <c r="DH19" s="1018"/>
      <c r="DI19" s="1018"/>
      <c r="DJ19" s="1018"/>
      <c r="DK19" s="1019"/>
      <c r="DL19" s="1017">
        <v>0</v>
      </c>
      <c r="DM19" s="1018"/>
      <c r="DN19" s="1018"/>
      <c r="DO19" s="1018"/>
      <c r="DP19" s="1019"/>
      <c r="DQ19" s="1017">
        <v>0</v>
      </c>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t="s">
        <v>618</v>
      </c>
      <c r="BT20" s="1021"/>
      <c r="BU20" s="1021"/>
      <c r="BV20" s="1021"/>
      <c r="BW20" s="1021"/>
      <c r="BX20" s="1021"/>
      <c r="BY20" s="1021"/>
      <c r="BZ20" s="1021"/>
      <c r="CA20" s="1021"/>
      <c r="CB20" s="1021"/>
      <c r="CC20" s="1021"/>
      <c r="CD20" s="1021"/>
      <c r="CE20" s="1021"/>
      <c r="CF20" s="1021"/>
      <c r="CG20" s="1042"/>
      <c r="CH20" s="1017">
        <v>5</v>
      </c>
      <c r="CI20" s="1018"/>
      <c r="CJ20" s="1018"/>
      <c r="CK20" s="1018"/>
      <c r="CL20" s="1019"/>
      <c r="CM20" s="1017">
        <v>167</v>
      </c>
      <c r="CN20" s="1018"/>
      <c r="CO20" s="1018"/>
      <c r="CP20" s="1018"/>
      <c r="CQ20" s="1019"/>
      <c r="CR20" s="1017">
        <v>50</v>
      </c>
      <c r="CS20" s="1018"/>
      <c r="CT20" s="1018"/>
      <c r="CU20" s="1018"/>
      <c r="CV20" s="1019"/>
      <c r="CW20" s="1017">
        <v>237</v>
      </c>
      <c r="CX20" s="1018"/>
      <c r="CY20" s="1018"/>
      <c r="CZ20" s="1018"/>
      <c r="DA20" s="1019"/>
      <c r="DB20" s="1017">
        <v>580</v>
      </c>
      <c r="DC20" s="1018"/>
      <c r="DD20" s="1018"/>
      <c r="DE20" s="1018"/>
      <c r="DF20" s="1019"/>
      <c r="DG20" s="1017">
        <v>0</v>
      </c>
      <c r="DH20" s="1018"/>
      <c r="DI20" s="1018"/>
      <c r="DJ20" s="1018"/>
      <c r="DK20" s="1019"/>
      <c r="DL20" s="1017">
        <v>0</v>
      </c>
      <c r="DM20" s="1018"/>
      <c r="DN20" s="1018"/>
      <c r="DO20" s="1018"/>
      <c r="DP20" s="1019"/>
      <c r="DQ20" s="1017">
        <v>0</v>
      </c>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t="s">
        <v>619</v>
      </c>
      <c r="BT21" s="1021"/>
      <c r="BU21" s="1021"/>
      <c r="BV21" s="1021"/>
      <c r="BW21" s="1021"/>
      <c r="BX21" s="1021"/>
      <c r="BY21" s="1021"/>
      <c r="BZ21" s="1021"/>
      <c r="CA21" s="1021"/>
      <c r="CB21" s="1021"/>
      <c r="CC21" s="1021"/>
      <c r="CD21" s="1021"/>
      <c r="CE21" s="1021"/>
      <c r="CF21" s="1021"/>
      <c r="CG21" s="1042"/>
      <c r="CH21" s="1017">
        <v>-33</v>
      </c>
      <c r="CI21" s="1018"/>
      <c r="CJ21" s="1018"/>
      <c r="CK21" s="1018"/>
      <c r="CL21" s="1019"/>
      <c r="CM21" s="1017">
        <v>6</v>
      </c>
      <c r="CN21" s="1018"/>
      <c r="CO21" s="1018"/>
      <c r="CP21" s="1018"/>
      <c r="CQ21" s="1019"/>
      <c r="CR21" s="1017">
        <v>5</v>
      </c>
      <c r="CS21" s="1018"/>
      <c r="CT21" s="1018"/>
      <c r="CU21" s="1018"/>
      <c r="CV21" s="1019"/>
      <c r="CW21" s="1017">
        <v>582</v>
      </c>
      <c r="CX21" s="1018"/>
      <c r="CY21" s="1018"/>
      <c r="CZ21" s="1018"/>
      <c r="DA21" s="1019"/>
      <c r="DB21" s="1017">
        <v>0</v>
      </c>
      <c r="DC21" s="1018"/>
      <c r="DD21" s="1018"/>
      <c r="DE21" s="1018"/>
      <c r="DF21" s="1019"/>
      <c r="DG21" s="1017">
        <v>0</v>
      </c>
      <c r="DH21" s="1018"/>
      <c r="DI21" s="1018"/>
      <c r="DJ21" s="1018"/>
      <c r="DK21" s="1019"/>
      <c r="DL21" s="1017">
        <v>0</v>
      </c>
      <c r="DM21" s="1018"/>
      <c r="DN21" s="1018"/>
      <c r="DO21" s="1018"/>
      <c r="DP21" s="1019"/>
      <c r="DQ21" s="1017">
        <v>0</v>
      </c>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397</v>
      </c>
      <c r="BA22" s="1056"/>
      <c r="BB22" s="1056"/>
      <c r="BC22" s="1056"/>
      <c r="BD22" s="1057"/>
      <c r="BE22" s="236"/>
      <c r="BF22" s="236"/>
      <c r="BG22" s="236"/>
      <c r="BH22" s="236"/>
      <c r="BI22" s="236"/>
      <c r="BJ22" s="236"/>
      <c r="BK22" s="236"/>
      <c r="BL22" s="236"/>
      <c r="BM22" s="236"/>
      <c r="BN22" s="236"/>
      <c r="BO22" s="236"/>
      <c r="BP22" s="236"/>
      <c r="BQ22" s="241">
        <v>16</v>
      </c>
      <c r="BR22" s="242"/>
      <c r="BS22" s="1020" t="s">
        <v>620</v>
      </c>
      <c r="BT22" s="1021"/>
      <c r="BU22" s="1021"/>
      <c r="BV22" s="1021"/>
      <c r="BW22" s="1021"/>
      <c r="BX22" s="1021"/>
      <c r="BY22" s="1021"/>
      <c r="BZ22" s="1021"/>
      <c r="CA22" s="1021"/>
      <c r="CB22" s="1021"/>
      <c r="CC22" s="1021"/>
      <c r="CD22" s="1021"/>
      <c r="CE22" s="1021"/>
      <c r="CF22" s="1021"/>
      <c r="CG22" s="1042"/>
      <c r="CH22" s="1017">
        <v>-11</v>
      </c>
      <c r="CI22" s="1018"/>
      <c r="CJ22" s="1018"/>
      <c r="CK22" s="1018"/>
      <c r="CL22" s="1019"/>
      <c r="CM22" s="1017">
        <v>548</v>
      </c>
      <c r="CN22" s="1018"/>
      <c r="CO22" s="1018"/>
      <c r="CP22" s="1018"/>
      <c r="CQ22" s="1019"/>
      <c r="CR22" s="1017">
        <v>290</v>
      </c>
      <c r="CS22" s="1018"/>
      <c r="CT22" s="1018"/>
      <c r="CU22" s="1018"/>
      <c r="CV22" s="1019"/>
      <c r="CW22" s="1017">
        <v>506</v>
      </c>
      <c r="CX22" s="1018"/>
      <c r="CY22" s="1018"/>
      <c r="CZ22" s="1018"/>
      <c r="DA22" s="1019"/>
      <c r="DB22" s="1017">
        <v>0</v>
      </c>
      <c r="DC22" s="1018"/>
      <c r="DD22" s="1018"/>
      <c r="DE22" s="1018"/>
      <c r="DF22" s="1019"/>
      <c r="DG22" s="1017">
        <v>0</v>
      </c>
      <c r="DH22" s="1018"/>
      <c r="DI22" s="1018"/>
      <c r="DJ22" s="1018"/>
      <c r="DK22" s="1019"/>
      <c r="DL22" s="1017">
        <v>0</v>
      </c>
      <c r="DM22" s="1018"/>
      <c r="DN22" s="1018"/>
      <c r="DO22" s="1018"/>
      <c r="DP22" s="1019"/>
      <c r="DQ22" s="1017">
        <v>0</v>
      </c>
      <c r="DR22" s="1018"/>
      <c r="DS22" s="1018"/>
      <c r="DT22" s="1018"/>
      <c r="DU22" s="1019"/>
      <c r="DV22" s="1020"/>
      <c r="DW22" s="1021"/>
      <c r="DX22" s="1021"/>
      <c r="DY22" s="1021"/>
      <c r="DZ22" s="1022"/>
      <c r="EA22" s="237"/>
    </row>
    <row r="23" spans="1:131" s="238" customFormat="1" ht="26.25" customHeight="1" thickBot="1" x14ac:dyDescent="0.25">
      <c r="A23" s="243" t="s">
        <v>398</v>
      </c>
      <c r="B23" s="965" t="s">
        <v>399</v>
      </c>
      <c r="C23" s="966"/>
      <c r="D23" s="966"/>
      <c r="E23" s="966"/>
      <c r="F23" s="966"/>
      <c r="G23" s="966"/>
      <c r="H23" s="966"/>
      <c r="I23" s="966"/>
      <c r="J23" s="966"/>
      <c r="K23" s="966"/>
      <c r="L23" s="966"/>
      <c r="M23" s="966"/>
      <c r="N23" s="966"/>
      <c r="O23" s="966"/>
      <c r="P23" s="976"/>
      <c r="Q23" s="1095">
        <v>2488592</v>
      </c>
      <c r="R23" s="1089"/>
      <c r="S23" s="1089"/>
      <c r="T23" s="1089"/>
      <c r="U23" s="1089"/>
      <c r="V23" s="1089">
        <v>2460326</v>
      </c>
      <c r="W23" s="1089"/>
      <c r="X23" s="1089"/>
      <c r="Y23" s="1089"/>
      <c r="Z23" s="1089"/>
      <c r="AA23" s="1089">
        <v>28267</v>
      </c>
      <c r="AB23" s="1089"/>
      <c r="AC23" s="1089"/>
      <c r="AD23" s="1089"/>
      <c r="AE23" s="1096"/>
      <c r="AF23" s="1097">
        <v>15289</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400</v>
      </c>
      <c r="BA23" s="1093"/>
      <c r="BB23" s="1093"/>
      <c r="BC23" s="1093"/>
      <c r="BD23" s="1094"/>
      <c r="BE23" s="236"/>
      <c r="BF23" s="236"/>
      <c r="BG23" s="236"/>
      <c r="BH23" s="236"/>
      <c r="BI23" s="236"/>
      <c r="BJ23" s="236"/>
      <c r="BK23" s="236"/>
      <c r="BL23" s="236"/>
      <c r="BM23" s="236"/>
      <c r="BN23" s="236"/>
      <c r="BO23" s="236"/>
      <c r="BP23" s="236"/>
      <c r="BQ23" s="241">
        <v>17</v>
      </c>
      <c r="BR23" s="242"/>
      <c r="BS23" s="1020" t="s">
        <v>621</v>
      </c>
      <c r="BT23" s="1021"/>
      <c r="BU23" s="1021"/>
      <c r="BV23" s="1021"/>
      <c r="BW23" s="1021"/>
      <c r="BX23" s="1021"/>
      <c r="BY23" s="1021"/>
      <c r="BZ23" s="1021"/>
      <c r="CA23" s="1021"/>
      <c r="CB23" s="1021"/>
      <c r="CC23" s="1021"/>
      <c r="CD23" s="1021"/>
      <c r="CE23" s="1021"/>
      <c r="CF23" s="1021"/>
      <c r="CG23" s="1042"/>
      <c r="CH23" s="1017">
        <v>6</v>
      </c>
      <c r="CI23" s="1018"/>
      <c r="CJ23" s="1018"/>
      <c r="CK23" s="1018"/>
      <c r="CL23" s="1019"/>
      <c r="CM23" s="1017">
        <v>96</v>
      </c>
      <c r="CN23" s="1018"/>
      <c r="CO23" s="1018"/>
      <c r="CP23" s="1018"/>
      <c r="CQ23" s="1019"/>
      <c r="CR23" s="1017">
        <v>1</v>
      </c>
      <c r="CS23" s="1018"/>
      <c r="CT23" s="1018"/>
      <c r="CU23" s="1018"/>
      <c r="CV23" s="1019"/>
      <c r="CW23" s="1017">
        <v>0</v>
      </c>
      <c r="CX23" s="1018"/>
      <c r="CY23" s="1018"/>
      <c r="CZ23" s="1018"/>
      <c r="DA23" s="1019"/>
      <c r="DB23" s="1017">
        <v>0</v>
      </c>
      <c r="DC23" s="1018"/>
      <c r="DD23" s="1018"/>
      <c r="DE23" s="1018"/>
      <c r="DF23" s="1019"/>
      <c r="DG23" s="1017">
        <v>0</v>
      </c>
      <c r="DH23" s="1018"/>
      <c r="DI23" s="1018"/>
      <c r="DJ23" s="1018"/>
      <c r="DK23" s="1019"/>
      <c r="DL23" s="1017">
        <v>0</v>
      </c>
      <c r="DM23" s="1018"/>
      <c r="DN23" s="1018"/>
      <c r="DO23" s="1018"/>
      <c r="DP23" s="1019"/>
      <c r="DQ23" s="1017">
        <v>0</v>
      </c>
      <c r="DR23" s="1018"/>
      <c r="DS23" s="1018"/>
      <c r="DT23" s="1018"/>
      <c r="DU23" s="1019"/>
      <c r="DV23" s="1020"/>
      <c r="DW23" s="1021"/>
      <c r="DX23" s="1021"/>
      <c r="DY23" s="1021"/>
      <c r="DZ23" s="1022"/>
      <c r="EA23" s="237"/>
    </row>
    <row r="24" spans="1:131" s="238" customFormat="1" ht="26.25" customHeight="1" x14ac:dyDescent="0.2">
      <c r="A24" s="1088" t="s">
        <v>401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t="s">
        <v>622</v>
      </c>
      <c r="BT24" s="1021"/>
      <c r="BU24" s="1021"/>
      <c r="BV24" s="1021"/>
      <c r="BW24" s="1021"/>
      <c r="BX24" s="1021"/>
      <c r="BY24" s="1021"/>
      <c r="BZ24" s="1021"/>
      <c r="CA24" s="1021"/>
      <c r="CB24" s="1021"/>
      <c r="CC24" s="1021"/>
      <c r="CD24" s="1021"/>
      <c r="CE24" s="1021"/>
      <c r="CF24" s="1021"/>
      <c r="CG24" s="1042"/>
      <c r="CH24" s="1017">
        <v>43</v>
      </c>
      <c r="CI24" s="1018"/>
      <c r="CJ24" s="1018"/>
      <c r="CK24" s="1018"/>
      <c r="CL24" s="1019"/>
      <c r="CM24" s="1017">
        <v>974</v>
      </c>
      <c r="CN24" s="1018"/>
      <c r="CO24" s="1018"/>
      <c r="CP24" s="1018"/>
      <c r="CQ24" s="1019"/>
      <c r="CR24" s="1017">
        <v>300</v>
      </c>
      <c r="CS24" s="1018"/>
      <c r="CT24" s="1018"/>
      <c r="CU24" s="1018"/>
      <c r="CV24" s="1019"/>
      <c r="CW24" s="1017">
        <v>4</v>
      </c>
      <c r="CX24" s="1018"/>
      <c r="CY24" s="1018"/>
      <c r="CZ24" s="1018"/>
      <c r="DA24" s="1019"/>
      <c r="DB24" s="1017">
        <v>0</v>
      </c>
      <c r="DC24" s="1018"/>
      <c r="DD24" s="1018"/>
      <c r="DE24" s="1018"/>
      <c r="DF24" s="1019"/>
      <c r="DG24" s="1017">
        <v>0</v>
      </c>
      <c r="DH24" s="1018"/>
      <c r="DI24" s="1018"/>
      <c r="DJ24" s="1018"/>
      <c r="DK24" s="1019"/>
      <c r="DL24" s="1017">
        <v>0</v>
      </c>
      <c r="DM24" s="1018"/>
      <c r="DN24" s="1018"/>
      <c r="DO24" s="1018"/>
      <c r="DP24" s="1019"/>
      <c r="DQ24" s="1017">
        <v>0</v>
      </c>
      <c r="DR24" s="1018"/>
      <c r="DS24" s="1018"/>
      <c r="DT24" s="1018"/>
      <c r="DU24" s="1019"/>
      <c r="DV24" s="1020"/>
      <c r="DW24" s="1021"/>
      <c r="DX24" s="1021"/>
      <c r="DY24" s="1021"/>
      <c r="DZ24" s="1022"/>
      <c r="EA24" s="237"/>
    </row>
    <row r="25" spans="1:131" ht="26.25" customHeight="1" thickBot="1" x14ac:dyDescent="0.25">
      <c r="A25" s="1087" t="s">
        <v>402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t="s">
        <v>645</v>
      </c>
      <c r="BS25" s="1020" t="s">
        <v>623</v>
      </c>
      <c r="BT25" s="1021"/>
      <c r="BU25" s="1021"/>
      <c r="BV25" s="1021"/>
      <c r="BW25" s="1021"/>
      <c r="BX25" s="1021"/>
      <c r="BY25" s="1021"/>
      <c r="BZ25" s="1021"/>
      <c r="CA25" s="1021"/>
      <c r="CB25" s="1021"/>
      <c r="CC25" s="1021"/>
      <c r="CD25" s="1021"/>
      <c r="CE25" s="1021"/>
      <c r="CF25" s="1021"/>
      <c r="CG25" s="1042"/>
      <c r="CH25" s="1017">
        <v>111</v>
      </c>
      <c r="CI25" s="1018"/>
      <c r="CJ25" s="1018"/>
      <c r="CK25" s="1018"/>
      <c r="CL25" s="1019"/>
      <c r="CM25" s="1017">
        <v>6278</v>
      </c>
      <c r="CN25" s="1018"/>
      <c r="CO25" s="1018"/>
      <c r="CP25" s="1018"/>
      <c r="CQ25" s="1019"/>
      <c r="CR25" s="1017">
        <v>0</v>
      </c>
      <c r="CS25" s="1018"/>
      <c r="CT25" s="1018"/>
      <c r="CU25" s="1018"/>
      <c r="CV25" s="1019"/>
      <c r="CW25" s="1017">
        <v>3763</v>
      </c>
      <c r="CX25" s="1018"/>
      <c r="CY25" s="1018"/>
      <c r="CZ25" s="1018"/>
      <c r="DA25" s="1019"/>
      <c r="DB25" s="1017">
        <v>0</v>
      </c>
      <c r="DC25" s="1018"/>
      <c r="DD25" s="1018"/>
      <c r="DE25" s="1018"/>
      <c r="DF25" s="1019"/>
      <c r="DG25" s="1017">
        <v>0</v>
      </c>
      <c r="DH25" s="1018"/>
      <c r="DI25" s="1018"/>
      <c r="DJ25" s="1018"/>
      <c r="DK25" s="1019"/>
      <c r="DL25" s="1017">
        <v>6570</v>
      </c>
      <c r="DM25" s="1018"/>
      <c r="DN25" s="1018"/>
      <c r="DO25" s="1018"/>
      <c r="DP25" s="1019"/>
      <c r="DQ25" s="1017">
        <v>5913</v>
      </c>
      <c r="DR25" s="1018"/>
      <c r="DS25" s="1018"/>
      <c r="DT25" s="1018"/>
      <c r="DU25" s="1019"/>
      <c r="DV25" s="1020"/>
      <c r="DW25" s="1021"/>
      <c r="DX25" s="1021"/>
      <c r="DY25" s="1021"/>
      <c r="DZ25" s="1022"/>
      <c r="EA25" s="233"/>
    </row>
    <row r="26" spans="1:131" ht="26.25" customHeight="1" x14ac:dyDescent="0.2">
      <c r="A26" s="1023" t="s">
        <v>369</v>
      </c>
      <c r="B26" s="1024"/>
      <c r="C26" s="1024"/>
      <c r="D26" s="1024"/>
      <c r="E26" s="1024"/>
      <c r="F26" s="1024"/>
      <c r="G26" s="1024"/>
      <c r="H26" s="1024"/>
      <c r="I26" s="1024"/>
      <c r="J26" s="1024"/>
      <c r="K26" s="1024"/>
      <c r="L26" s="1024"/>
      <c r="M26" s="1024"/>
      <c r="N26" s="1024"/>
      <c r="O26" s="1024"/>
      <c r="P26" s="1025"/>
      <c r="Q26" s="1029" t="s">
        <v>403</v>
      </c>
      <c r="R26" s="1030"/>
      <c r="S26" s="1030"/>
      <c r="T26" s="1030"/>
      <c r="U26" s="1031"/>
      <c r="V26" s="1029" t="s">
        <v>404</v>
      </c>
      <c r="W26" s="1030"/>
      <c r="X26" s="1030"/>
      <c r="Y26" s="1030"/>
      <c r="Z26" s="1031"/>
      <c r="AA26" s="1029" t="s">
        <v>405</v>
      </c>
      <c r="AB26" s="1030"/>
      <c r="AC26" s="1030"/>
      <c r="AD26" s="1030"/>
      <c r="AE26" s="1030"/>
      <c r="AF26" s="1083" t="s">
        <v>406</v>
      </c>
      <c r="AG26" s="1036"/>
      <c r="AH26" s="1036"/>
      <c r="AI26" s="1036"/>
      <c r="AJ26" s="1084"/>
      <c r="AK26" s="1030" t="s">
        <v>407</v>
      </c>
      <c r="AL26" s="1030"/>
      <c r="AM26" s="1030"/>
      <c r="AN26" s="1030"/>
      <c r="AO26" s="1031"/>
      <c r="AP26" s="1029" t="s">
        <v>408</v>
      </c>
      <c r="AQ26" s="1030"/>
      <c r="AR26" s="1030"/>
      <c r="AS26" s="1030"/>
      <c r="AT26" s="1031"/>
      <c r="AU26" s="1029" t="s">
        <v>409</v>
      </c>
      <c r="AV26" s="1030"/>
      <c r="AW26" s="1030"/>
      <c r="AX26" s="1030"/>
      <c r="AY26" s="1031"/>
      <c r="AZ26" s="1029" t="s">
        <v>410</v>
      </c>
      <c r="BA26" s="1030"/>
      <c r="BB26" s="1030"/>
      <c r="BC26" s="1030"/>
      <c r="BD26" s="1031"/>
      <c r="BE26" s="1029" t="s">
        <v>376</v>
      </c>
      <c r="BF26" s="1030"/>
      <c r="BG26" s="1030"/>
      <c r="BH26" s="1030"/>
      <c r="BI26" s="1043"/>
      <c r="BJ26" s="235"/>
      <c r="BK26" s="235"/>
      <c r="BL26" s="235"/>
      <c r="BM26" s="235"/>
      <c r="BN26" s="235"/>
      <c r="BO26" s="244"/>
      <c r="BP26" s="244"/>
      <c r="BQ26" s="241">
        <v>20</v>
      </c>
      <c r="BR26" s="242"/>
      <c r="BS26" s="1020" t="s">
        <v>624</v>
      </c>
      <c r="BT26" s="1021"/>
      <c r="BU26" s="1021"/>
      <c r="BV26" s="1021"/>
      <c r="BW26" s="1021"/>
      <c r="BX26" s="1021"/>
      <c r="BY26" s="1021"/>
      <c r="BZ26" s="1021"/>
      <c r="CA26" s="1021"/>
      <c r="CB26" s="1021"/>
      <c r="CC26" s="1021"/>
      <c r="CD26" s="1021"/>
      <c r="CE26" s="1021"/>
      <c r="CF26" s="1021"/>
      <c r="CG26" s="1042"/>
      <c r="CH26" s="1017">
        <v>13</v>
      </c>
      <c r="CI26" s="1018"/>
      <c r="CJ26" s="1018"/>
      <c r="CK26" s="1018"/>
      <c r="CL26" s="1019"/>
      <c r="CM26" s="1017">
        <v>1329</v>
      </c>
      <c r="CN26" s="1018"/>
      <c r="CO26" s="1018"/>
      <c r="CP26" s="1018"/>
      <c r="CQ26" s="1019"/>
      <c r="CR26" s="1017">
        <v>30</v>
      </c>
      <c r="CS26" s="1018"/>
      <c r="CT26" s="1018"/>
      <c r="CU26" s="1018"/>
      <c r="CV26" s="1019"/>
      <c r="CW26" s="1017">
        <v>379</v>
      </c>
      <c r="CX26" s="1018"/>
      <c r="CY26" s="1018"/>
      <c r="CZ26" s="1018"/>
      <c r="DA26" s="1019"/>
      <c r="DB26" s="1017">
        <v>0</v>
      </c>
      <c r="DC26" s="1018"/>
      <c r="DD26" s="1018"/>
      <c r="DE26" s="1018"/>
      <c r="DF26" s="1019"/>
      <c r="DG26" s="1017">
        <v>0</v>
      </c>
      <c r="DH26" s="1018"/>
      <c r="DI26" s="1018"/>
      <c r="DJ26" s="1018"/>
      <c r="DK26" s="1019"/>
      <c r="DL26" s="1017">
        <v>0</v>
      </c>
      <c r="DM26" s="1018"/>
      <c r="DN26" s="1018"/>
      <c r="DO26" s="1018"/>
      <c r="DP26" s="1019"/>
      <c r="DQ26" s="1017">
        <v>0</v>
      </c>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t="s">
        <v>625</v>
      </c>
      <c r="BT27" s="1021"/>
      <c r="BU27" s="1021"/>
      <c r="BV27" s="1021"/>
      <c r="BW27" s="1021"/>
      <c r="BX27" s="1021"/>
      <c r="BY27" s="1021"/>
      <c r="BZ27" s="1021"/>
      <c r="CA27" s="1021"/>
      <c r="CB27" s="1021"/>
      <c r="CC27" s="1021"/>
      <c r="CD27" s="1021"/>
      <c r="CE27" s="1021"/>
      <c r="CF27" s="1021"/>
      <c r="CG27" s="1042"/>
      <c r="CH27" s="1017">
        <v>-54</v>
      </c>
      <c r="CI27" s="1018"/>
      <c r="CJ27" s="1018"/>
      <c r="CK27" s="1018"/>
      <c r="CL27" s="1019"/>
      <c r="CM27" s="1017">
        <v>5689</v>
      </c>
      <c r="CN27" s="1018"/>
      <c r="CO27" s="1018"/>
      <c r="CP27" s="1018"/>
      <c r="CQ27" s="1019"/>
      <c r="CR27" s="1017">
        <v>1</v>
      </c>
      <c r="CS27" s="1018"/>
      <c r="CT27" s="1018"/>
      <c r="CU27" s="1018"/>
      <c r="CV27" s="1019"/>
      <c r="CW27" s="1017">
        <v>0</v>
      </c>
      <c r="CX27" s="1018"/>
      <c r="CY27" s="1018"/>
      <c r="CZ27" s="1018"/>
      <c r="DA27" s="1019"/>
      <c r="DB27" s="1017">
        <v>0</v>
      </c>
      <c r="DC27" s="1018"/>
      <c r="DD27" s="1018"/>
      <c r="DE27" s="1018"/>
      <c r="DF27" s="1019"/>
      <c r="DG27" s="1017">
        <v>0</v>
      </c>
      <c r="DH27" s="1018"/>
      <c r="DI27" s="1018"/>
      <c r="DJ27" s="1018"/>
      <c r="DK27" s="1019"/>
      <c r="DL27" s="1017">
        <v>0</v>
      </c>
      <c r="DM27" s="1018"/>
      <c r="DN27" s="1018"/>
      <c r="DO27" s="1018"/>
      <c r="DP27" s="1019"/>
      <c r="DQ27" s="1017">
        <v>0</v>
      </c>
      <c r="DR27" s="1018"/>
      <c r="DS27" s="1018"/>
      <c r="DT27" s="1018"/>
      <c r="DU27" s="1019"/>
      <c r="DV27" s="1020"/>
      <c r="DW27" s="1021"/>
      <c r="DX27" s="1021"/>
      <c r="DY27" s="1021"/>
      <c r="DZ27" s="1022"/>
      <c r="EA27" s="233"/>
    </row>
    <row r="28" spans="1:131" ht="26.25" customHeight="1" thickTop="1" x14ac:dyDescent="0.2">
      <c r="A28" s="245">
        <v>1</v>
      </c>
      <c r="B28" s="1075" t="s">
        <v>411</v>
      </c>
      <c r="C28" s="1076"/>
      <c r="D28" s="1076"/>
      <c r="E28" s="1076"/>
      <c r="F28" s="1076"/>
      <c r="G28" s="1076"/>
      <c r="H28" s="1076"/>
      <c r="I28" s="1076"/>
      <c r="J28" s="1076"/>
      <c r="K28" s="1076"/>
      <c r="L28" s="1076"/>
      <c r="M28" s="1076"/>
      <c r="N28" s="1076"/>
      <c r="O28" s="1076"/>
      <c r="P28" s="1077"/>
      <c r="Q28" s="1078">
        <v>333552</v>
      </c>
      <c r="R28" s="1079"/>
      <c r="S28" s="1079"/>
      <c r="T28" s="1079"/>
      <c r="U28" s="1079"/>
      <c r="V28" s="1079">
        <v>319696</v>
      </c>
      <c r="W28" s="1079"/>
      <c r="X28" s="1079"/>
      <c r="Y28" s="1079"/>
      <c r="Z28" s="1079"/>
      <c r="AA28" s="1079">
        <v>13857</v>
      </c>
      <c r="AB28" s="1079"/>
      <c r="AC28" s="1079"/>
      <c r="AD28" s="1079"/>
      <c r="AE28" s="1080"/>
      <c r="AF28" s="1081">
        <v>13857</v>
      </c>
      <c r="AG28" s="1079"/>
      <c r="AH28" s="1079"/>
      <c r="AI28" s="1079"/>
      <c r="AJ28" s="1082"/>
      <c r="AK28" s="1070">
        <v>28526</v>
      </c>
      <c r="AL28" s="1071"/>
      <c r="AM28" s="1071"/>
      <c r="AN28" s="1071"/>
      <c r="AO28" s="1071"/>
      <c r="AP28" s="1071" t="s">
        <v>532</v>
      </c>
      <c r="AQ28" s="1071"/>
      <c r="AR28" s="1071"/>
      <c r="AS28" s="1071"/>
      <c r="AT28" s="1071"/>
      <c r="AU28" s="1071" t="s">
        <v>532</v>
      </c>
      <c r="AV28" s="1071"/>
      <c r="AW28" s="1071"/>
      <c r="AX28" s="1071"/>
      <c r="AY28" s="1071"/>
      <c r="AZ28" s="1072" t="s">
        <v>532</v>
      </c>
      <c r="BA28" s="1072"/>
      <c r="BB28" s="1072"/>
      <c r="BC28" s="1072"/>
      <c r="BD28" s="1072"/>
      <c r="BE28" s="1073"/>
      <c r="BF28" s="1073"/>
      <c r="BG28" s="1073"/>
      <c r="BH28" s="1073"/>
      <c r="BI28" s="1074"/>
      <c r="BJ28" s="235"/>
      <c r="BK28" s="235"/>
      <c r="BL28" s="235"/>
      <c r="BM28" s="235"/>
      <c r="BN28" s="235"/>
      <c r="BO28" s="244"/>
      <c r="BP28" s="244"/>
      <c r="BQ28" s="241">
        <v>22</v>
      </c>
      <c r="BR28" s="242"/>
      <c r="BS28" s="1020" t="s">
        <v>626</v>
      </c>
      <c r="BT28" s="1021"/>
      <c r="BU28" s="1021"/>
      <c r="BV28" s="1021"/>
      <c r="BW28" s="1021"/>
      <c r="BX28" s="1021"/>
      <c r="BY28" s="1021"/>
      <c r="BZ28" s="1021"/>
      <c r="CA28" s="1021"/>
      <c r="CB28" s="1021"/>
      <c r="CC28" s="1021"/>
      <c r="CD28" s="1021"/>
      <c r="CE28" s="1021"/>
      <c r="CF28" s="1021"/>
      <c r="CG28" s="1042"/>
      <c r="CH28" s="1017">
        <v>-29</v>
      </c>
      <c r="CI28" s="1018"/>
      <c r="CJ28" s="1018"/>
      <c r="CK28" s="1018"/>
      <c r="CL28" s="1019"/>
      <c r="CM28" s="1017">
        <v>789</v>
      </c>
      <c r="CN28" s="1018"/>
      <c r="CO28" s="1018"/>
      <c r="CP28" s="1018"/>
      <c r="CQ28" s="1019"/>
      <c r="CR28" s="1017">
        <v>10</v>
      </c>
      <c r="CS28" s="1018"/>
      <c r="CT28" s="1018"/>
      <c r="CU28" s="1018"/>
      <c r="CV28" s="1019"/>
      <c r="CW28" s="1017">
        <v>0</v>
      </c>
      <c r="CX28" s="1018"/>
      <c r="CY28" s="1018"/>
      <c r="CZ28" s="1018"/>
      <c r="DA28" s="1019"/>
      <c r="DB28" s="1017">
        <v>0</v>
      </c>
      <c r="DC28" s="1018"/>
      <c r="DD28" s="1018"/>
      <c r="DE28" s="1018"/>
      <c r="DF28" s="1019"/>
      <c r="DG28" s="1017">
        <v>0</v>
      </c>
      <c r="DH28" s="1018"/>
      <c r="DI28" s="1018"/>
      <c r="DJ28" s="1018"/>
      <c r="DK28" s="1019"/>
      <c r="DL28" s="1017">
        <v>0</v>
      </c>
      <c r="DM28" s="1018"/>
      <c r="DN28" s="1018"/>
      <c r="DO28" s="1018"/>
      <c r="DP28" s="1019"/>
      <c r="DQ28" s="1017">
        <v>0</v>
      </c>
      <c r="DR28" s="1018"/>
      <c r="DS28" s="1018"/>
      <c r="DT28" s="1018"/>
      <c r="DU28" s="1019"/>
      <c r="DV28" s="1020"/>
      <c r="DW28" s="1021"/>
      <c r="DX28" s="1021"/>
      <c r="DY28" s="1021"/>
      <c r="DZ28" s="1022"/>
      <c r="EA28" s="233"/>
    </row>
    <row r="29" spans="1:131" ht="26.25" customHeight="1" x14ac:dyDescent="0.2">
      <c r="A29" s="245">
        <v>2</v>
      </c>
      <c r="B29" s="1058" t="s">
        <v>412</v>
      </c>
      <c r="C29" s="1059"/>
      <c r="D29" s="1059"/>
      <c r="E29" s="1059"/>
      <c r="F29" s="1059"/>
      <c r="G29" s="1059"/>
      <c r="H29" s="1059"/>
      <c r="I29" s="1059"/>
      <c r="J29" s="1059"/>
      <c r="K29" s="1059"/>
      <c r="L29" s="1059"/>
      <c r="M29" s="1059"/>
      <c r="N29" s="1059"/>
      <c r="O29" s="1059"/>
      <c r="P29" s="1060"/>
      <c r="Q29" s="1066">
        <v>323637</v>
      </c>
      <c r="R29" s="1067"/>
      <c r="S29" s="1067"/>
      <c r="T29" s="1067"/>
      <c r="U29" s="1067"/>
      <c r="V29" s="1067">
        <v>312000</v>
      </c>
      <c r="W29" s="1067"/>
      <c r="X29" s="1067"/>
      <c r="Y29" s="1067"/>
      <c r="Z29" s="1067"/>
      <c r="AA29" s="1067">
        <v>11637</v>
      </c>
      <c r="AB29" s="1067"/>
      <c r="AC29" s="1067"/>
      <c r="AD29" s="1067"/>
      <c r="AE29" s="1068"/>
      <c r="AF29" s="1063">
        <v>11637</v>
      </c>
      <c r="AG29" s="1064"/>
      <c r="AH29" s="1064"/>
      <c r="AI29" s="1064"/>
      <c r="AJ29" s="1065"/>
      <c r="AK29" s="1008">
        <v>54082</v>
      </c>
      <c r="AL29" s="999"/>
      <c r="AM29" s="999"/>
      <c r="AN29" s="999"/>
      <c r="AO29" s="999"/>
      <c r="AP29" s="999" t="s">
        <v>532</v>
      </c>
      <c r="AQ29" s="999"/>
      <c r="AR29" s="999"/>
      <c r="AS29" s="999"/>
      <c r="AT29" s="999"/>
      <c r="AU29" s="999" t="s">
        <v>532</v>
      </c>
      <c r="AV29" s="999"/>
      <c r="AW29" s="999"/>
      <c r="AX29" s="999"/>
      <c r="AY29" s="999"/>
      <c r="AZ29" s="1069" t="s">
        <v>532</v>
      </c>
      <c r="BA29" s="1069"/>
      <c r="BB29" s="1069"/>
      <c r="BC29" s="1069"/>
      <c r="BD29" s="1069"/>
      <c r="BE29" s="1000"/>
      <c r="BF29" s="1000"/>
      <c r="BG29" s="1000"/>
      <c r="BH29" s="1000"/>
      <c r="BI29" s="1001"/>
      <c r="BJ29" s="235"/>
      <c r="BK29" s="235"/>
      <c r="BL29" s="235"/>
      <c r="BM29" s="235"/>
      <c r="BN29" s="235"/>
      <c r="BO29" s="244"/>
      <c r="BP29" s="244"/>
      <c r="BQ29" s="241">
        <v>23</v>
      </c>
      <c r="BR29" s="242" t="s">
        <v>645</v>
      </c>
      <c r="BS29" s="1020" t="s">
        <v>627</v>
      </c>
      <c r="BT29" s="1021"/>
      <c r="BU29" s="1021"/>
      <c r="BV29" s="1021"/>
      <c r="BW29" s="1021"/>
      <c r="BX29" s="1021"/>
      <c r="BY29" s="1021"/>
      <c r="BZ29" s="1021"/>
      <c r="CA29" s="1021"/>
      <c r="CB29" s="1021"/>
      <c r="CC29" s="1021"/>
      <c r="CD29" s="1021"/>
      <c r="CE29" s="1021"/>
      <c r="CF29" s="1021"/>
      <c r="CG29" s="1042"/>
      <c r="CH29" s="1017">
        <v>330</v>
      </c>
      <c r="CI29" s="1018"/>
      <c r="CJ29" s="1018"/>
      <c r="CK29" s="1018"/>
      <c r="CL29" s="1019"/>
      <c r="CM29" s="1017">
        <v>15675</v>
      </c>
      <c r="CN29" s="1018"/>
      <c r="CO29" s="1018"/>
      <c r="CP29" s="1018"/>
      <c r="CQ29" s="1019"/>
      <c r="CR29" s="1017">
        <v>10</v>
      </c>
      <c r="CS29" s="1018"/>
      <c r="CT29" s="1018"/>
      <c r="CU29" s="1018"/>
      <c r="CV29" s="1019"/>
      <c r="CW29" s="1017">
        <v>34</v>
      </c>
      <c r="CX29" s="1018"/>
      <c r="CY29" s="1018"/>
      <c r="CZ29" s="1018"/>
      <c r="DA29" s="1019"/>
      <c r="DB29" s="1017">
        <v>0</v>
      </c>
      <c r="DC29" s="1018"/>
      <c r="DD29" s="1018"/>
      <c r="DE29" s="1018"/>
      <c r="DF29" s="1019"/>
      <c r="DG29" s="1017">
        <v>0</v>
      </c>
      <c r="DH29" s="1018"/>
      <c r="DI29" s="1018"/>
      <c r="DJ29" s="1018"/>
      <c r="DK29" s="1019"/>
      <c r="DL29" s="1017">
        <v>2300</v>
      </c>
      <c r="DM29" s="1018"/>
      <c r="DN29" s="1018"/>
      <c r="DO29" s="1018"/>
      <c r="DP29" s="1019"/>
      <c r="DQ29" s="1017">
        <v>230</v>
      </c>
      <c r="DR29" s="1018"/>
      <c r="DS29" s="1018"/>
      <c r="DT29" s="1018"/>
      <c r="DU29" s="1019"/>
      <c r="DV29" s="1020"/>
      <c r="DW29" s="1021"/>
      <c r="DX29" s="1021"/>
      <c r="DY29" s="1021"/>
      <c r="DZ29" s="1022"/>
      <c r="EA29" s="233"/>
    </row>
    <row r="30" spans="1:131" ht="26.25" customHeight="1" x14ac:dyDescent="0.2">
      <c r="A30" s="245">
        <v>3</v>
      </c>
      <c r="B30" s="1058" t="s">
        <v>413</v>
      </c>
      <c r="C30" s="1059"/>
      <c r="D30" s="1059"/>
      <c r="E30" s="1059"/>
      <c r="F30" s="1059"/>
      <c r="G30" s="1059"/>
      <c r="H30" s="1059"/>
      <c r="I30" s="1059"/>
      <c r="J30" s="1059"/>
      <c r="K30" s="1059"/>
      <c r="L30" s="1059"/>
      <c r="M30" s="1059"/>
      <c r="N30" s="1059"/>
      <c r="O30" s="1059"/>
      <c r="P30" s="1060"/>
      <c r="Q30" s="1066">
        <v>82396</v>
      </c>
      <c r="R30" s="1067"/>
      <c r="S30" s="1067"/>
      <c r="T30" s="1067"/>
      <c r="U30" s="1067"/>
      <c r="V30" s="1067">
        <v>82038</v>
      </c>
      <c r="W30" s="1067"/>
      <c r="X30" s="1067"/>
      <c r="Y30" s="1067"/>
      <c r="Z30" s="1067"/>
      <c r="AA30" s="1067">
        <v>358</v>
      </c>
      <c r="AB30" s="1067"/>
      <c r="AC30" s="1067"/>
      <c r="AD30" s="1067"/>
      <c r="AE30" s="1068"/>
      <c r="AF30" s="1063">
        <v>358</v>
      </c>
      <c r="AG30" s="1064"/>
      <c r="AH30" s="1064"/>
      <c r="AI30" s="1064"/>
      <c r="AJ30" s="1065"/>
      <c r="AK30" s="1008">
        <v>36046</v>
      </c>
      <c r="AL30" s="999"/>
      <c r="AM30" s="999"/>
      <c r="AN30" s="999"/>
      <c r="AO30" s="999"/>
      <c r="AP30" s="999" t="s">
        <v>532</v>
      </c>
      <c r="AQ30" s="999"/>
      <c r="AR30" s="999"/>
      <c r="AS30" s="999"/>
      <c r="AT30" s="999"/>
      <c r="AU30" s="999" t="s">
        <v>532</v>
      </c>
      <c r="AV30" s="999"/>
      <c r="AW30" s="999"/>
      <c r="AX30" s="999"/>
      <c r="AY30" s="999"/>
      <c r="AZ30" s="1069" t="s">
        <v>532</v>
      </c>
      <c r="BA30" s="1069"/>
      <c r="BB30" s="1069"/>
      <c r="BC30" s="1069"/>
      <c r="BD30" s="1069"/>
      <c r="BE30" s="1000"/>
      <c r="BF30" s="1000"/>
      <c r="BG30" s="1000"/>
      <c r="BH30" s="1000"/>
      <c r="BI30" s="1001"/>
      <c r="BJ30" s="235"/>
      <c r="BK30" s="235"/>
      <c r="BL30" s="235"/>
      <c r="BM30" s="235"/>
      <c r="BN30" s="235"/>
      <c r="BO30" s="244"/>
      <c r="BP30" s="244"/>
      <c r="BQ30" s="241">
        <v>24</v>
      </c>
      <c r="BR30" s="242"/>
      <c r="BS30" s="1020" t="s">
        <v>628</v>
      </c>
      <c r="BT30" s="1021"/>
      <c r="BU30" s="1021"/>
      <c r="BV30" s="1021"/>
      <c r="BW30" s="1021"/>
      <c r="BX30" s="1021"/>
      <c r="BY30" s="1021"/>
      <c r="BZ30" s="1021"/>
      <c r="CA30" s="1021"/>
      <c r="CB30" s="1021"/>
      <c r="CC30" s="1021"/>
      <c r="CD30" s="1021"/>
      <c r="CE30" s="1021"/>
      <c r="CF30" s="1021"/>
      <c r="CG30" s="1042"/>
      <c r="CH30" s="1017">
        <v>527</v>
      </c>
      <c r="CI30" s="1018"/>
      <c r="CJ30" s="1018"/>
      <c r="CK30" s="1018"/>
      <c r="CL30" s="1019"/>
      <c r="CM30" s="1017">
        <v>27262</v>
      </c>
      <c r="CN30" s="1018"/>
      <c r="CO30" s="1018"/>
      <c r="CP30" s="1018"/>
      <c r="CQ30" s="1019"/>
      <c r="CR30" s="1017">
        <v>3</v>
      </c>
      <c r="CS30" s="1018"/>
      <c r="CT30" s="1018"/>
      <c r="CU30" s="1018"/>
      <c r="CV30" s="1019"/>
      <c r="CW30" s="1017">
        <v>0</v>
      </c>
      <c r="CX30" s="1018"/>
      <c r="CY30" s="1018"/>
      <c r="CZ30" s="1018"/>
      <c r="DA30" s="1019"/>
      <c r="DB30" s="1017">
        <v>0</v>
      </c>
      <c r="DC30" s="1018"/>
      <c r="DD30" s="1018"/>
      <c r="DE30" s="1018"/>
      <c r="DF30" s="1019"/>
      <c r="DG30" s="1017">
        <v>0</v>
      </c>
      <c r="DH30" s="1018"/>
      <c r="DI30" s="1018"/>
      <c r="DJ30" s="1018"/>
      <c r="DK30" s="1019"/>
      <c r="DL30" s="1017">
        <v>0</v>
      </c>
      <c r="DM30" s="1018"/>
      <c r="DN30" s="1018"/>
      <c r="DO30" s="1018"/>
      <c r="DP30" s="1019"/>
      <c r="DQ30" s="1017">
        <v>0</v>
      </c>
      <c r="DR30" s="1018"/>
      <c r="DS30" s="1018"/>
      <c r="DT30" s="1018"/>
      <c r="DU30" s="1019"/>
      <c r="DV30" s="1020"/>
      <c r="DW30" s="1021"/>
      <c r="DX30" s="1021"/>
      <c r="DY30" s="1021"/>
      <c r="DZ30" s="1022"/>
      <c r="EA30" s="233"/>
    </row>
    <row r="31" spans="1:131" ht="26.25" customHeight="1" x14ac:dyDescent="0.2">
      <c r="A31" s="245">
        <v>4</v>
      </c>
      <c r="B31" s="1058" t="s">
        <v>414</v>
      </c>
      <c r="C31" s="1059"/>
      <c r="D31" s="1059"/>
      <c r="E31" s="1059"/>
      <c r="F31" s="1059"/>
      <c r="G31" s="1059"/>
      <c r="H31" s="1059"/>
      <c r="I31" s="1059"/>
      <c r="J31" s="1059"/>
      <c r="K31" s="1059"/>
      <c r="L31" s="1059"/>
      <c r="M31" s="1059"/>
      <c r="N31" s="1059"/>
      <c r="O31" s="1059"/>
      <c r="P31" s="1060"/>
      <c r="Q31" s="1066">
        <v>540</v>
      </c>
      <c r="R31" s="1067"/>
      <c r="S31" s="1067"/>
      <c r="T31" s="1067"/>
      <c r="U31" s="1067"/>
      <c r="V31" s="1067">
        <v>482</v>
      </c>
      <c r="W31" s="1067"/>
      <c r="X31" s="1067"/>
      <c r="Y31" s="1067"/>
      <c r="Z31" s="1067"/>
      <c r="AA31" s="1067">
        <v>58</v>
      </c>
      <c r="AB31" s="1067"/>
      <c r="AC31" s="1067"/>
      <c r="AD31" s="1067"/>
      <c r="AE31" s="1068"/>
      <c r="AF31" s="1063">
        <v>58</v>
      </c>
      <c r="AG31" s="1064"/>
      <c r="AH31" s="1064"/>
      <c r="AI31" s="1064"/>
      <c r="AJ31" s="1065"/>
      <c r="AK31" s="1008">
        <v>370</v>
      </c>
      <c r="AL31" s="999"/>
      <c r="AM31" s="999"/>
      <c r="AN31" s="999"/>
      <c r="AO31" s="999"/>
      <c r="AP31" s="999">
        <v>784</v>
      </c>
      <c r="AQ31" s="999"/>
      <c r="AR31" s="999"/>
      <c r="AS31" s="999"/>
      <c r="AT31" s="999"/>
      <c r="AU31" s="999">
        <v>566</v>
      </c>
      <c r="AV31" s="999"/>
      <c r="AW31" s="999"/>
      <c r="AX31" s="999"/>
      <c r="AY31" s="999"/>
      <c r="AZ31" s="1069" t="s">
        <v>532</v>
      </c>
      <c r="BA31" s="1069"/>
      <c r="BB31" s="1069"/>
      <c r="BC31" s="1069"/>
      <c r="BD31" s="1069"/>
      <c r="BE31" s="1000"/>
      <c r="BF31" s="1000"/>
      <c r="BG31" s="1000"/>
      <c r="BH31" s="1000"/>
      <c r="BI31" s="1001"/>
      <c r="BJ31" s="235"/>
      <c r="BK31" s="235"/>
      <c r="BL31" s="235"/>
      <c r="BM31" s="235"/>
      <c r="BN31" s="235"/>
      <c r="BO31" s="244"/>
      <c r="BP31" s="244"/>
      <c r="BQ31" s="241">
        <v>25</v>
      </c>
      <c r="BR31" s="242"/>
      <c r="BS31" s="1020" t="s">
        <v>629</v>
      </c>
      <c r="BT31" s="1021"/>
      <c r="BU31" s="1021"/>
      <c r="BV31" s="1021"/>
      <c r="BW31" s="1021"/>
      <c r="BX31" s="1021"/>
      <c r="BY31" s="1021"/>
      <c r="BZ31" s="1021"/>
      <c r="CA31" s="1021"/>
      <c r="CB31" s="1021"/>
      <c r="CC31" s="1021"/>
      <c r="CD31" s="1021"/>
      <c r="CE31" s="1021"/>
      <c r="CF31" s="1021"/>
      <c r="CG31" s="1042"/>
      <c r="CH31" s="1017">
        <v>-139</v>
      </c>
      <c r="CI31" s="1018"/>
      <c r="CJ31" s="1018"/>
      <c r="CK31" s="1018"/>
      <c r="CL31" s="1019"/>
      <c r="CM31" s="1017">
        <v>854</v>
      </c>
      <c r="CN31" s="1018"/>
      <c r="CO31" s="1018"/>
      <c r="CP31" s="1018"/>
      <c r="CQ31" s="1019"/>
      <c r="CR31" s="1017">
        <v>30</v>
      </c>
      <c r="CS31" s="1018"/>
      <c r="CT31" s="1018"/>
      <c r="CU31" s="1018"/>
      <c r="CV31" s="1019"/>
      <c r="CW31" s="1017">
        <v>0</v>
      </c>
      <c r="CX31" s="1018"/>
      <c r="CY31" s="1018"/>
      <c r="CZ31" s="1018"/>
      <c r="DA31" s="1019"/>
      <c r="DB31" s="1017">
        <v>0</v>
      </c>
      <c r="DC31" s="1018"/>
      <c r="DD31" s="1018"/>
      <c r="DE31" s="1018"/>
      <c r="DF31" s="1019"/>
      <c r="DG31" s="1017">
        <v>0</v>
      </c>
      <c r="DH31" s="1018"/>
      <c r="DI31" s="1018"/>
      <c r="DJ31" s="1018"/>
      <c r="DK31" s="1019"/>
      <c r="DL31" s="1017">
        <v>0</v>
      </c>
      <c r="DM31" s="1018"/>
      <c r="DN31" s="1018"/>
      <c r="DO31" s="1018"/>
      <c r="DP31" s="1019"/>
      <c r="DQ31" s="1017">
        <v>0</v>
      </c>
      <c r="DR31" s="1018"/>
      <c r="DS31" s="1018"/>
      <c r="DT31" s="1018"/>
      <c r="DU31" s="1019"/>
      <c r="DV31" s="1020"/>
      <c r="DW31" s="1021"/>
      <c r="DX31" s="1021"/>
      <c r="DY31" s="1021"/>
      <c r="DZ31" s="1022"/>
      <c r="EA31" s="233"/>
    </row>
    <row r="32" spans="1:131" ht="26.25" customHeight="1" x14ac:dyDescent="0.2">
      <c r="A32" s="245">
        <v>5</v>
      </c>
      <c r="B32" s="1058" t="s">
        <v>415</v>
      </c>
      <c r="C32" s="1059"/>
      <c r="D32" s="1059"/>
      <c r="E32" s="1059"/>
      <c r="F32" s="1059"/>
      <c r="G32" s="1059"/>
      <c r="H32" s="1059"/>
      <c r="I32" s="1059"/>
      <c r="J32" s="1059"/>
      <c r="K32" s="1059"/>
      <c r="L32" s="1059"/>
      <c r="M32" s="1059"/>
      <c r="N32" s="1059"/>
      <c r="O32" s="1059"/>
      <c r="P32" s="1060"/>
      <c r="Q32" s="1066">
        <v>83018</v>
      </c>
      <c r="R32" s="1067"/>
      <c r="S32" s="1067"/>
      <c r="T32" s="1067"/>
      <c r="U32" s="1067"/>
      <c r="V32" s="1067">
        <v>72988</v>
      </c>
      <c r="W32" s="1067"/>
      <c r="X32" s="1067"/>
      <c r="Y32" s="1067"/>
      <c r="Z32" s="1067"/>
      <c r="AA32" s="1067">
        <v>10030</v>
      </c>
      <c r="AB32" s="1067"/>
      <c r="AC32" s="1067"/>
      <c r="AD32" s="1067"/>
      <c r="AE32" s="1068"/>
      <c r="AF32" s="1063">
        <v>24573</v>
      </c>
      <c r="AG32" s="1064"/>
      <c r="AH32" s="1064"/>
      <c r="AI32" s="1064"/>
      <c r="AJ32" s="1065"/>
      <c r="AK32" s="1008">
        <v>2011</v>
      </c>
      <c r="AL32" s="999"/>
      <c r="AM32" s="999"/>
      <c r="AN32" s="999"/>
      <c r="AO32" s="999"/>
      <c r="AP32" s="999">
        <v>154592</v>
      </c>
      <c r="AQ32" s="999"/>
      <c r="AR32" s="999"/>
      <c r="AS32" s="999"/>
      <c r="AT32" s="999"/>
      <c r="AU32" s="999">
        <v>3246</v>
      </c>
      <c r="AV32" s="999"/>
      <c r="AW32" s="999"/>
      <c r="AX32" s="999"/>
      <c r="AY32" s="999"/>
      <c r="AZ32" s="1069" t="s">
        <v>532</v>
      </c>
      <c r="BA32" s="1069"/>
      <c r="BB32" s="1069"/>
      <c r="BC32" s="1069"/>
      <c r="BD32" s="1069"/>
      <c r="BE32" s="1000" t="s">
        <v>416</v>
      </c>
      <c r="BF32" s="1000"/>
      <c r="BG32" s="1000"/>
      <c r="BH32" s="1000"/>
      <c r="BI32" s="1001"/>
      <c r="BJ32" s="235"/>
      <c r="BK32" s="235"/>
      <c r="BL32" s="235"/>
      <c r="BM32" s="235"/>
      <c r="BN32" s="235"/>
      <c r="BO32" s="244"/>
      <c r="BP32" s="244"/>
      <c r="BQ32" s="241">
        <v>26</v>
      </c>
      <c r="BR32" s="242"/>
      <c r="BS32" s="1020" t="s">
        <v>630</v>
      </c>
      <c r="BT32" s="1021"/>
      <c r="BU32" s="1021"/>
      <c r="BV32" s="1021"/>
      <c r="BW32" s="1021"/>
      <c r="BX32" s="1021"/>
      <c r="BY32" s="1021"/>
      <c r="BZ32" s="1021"/>
      <c r="CA32" s="1021"/>
      <c r="CB32" s="1021"/>
      <c r="CC32" s="1021"/>
      <c r="CD32" s="1021"/>
      <c r="CE32" s="1021"/>
      <c r="CF32" s="1021"/>
      <c r="CG32" s="1042"/>
      <c r="CH32" s="1017">
        <v>-84</v>
      </c>
      <c r="CI32" s="1018"/>
      <c r="CJ32" s="1018"/>
      <c r="CK32" s="1018"/>
      <c r="CL32" s="1019"/>
      <c r="CM32" s="1017">
        <v>3322</v>
      </c>
      <c r="CN32" s="1018"/>
      <c r="CO32" s="1018"/>
      <c r="CP32" s="1018"/>
      <c r="CQ32" s="1019"/>
      <c r="CR32" s="1017">
        <v>1550</v>
      </c>
      <c r="CS32" s="1018"/>
      <c r="CT32" s="1018"/>
      <c r="CU32" s="1018"/>
      <c r="CV32" s="1019"/>
      <c r="CW32" s="1017">
        <v>0</v>
      </c>
      <c r="CX32" s="1018"/>
      <c r="CY32" s="1018"/>
      <c r="CZ32" s="1018"/>
      <c r="DA32" s="1019"/>
      <c r="DB32" s="1017">
        <v>0</v>
      </c>
      <c r="DC32" s="1018"/>
      <c r="DD32" s="1018"/>
      <c r="DE32" s="1018"/>
      <c r="DF32" s="1019"/>
      <c r="DG32" s="1017">
        <v>0</v>
      </c>
      <c r="DH32" s="1018"/>
      <c r="DI32" s="1018"/>
      <c r="DJ32" s="1018"/>
      <c r="DK32" s="1019"/>
      <c r="DL32" s="1017">
        <v>0</v>
      </c>
      <c r="DM32" s="1018"/>
      <c r="DN32" s="1018"/>
      <c r="DO32" s="1018"/>
      <c r="DP32" s="1019"/>
      <c r="DQ32" s="1017">
        <v>0</v>
      </c>
      <c r="DR32" s="1018"/>
      <c r="DS32" s="1018"/>
      <c r="DT32" s="1018"/>
      <c r="DU32" s="1019"/>
      <c r="DV32" s="1020"/>
      <c r="DW32" s="1021"/>
      <c r="DX32" s="1021"/>
      <c r="DY32" s="1021"/>
      <c r="DZ32" s="1022"/>
      <c r="EA32" s="233"/>
    </row>
    <row r="33" spans="1:131" ht="26.25" customHeight="1" x14ac:dyDescent="0.2">
      <c r="A33" s="245">
        <v>6</v>
      </c>
      <c r="B33" s="1058" t="s">
        <v>417</v>
      </c>
      <c r="C33" s="1059"/>
      <c r="D33" s="1059"/>
      <c r="E33" s="1059"/>
      <c r="F33" s="1059"/>
      <c r="G33" s="1059"/>
      <c r="H33" s="1059"/>
      <c r="I33" s="1059"/>
      <c r="J33" s="1059"/>
      <c r="K33" s="1059"/>
      <c r="L33" s="1059"/>
      <c r="M33" s="1059"/>
      <c r="N33" s="1059"/>
      <c r="O33" s="1059"/>
      <c r="P33" s="1060"/>
      <c r="Q33" s="1066">
        <v>2743</v>
      </c>
      <c r="R33" s="1067"/>
      <c r="S33" s="1067"/>
      <c r="T33" s="1067"/>
      <c r="U33" s="1067"/>
      <c r="V33" s="1067">
        <v>1975</v>
      </c>
      <c r="W33" s="1067"/>
      <c r="X33" s="1067"/>
      <c r="Y33" s="1067"/>
      <c r="Z33" s="1067"/>
      <c r="AA33" s="1067">
        <v>798</v>
      </c>
      <c r="AB33" s="1067"/>
      <c r="AC33" s="1067"/>
      <c r="AD33" s="1067"/>
      <c r="AE33" s="1068"/>
      <c r="AF33" s="1063">
        <v>4767</v>
      </c>
      <c r="AG33" s="1064"/>
      <c r="AH33" s="1064"/>
      <c r="AI33" s="1064"/>
      <c r="AJ33" s="1065"/>
      <c r="AK33" s="1008">
        <v>0</v>
      </c>
      <c r="AL33" s="999"/>
      <c r="AM33" s="999"/>
      <c r="AN33" s="999"/>
      <c r="AO33" s="999"/>
      <c r="AP33" s="999">
        <v>3328</v>
      </c>
      <c r="AQ33" s="999"/>
      <c r="AR33" s="999"/>
      <c r="AS33" s="999"/>
      <c r="AT33" s="999"/>
      <c r="AU33" s="999" t="s">
        <v>532</v>
      </c>
      <c r="AV33" s="999"/>
      <c r="AW33" s="999"/>
      <c r="AX33" s="999"/>
      <c r="AY33" s="999"/>
      <c r="AZ33" s="1069" t="s">
        <v>532</v>
      </c>
      <c r="BA33" s="1069"/>
      <c r="BB33" s="1069"/>
      <c r="BC33" s="1069"/>
      <c r="BD33" s="1069"/>
      <c r="BE33" s="1000" t="s">
        <v>416</v>
      </c>
      <c r="BF33" s="1000"/>
      <c r="BG33" s="1000"/>
      <c r="BH33" s="1000"/>
      <c r="BI33" s="1001"/>
      <c r="BJ33" s="235"/>
      <c r="BK33" s="235"/>
      <c r="BL33" s="235"/>
      <c r="BM33" s="235"/>
      <c r="BN33" s="235"/>
      <c r="BO33" s="244"/>
      <c r="BP33" s="244"/>
      <c r="BQ33" s="241">
        <v>27</v>
      </c>
      <c r="BR33" s="242" t="s">
        <v>645</v>
      </c>
      <c r="BS33" s="1020" t="s">
        <v>631</v>
      </c>
      <c r="BT33" s="1021"/>
      <c r="BU33" s="1021"/>
      <c r="BV33" s="1021"/>
      <c r="BW33" s="1021"/>
      <c r="BX33" s="1021"/>
      <c r="BY33" s="1021"/>
      <c r="BZ33" s="1021"/>
      <c r="CA33" s="1021"/>
      <c r="CB33" s="1021"/>
      <c r="CC33" s="1021"/>
      <c r="CD33" s="1021"/>
      <c r="CE33" s="1021"/>
      <c r="CF33" s="1021"/>
      <c r="CG33" s="1042"/>
      <c r="CH33" s="1017">
        <v>-2154</v>
      </c>
      <c r="CI33" s="1018"/>
      <c r="CJ33" s="1018"/>
      <c r="CK33" s="1018"/>
      <c r="CL33" s="1019"/>
      <c r="CM33" s="1017">
        <v>35088</v>
      </c>
      <c r="CN33" s="1018"/>
      <c r="CO33" s="1018"/>
      <c r="CP33" s="1018"/>
      <c r="CQ33" s="1019"/>
      <c r="CR33" s="1017">
        <v>32197</v>
      </c>
      <c r="CS33" s="1018"/>
      <c r="CT33" s="1018"/>
      <c r="CU33" s="1018"/>
      <c r="CV33" s="1019"/>
      <c r="CW33" s="1017">
        <v>266</v>
      </c>
      <c r="CX33" s="1018"/>
      <c r="CY33" s="1018"/>
      <c r="CZ33" s="1018"/>
      <c r="DA33" s="1019"/>
      <c r="DB33" s="1017">
        <v>0</v>
      </c>
      <c r="DC33" s="1018"/>
      <c r="DD33" s="1018"/>
      <c r="DE33" s="1018"/>
      <c r="DF33" s="1019"/>
      <c r="DG33" s="1017">
        <v>0</v>
      </c>
      <c r="DH33" s="1018"/>
      <c r="DI33" s="1018"/>
      <c r="DJ33" s="1018"/>
      <c r="DK33" s="1019"/>
      <c r="DL33" s="1017">
        <v>37534</v>
      </c>
      <c r="DM33" s="1018"/>
      <c r="DN33" s="1018"/>
      <c r="DO33" s="1018"/>
      <c r="DP33" s="1019"/>
      <c r="DQ33" s="1017">
        <v>2245</v>
      </c>
      <c r="DR33" s="1018"/>
      <c r="DS33" s="1018"/>
      <c r="DT33" s="1018"/>
      <c r="DU33" s="1019"/>
      <c r="DV33" s="1020"/>
      <c r="DW33" s="1021"/>
      <c r="DX33" s="1021"/>
      <c r="DY33" s="1021"/>
      <c r="DZ33" s="1022"/>
      <c r="EA33" s="233"/>
    </row>
    <row r="34" spans="1:131" ht="26.25" customHeight="1" x14ac:dyDescent="0.2">
      <c r="A34" s="245">
        <v>7</v>
      </c>
      <c r="B34" s="1058" t="s">
        <v>418</v>
      </c>
      <c r="C34" s="1059"/>
      <c r="D34" s="1059"/>
      <c r="E34" s="1059"/>
      <c r="F34" s="1059"/>
      <c r="G34" s="1059"/>
      <c r="H34" s="1059"/>
      <c r="I34" s="1059"/>
      <c r="J34" s="1059"/>
      <c r="K34" s="1059"/>
      <c r="L34" s="1059"/>
      <c r="M34" s="1059"/>
      <c r="N34" s="1059"/>
      <c r="O34" s="1059"/>
      <c r="P34" s="1060"/>
      <c r="Q34" s="1066">
        <v>18978</v>
      </c>
      <c r="R34" s="1067"/>
      <c r="S34" s="1067"/>
      <c r="T34" s="1067"/>
      <c r="U34" s="1067"/>
      <c r="V34" s="1067">
        <v>20098</v>
      </c>
      <c r="W34" s="1067"/>
      <c r="X34" s="1067"/>
      <c r="Y34" s="1067"/>
      <c r="Z34" s="1067"/>
      <c r="AA34" s="1067">
        <v>-1120</v>
      </c>
      <c r="AB34" s="1067"/>
      <c r="AC34" s="1067"/>
      <c r="AD34" s="1067"/>
      <c r="AE34" s="1068"/>
      <c r="AF34" s="1063">
        <v>4435</v>
      </c>
      <c r="AG34" s="1064"/>
      <c r="AH34" s="1064"/>
      <c r="AI34" s="1064"/>
      <c r="AJ34" s="1065"/>
      <c r="AK34" s="1008">
        <v>956</v>
      </c>
      <c r="AL34" s="999"/>
      <c r="AM34" s="999"/>
      <c r="AN34" s="999"/>
      <c r="AO34" s="999"/>
      <c r="AP34" s="999">
        <v>1801</v>
      </c>
      <c r="AQ34" s="999"/>
      <c r="AR34" s="999"/>
      <c r="AS34" s="999"/>
      <c r="AT34" s="999"/>
      <c r="AU34" s="999">
        <v>664</v>
      </c>
      <c r="AV34" s="999"/>
      <c r="AW34" s="999"/>
      <c r="AX34" s="999"/>
      <c r="AY34" s="999"/>
      <c r="AZ34" s="1069" t="s">
        <v>532</v>
      </c>
      <c r="BA34" s="1069"/>
      <c r="BB34" s="1069"/>
      <c r="BC34" s="1069"/>
      <c r="BD34" s="1069"/>
      <c r="BE34" s="1000" t="s">
        <v>416</v>
      </c>
      <c r="BF34" s="1000"/>
      <c r="BG34" s="1000"/>
      <c r="BH34" s="1000"/>
      <c r="BI34" s="1001"/>
      <c r="BJ34" s="235"/>
      <c r="BK34" s="235"/>
      <c r="BL34" s="235"/>
      <c r="BM34" s="235"/>
      <c r="BN34" s="235"/>
      <c r="BO34" s="244"/>
      <c r="BP34" s="244"/>
      <c r="BQ34" s="241">
        <v>28</v>
      </c>
      <c r="BR34" s="242"/>
      <c r="BS34" s="1020" t="s">
        <v>632</v>
      </c>
      <c r="BT34" s="1021"/>
      <c r="BU34" s="1021"/>
      <c r="BV34" s="1021"/>
      <c r="BW34" s="1021"/>
      <c r="BX34" s="1021"/>
      <c r="BY34" s="1021"/>
      <c r="BZ34" s="1021"/>
      <c r="CA34" s="1021"/>
      <c r="CB34" s="1021"/>
      <c r="CC34" s="1021"/>
      <c r="CD34" s="1021"/>
      <c r="CE34" s="1021"/>
      <c r="CF34" s="1021"/>
      <c r="CG34" s="1042"/>
      <c r="CH34" s="1017">
        <v>-501</v>
      </c>
      <c r="CI34" s="1018"/>
      <c r="CJ34" s="1018"/>
      <c r="CK34" s="1018"/>
      <c r="CL34" s="1019"/>
      <c r="CM34" s="1017">
        <v>7021</v>
      </c>
      <c r="CN34" s="1018"/>
      <c r="CO34" s="1018"/>
      <c r="CP34" s="1018"/>
      <c r="CQ34" s="1019"/>
      <c r="CR34" s="1017">
        <v>100</v>
      </c>
      <c r="CS34" s="1018"/>
      <c r="CT34" s="1018"/>
      <c r="CU34" s="1018"/>
      <c r="CV34" s="1019"/>
      <c r="CW34" s="1017">
        <v>63</v>
      </c>
      <c r="CX34" s="1018"/>
      <c r="CY34" s="1018"/>
      <c r="CZ34" s="1018"/>
      <c r="DA34" s="1019"/>
      <c r="DB34" s="1017">
        <v>0</v>
      </c>
      <c r="DC34" s="1018"/>
      <c r="DD34" s="1018"/>
      <c r="DE34" s="1018"/>
      <c r="DF34" s="1019"/>
      <c r="DG34" s="1017">
        <v>0</v>
      </c>
      <c r="DH34" s="1018"/>
      <c r="DI34" s="1018"/>
      <c r="DJ34" s="1018"/>
      <c r="DK34" s="1019"/>
      <c r="DL34" s="1017">
        <v>0</v>
      </c>
      <c r="DM34" s="1018"/>
      <c r="DN34" s="1018"/>
      <c r="DO34" s="1018"/>
      <c r="DP34" s="1019"/>
      <c r="DQ34" s="1017">
        <v>0</v>
      </c>
      <c r="DR34" s="1018"/>
      <c r="DS34" s="1018"/>
      <c r="DT34" s="1018"/>
      <c r="DU34" s="1019"/>
      <c r="DV34" s="1020"/>
      <c r="DW34" s="1021"/>
      <c r="DX34" s="1021"/>
      <c r="DY34" s="1021"/>
      <c r="DZ34" s="1022"/>
      <c r="EA34" s="233"/>
    </row>
    <row r="35" spans="1:131" ht="26.25" customHeight="1" x14ac:dyDescent="0.2">
      <c r="A35" s="245">
        <v>8</v>
      </c>
      <c r="B35" s="1058" t="s">
        <v>419</v>
      </c>
      <c r="C35" s="1059"/>
      <c r="D35" s="1059"/>
      <c r="E35" s="1059"/>
      <c r="F35" s="1059"/>
      <c r="G35" s="1059"/>
      <c r="H35" s="1059"/>
      <c r="I35" s="1059"/>
      <c r="J35" s="1059"/>
      <c r="K35" s="1059"/>
      <c r="L35" s="1059"/>
      <c r="M35" s="1059"/>
      <c r="N35" s="1059"/>
      <c r="O35" s="1059"/>
      <c r="P35" s="1060"/>
      <c r="Q35" s="1066">
        <v>40491</v>
      </c>
      <c r="R35" s="1067"/>
      <c r="S35" s="1067"/>
      <c r="T35" s="1067"/>
      <c r="U35" s="1067"/>
      <c r="V35" s="1067">
        <v>40010</v>
      </c>
      <c r="W35" s="1067"/>
      <c r="X35" s="1067"/>
      <c r="Y35" s="1067"/>
      <c r="Z35" s="1067"/>
      <c r="AA35" s="1067">
        <v>481</v>
      </c>
      <c r="AB35" s="1067"/>
      <c r="AC35" s="1067"/>
      <c r="AD35" s="1067"/>
      <c r="AE35" s="1068"/>
      <c r="AF35" s="1063" t="s">
        <v>400</v>
      </c>
      <c r="AG35" s="1064"/>
      <c r="AH35" s="1064"/>
      <c r="AI35" s="1064"/>
      <c r="AJ35" s="1065"/>
      <c r="AK35" s="1008">
        <v>5625</v>
      </c>
      <c r="AL35" s="999"/>
      <c r="AM35" s="999"/>
      <c r="AN35" s="999"/>
      <c r="AO35" s="999"/>
      <c r="AP35" s="999">
        <v>320290</v>
      </c>
      <c r="AQ35" s="999"/>
      <c r="AR35" s="999"/>
      <c r="AS35" s="999"/>
      <c r="AT35" s="999"/>
      <c r="AU35" s="999">
        <v>40036</v>
      </c>
      <c r="AV35" s="999"/>
      <c r="AW35" s="999"/>
      <c r="AX35" s="999"/>
      <c r="AY35" s="999"/>
      <c r="AZ35" s="1069" t="s">
        <v>532</v>
      </c>
      <c r="BA35" s="1069"/>
      <c r="BB35" s="1069"/>
      <c r="BC35" s="1069"/>
      <c r="BD35" s="1069"/>
      <c r="BE35" s="1000" t="s">
        <v>416</v>
      </c>
      <c r="BF35" s="1000"/>
      <c r="BG35" s="1000"/>
      <c r="BH35" s="1000"/>
      <c r="BI35" s="1001"/>
      <c r="BJ35" s="235"/>
      <c r="BK35" s="235"/>
      <c r="BL35" s="235"/>
      <c r="BM35" s="235"/>
      <c r="BN35" s="235"/>
      <c r="BO35" s="244"/>
      <c r="BP35" s="244"/>
      <c r="BQ35" s="241">
        <v>29</v>
      </c>
      <c r="BR35" s="242"/>
      <c r="BS35" s="1020" t="s">
        <v>633</v>
      </c>
      <c r="BT35" s="1021"/>
      <c r="BU35" s="1021"/>
      <c r="BV35" s="1021"/>
      <c r="BW35" s="1021"/>
      <c r="BX35" s="1021"/>
      <c r="BY35" s="1021"/>
      <c r="BZ35" s="1021"/>
      <c r="CA35" s="1021"/>
      <c r="CB35" s="1021"/>
      <c r="CC35" s="1021"/>
      <c r="CD35" s="1021"/>
      <c r="CE35" s="1021"/>
      <c r="CF35" s="1021"/>
      <c r="CG35" s="1042"/>
      <c r="CH35" s="1017">
        <v>189</v>
      </c>
      <c r="CI35" s="1018"/>
      <c r="CJ35" s="1018"/>
      <c r="CK35" s="1018"/>
      <c r="CL35" s="1019"/>
      <c r="CM35" s="1017">
        <v>5113</v>
      </c>
      <c r="CN35" s="1018"/>
      <c r="CO35" s="1018"/>
      <c r="CP35" s="1018"/>
      <c r="CQ35" s="1019"/>
      <c r="CR35" s="1017">
        <v>6400</v>
      </c>
      <c r="CS35" s="1018"/>
      <c r="CT35" s="1018"/>
      <c r="CU35" s="1018"/>
      <c r="CV35" s="1019"/>
      <c r="CW35" s="1017">
        <v>0</v>
      </c>
      <c r="CX35" s="1018"/>
      <c r="CY35" s="1018"/>
      <c r="CZ35" s="1018"/>
      <c r="DA35" s="1019"/>
      <c r="DB35" s="1017">
        <v>0</v>
      </c>
      <c r="DC35" s="1018"/>
      <c r="DD35" s="1018"/>
      <c r="DE35" s="1018"/>
      <c r="DF35" s="1019"/>
      <c r="DG35" s="1017">
        <v>0</v>
      </c>
      <c r="DH35" s="1018"/>
      <c r="DI35" s="1018"/>
      <c r="DJ35" s="1018"/>
      <c r="DK35" s="1019"/>
      <c r="DL35" s="1017">
        <v>0</v>
      </c>
      <c r="DM35" s="1018"/>
      <c r="DN35" s="1018"/>
      <c r="DO35" s="1018"/>
      <c r="DP35" s="1019"/>
      <c r="DQ35" s="1017">
        <v>0</v>
      </c>
      <c r="DR35" s="1018"/>
      <c r="DS35" s="1018"/>
      <c r="DT35" s="1018"/>
      <c r="DU35" s="1019"/>
      <c r="DV35" s="1020"/>
      <c r="DW35" s="1021"/>
      <c r="DX35" s="1021"/>
      <c r="DY35" s="1021"/>
      <c r="DZ35" s="1022"/>
      <c r="EA35" s="233"/>
    </row>
    <row r="36" spans="1:131" ht="26.25" customHeight="1" x14ac:dyDescent="0.2">
      <c r="A36" s="245">
        <v>9</v>
      </c>
      <c r="B36" s="1058" t="s">
        <v>420</v>
      </c>
      <c r="C36" s="1059"/>
      <c r="D36" s="1059"/>
      <c r="E36" s="1059"/>
      <c r="F36" s="1059"/>
      <c r="G36" s="1059"/>
      <c r="H36" s="1059"/>
      <c r="I36" s="1059"/>
      <c r="J36" s="1059"/>
      <c r="K36" s="1059"/>
      <c r="L36" s="1059"/>
      <c r="M36" s="1059"/>
      <c r="N36" s="1059"/>
      <c r="O36" s="1059"/>
      <c r="P36" s="1060"/>
      <c r="Q36" s="1066">
        <v>125062</v>
      </c>
      <c r="R36" s="1067"/>
      <c r="S36" s="1067"/>
      <c r="T36" s="1067"/>
      <c r="U36" s="1067"/>
      <c r="V36" s="1067">
        <v>112168</v>
      </c>
      <c r="W36" s="1067"/>
      <c r="X36" s="1067"/>
      <c r="Y36" s="1067"/>
      <c r="Z36" s="1067"/>
      <c r="AA36" s="1067">
        <v>12894</v>
      </c>
      <c r="AB36" s="1067"/>
      <c r="AC36" s="1067"/>
      <c r="AD36" s="1067"/>
      <c r="AE36" s="1068"/>
      <c r="AF36" s="1063">
        <v>48258</v>
      </c>
      <c r="AG36" s="1064"/>
      <c r="AH36" s="1064"/>
      <c r="AI36" s="1064"/>
      <c r="AJ36" s="1065"/>
      <c r="AK36" s="1008">
        <v>39641</v>
      </c>
      <c r="AL36" s="999"/>
      <c r="AM36" s="999"/>
      <c r="AN36" s="999"/>
      <c r="AO36" s="999"/>
      <c r="AP36" s="999">
        <v>618439</v>
      </c>
      <c r="AQ36" s="999"/>
      <c r="AR36" s="999"/>
      <c r="AS36" s="999"/>
      <c r="AT36" s="999"/>
      <c r="AU36" s="999">
        <v>345707</v>
      </c>
      <c r="AV36" s="999"/>
      <c r="AW36" s="999"/>
      <c r="AX36" s="999"/>
      <c r="AY36" s="999"/>
      <c r="AZ36" s="1069" t="s">
        <v>532</v>
      </c>
      <c r="BA36" s="1069"/>
      <c r="BB36" s="1069"/>
      <c r="BC36" s="1069"/>
      <c r="BD36" s="1069"/>
      <c r="BE36" s="1000" t="s">
        <v>416</v>
      </c>
      <c r="BF36" s="1000"/>
      <c r="BG36" s="1000"/>
      <c r="BH36" s="1000"/>
      <c r="BI36" s="1001"/>
      <c r="BJ36" s="235"/>
      <c r="BK36" s="235"/>
      <c r="BL36" s="235"/>
      <c r="BM36" s="235"/>
      <c r="BN36" s="235"/>
      <c r="BO36" s="244"/>
      <c r="BP36" s="244"/>
      <c r="BQ36" s="241">
        <v>30</v>
      </c>
      <c r="BR36" s="242" t="s">
        <v>645</v>
      </c>
      <c r="BS36" s="1020" t="s">
        <v>634</v>
      </c>
      <c r="BT36" s="1021"/>
      <c r="BU36" s="1021"/>
      <c r="BV36" s="1021"/>
      <c r="BW36" s="1021"/>
      <c r="BX36" s="1021"/>
      <c r="BY36" s="1021"/>
      <c r="BZ36" s="1021"/>
      <c r="CA36" s="1021"/>
      <c r="CB36" s="1021"/>
      <c r="CC36" s="1021"/>
      <c r="CD36" s="1021"/>
      <c r="CE36" s="1021"/>
      <c r="CF36" s="1021"/>
      <c r="CG36" s="1042"/>
      <c r="CH36" s="1017">
        <v>-970</v>
      </c>
      <c r="CI36" s="1018"/>
      <c r="CJ36" s="1018"/>
      <c r="CK36" s="1018"/>
      <c r="CL36" s="1019"/>
      <c r="CM36" s="1017">
        <v>2178</v>
      </c>
      <c r="CN36" s="1018"/>
      <c r="CO36" s="1018"/>
      <c r="CP36" s="1018"/>
      <c r="CQ36" s="1019"/>
      <c r="CR36" s="1017">
        <v>50</v>
      </c>
      <c r="CS36" s="1018"/>
      <c r="CT36" s="1018"/>
      <c r="CU36" s="1018"/>
      <c r="CV36" s="1019"/>
      <c r="CW36" s="1017">
        <v>27930</v>
      </c>
      <c r="CX36" s="1018"/>
      <c r="CY36" s="1018"/>
      <c r="CZ36" s="1018"/>
      <c r="DA36" s="1019"/>
      <c r="DB36" s="1017">
        <v>0</v>
      </c>
      <c r="DC36" s="1018"/>
      <c r="DD36" s="1018"/>
      <c r="DE36" s="1018"/>
      <c r="DF36" s="1019"/>
      <c r="DG36" s="1017">
        <v>0</v>
      </c>
      <c r="DH36" s="1018"/>
      <c r="DI36" s="1018"/>
      <c r="DJ36" s="1018"/>
      <c r="DK36" s="1019"/>
      <c r="DL36" s="1017">
        <v>2193</v>
      </c>
      <c r="DM36" s="1018"/>
      <c r="DN36" s="1018"/>
      <c r="DO36" s="1018"/>
      <c r="DP36" s="1019"/>
      <c r="DQ36" s="1017">
        <v>1973</v>
      </c>
      <c r="DR36" s="1018"/>
      <c r="DS36" s="1018"/>
      <c r="DT36" s="1018"/>
      <c r="DU36" s="1019"/>
      <c r="DV36" s="1020"/>
      <c r="DW36" s="1021"/>
      <c r="DX36" s="1021"/>
      <c r="DY36" s="1021"/>
      <c r="DZ36" s="1022"/>
      <c r="EA36" s="233"/>
    </row>
    <row r="37" spans="1:131" ht="26.25" customHeight="1" x14ac:dyDescent="0.2">
      <c r="A37" s="245">
        <v>10</v>
      </c>
      <c r="B37" s="1058" t="s">
        <v>421</v>
      </c>
      <c r="C37" s="1059"/>
      <c r="D37" s="1059"/>
      <c r="E37" s="1059"/>
      <c r="F37" s="1059"/>
      <c r="G37" s="1059"/>
      <c r="H37" s="1059"/>
      <c r="I37" s="1059"/>
      <c r="J37" s="1059"/>
      <c r="K37" s="1059"/>
      <c r="L37" s="1059"/>
      <c r="M37" s="1059"/>
      <c r="N37" s="1059"/>
      <c r="O37" s="1059"/>
      <c r="P37" s="1060"/>
      <c r="Q37" s="1066">
        <v>47991</v>
      </c>
      <c r="R37" s="1067"/>
      <c r="S37" s="1067"/>
      <c r="T37" s="1067"/>
      <c r="U37" s="1067"/>
      <c r="V37" s="1067">
        <v>49228</v>
      </c>
      <c r="W37" s="1067"/>
      <c r="X37" s="1067"/>
      <c r="Y37" s="1067"/>
      <c r="Z37" s="1067"/>
      <c r="AA37" s="1067">
        <v>-1237</v>
      </c>
      <c r="AB37" s="1067"/>
      <c r="AC37" s="1067"/>
      <c r="AD37" s="1067"/>
      <c r="AE37" s="1068"/>
      <c r="AF37" s="1063">
        <v>5832</v>
      </c>
      <c r="AG37" s="1064"/>
      <c r="AH37" s="1064"/>
      <c r="AI37" s="1064"/>
      <c r="AJ37" s="1065"/>
      <c r="AK37" s="1008">
        <v>7168</v>
      </c>
      <c r="AL37" s="999"/>
      <c r="AM37" s="999"/>
      <c r="AN37" s="999"/>
      <c r="AO37" s="999"/>
      <c r="AP37" s="999">
        <v>73083</v>
      </c>
      <c r="AQ37" s="999"/>
      <c r="AR37" s="999"/>
      <c r="AS37" s="999"/>
      <c r="AT37" s="999"/>
      <c r="AU37" s="999">
        <v>40999</v>
      </c>
      <c r="AV37" s="999"/>
      <c r="AW37" s="999"/>
      <c r="AX37" s="999"/>
      <c r="AY37" s="999"/>
      <c r="AZ37" s="1069" t="s">
        <v>532</v>
      </c>
      <c r="BA37" s="1069"/>
      <c r="BB37" s="1069"/>
      <c r="BC37" s="1069"/>
      <c r="BD37" s="1069"/>
      <c r="BE37" s="1000" t="s">
        <v>416</v>
      </c>
      <c r="BF37" s="1000"/>
      <c r="BG37" s="1000"/>
      <c r="BH37" s="1000"/>
      <c r="BI37" s="1001"/>
      <c r="BJ37" s="235"/>
      <c r="BK37" s="235"/>
      <c r="BL37" s="235"/>
      <c r="BM37" s="235"/>
      <c r="BN37" s="235"/>
      <c r="BO37" s="244"/>
      <c r="BP37" s="244"/>
      <c r="BQ37" s="241">
        <v>31</v>
      </c>
      <c r="BR37" s="242" t="s">
        <v>645</v>
      </c>
      <c r="BS37" s="1020" t="s">
        <v>635</v>
      </c>
      <c r="BT37" s="1021"/>
      <c r="BU37" s="1021"/>
      <c r="BV37" s="1021"/>
      <c r="BW37" s="1021"/>
      <c r="BX37" s="1021"/>
      <c r="BY37" s="1021"/>
      <c r="BZ37" s="1021"/>
      <c r="CA37" s="1021"/>
      <c r="CB37" s="1021"/>
      <c r="CC37" s="1021"/>
      <c r="CD37" s="1021"/>
      <c r="CE37" s="1021"/>
      <c r="CF37" s="1021"/>
      <c r="CG37" s="1042"/>
      <c r="CH37" s="1017">
        <v>576</v>
      </c>
      <c r="CI37" s="1018"/>
      <c r="CJ37" s="1018"/>
      <c r="CK37" s="1018"/>
      <c r="CL37" s="1019"/>
      <c r="CM37" s="1017">
        <v>6113</v>
      </c>
      <c r="CN37" s="1018"/>
      <c r="CO37" s="1018"/>
      <c r="CP37" s="1018"/>
      <c r="CQ37" s="1019"/>
      <c r="CR37" s="1017">
        <v>1921</v>
      </c>
      <c r="CS37" s="1018"/>
      <c r="CT37" s="1018"/>
      <c r="CU37" s="1018"/>
      <c r="CV37" s="1019"/>
      <c r="CW37" s="1017">
        <v>0</v>
      </c>
      <c r="CX37" s="1018"/>
      <c r="CY37" s="1018"/>
      <c r="CZ37" s="1018"/>
      <c r="DA37" s="1019"/>
      <c r="DB37" s="1017">
        <v>0</v>
      </c>
      <c r="DC37" s="1018"/>
      <c r="DD37" s="1018"/>
      <c r="DE37" s="1018"/>
      <c r="DF37" s="1019"/>
      <c r="DG37" s="1017">
        <v>0</v>
      </c>
      <c r="DH37" s="1018"/>
      <c r="DI37" s="1018"/>
      <c r="DJ37" s="1018"/>
      <c r="DK37" s="1019"/>
      <c r="DL37" s="1017">
        <v>594</v>
      </c>
      <c r="DM37" s="1018"/>
      <c r="DN37" s="1018"/>
      <c r="DO37" s="1018"/>
      <c r="DP37" s="1019"/>
      <c r="DQ37" s="1017">
        <v>0</v>
      </c>
      <c r="DR37" s="1018"/>
      <c r="DS37" s="1018"/>
      <c r="DT37" s="1018"/>
      <c r="DU37" s="1019"/>
      <c r="DV37" s="1020"/>
      <c r="DW37" s="1021"/>
      <c r="DX37" s="1021"/>
      <c r="DY37" s="1021"/>
      <c r="DZ37" s="1022"/>
      <c r="EA37" s="233"/>
    </row>
    <row r="38" spans="1:131" ht="26.25" customHeight="1" x14ac:dyDescent="0.2">
      <c r="A38" s="245">
        <v>11</v>
      </c>
      <c r="B38" s="1058" t="s">
        <v>422</v>
      </c>
      <c r="C38" s="1059"/>
      <c r="D38" s="1059"/>
      <c r="E38" s="1059"/>
      <c r="F38" s="1059"/>
      <c r="G38" s="1059"/>
      <c r="H38" s="1059"/>
      <c r="I38" s="1059"/>
      <c r="J38" s="1059"/>
      <c r="K38" s="1059"/>
      <c r="L38" s="1059"/>
      <c r="M38" s="1059"/>
      <c r="N38" s="1059"/>
      <c r="O38" s="1059"/>
      <c r="P38" s="1060"/>
      <c r="Q38" s="1066">
        <v>1216</v>
      </c>
      <c r="R38" s="1067"/>
      <c r="S38" s="1067"/>
      <c r="T38" s="1067"/>
      <c r="U38" s="1067"/>
      <c r="V38" s="1067">
        <v>1885</v>
      </c>
      <c r="W38" s="1067"/>
      <c r="X38" s="1067"/>
      <c r="Y38" s="1067"/>
      <c r="Z38" s="1067"/>
      <c r="AA38" s="1067">
        <v>-669</v>
      </c>
      <c r="AB38" s="1067"/>
      <c r="AC38" s="1067"/>
      <c r="AD38" s="1067"/>
      <c r="AE38" s="1068"/>
      <c r="AF38" s="1063" t="s">
        <v>423</v>
      </c>
      <c r="AG38" s="1064"/>
      <c r="AH38" s="1064"/>
      <c r="AI38" s="1064"/>
      <c r="AJ38" s="1065"/>
      <c r="AK38" s="1008">
        <v>201</v>
      </c>
      <c r="AL38" s="999"/>
      <c r="AM38" s="999"/>
      <c r="AN38" s="999"/>
      <c r="AO38" s="999"/>
      <c r="AP38" s="999">
        <v>131000</v>
      </c>
      <c r="AQ38" s="999"/>
      <c r="AR38" s="999"/>
      <c r="AS38" s="999"/>
      <c r="AT38" s="999"/>
      <c r="AU38" s="999">
        <v>17043</v>
      </c>
      <c r="AV38" s="999"/>
      <c r="AW38" s="999"/>
      <c r="AX38" s="999"/>
      <c r="AY38" s="999"/>
      <c r="AZ38" s="1069" t="s">
        <v>532</v>
      </c>
      <c r="BA38" s="1069"/>
      <c r="BB38" s="1069"/>
      <c r="BC38" s="1069"/>
      <c r="BD38" s="1069"/>
      <c r="BE38" s="1000" t="s">
        <v>424</v>
      </c>
      <c r="BF38" s="1000"/>
      <c r="BG38" s="1000"/>
      <c r="BH38" s="1000"/>
      <c r="BI38" s="1001"/>
      <c r="BJ38" s="235"/>
      <c r="BK38" s="235"/>
      <c r="BL38" s="235"/>
      <c r="BM38" s="235"/>
      <c r="BN38" s="235"/>
      <c r="BO38" s="244"/>
      <c r="BP38" s="244"/>
      <c r="BQ38" s="241">
        <v>32</v>
      </c>
      <c r="BR38" s="242"/>
      <c r="BS38" s="1020" t="s">
        <v>636</v>
      </c>
      <c r="BT38" s="1021"/>
      <c r="BU38" s="1021"/>
      <c r="BV38" s="1021"/>
      <c r="BW38" s="1021"/>
      <c r="BX38" s="1021"/>
      <c r="BY38" s="1021"/>
      <c r="BZ38" s="1021"/>
      <c r="CA38" s="1021"/>
      <c r="CB38" s="1021"/>
      <c r="CC38" s="1021"/>
      <c r="CD38" s="1021"/>
      <c r="CE38" s="1021"/>
      <c r="CF38" s="1021"/>
      <c r="CG38" s="1042"/>
      <c r="CH38" s="1017">
        <v>1274</v>
      </c>
      <c r="CI38" s="1018"/>
      <c r="CJ38" s="1018"/>
      <c r="CK38" s="1018"/>
      <c r="CL38" s="1019"/>
      <c r="CM38" s="1017">
        <v>29606</v>
      </c>
      <c r="CN38" s="1018"/>
      <c r="CO38" s="1018"/>
      <c r="CP38" s="1018"/>
      <c r="CQ38" s="1019"/>
      <c r="CR38" s="1017">
        <v>28292</v>
      </c>
      <c r="CS38" s="1018"/>
      <c r="CT38" s="1018"/>
      <c r="CU38" s="1018"/>
      <c r="CV38" s="1019"/>
      <c r="CW38" s="1017">
        <v>0</v>
      </c>
      <c r="CX38" s="1018"/>
      <c r="CY38" s="1018"/>
      <c r="CZ38" s="1018"/>
      <c r="DA38" s="1019"/>
      <c r="DB38" s="1017">
        <v>0</v>
      </c>
      <c r="DC38" s="1018"/>
      <c r="DD38" s="1018"/>
      <c r="DE38" s="1018"/>
      <c r="DF38" s="1019"/>
      <c r="DG38" s="1017">
        <v>0</v>
      </c>
      <c r="DH38" s="1018"/>
      <c r="DI38" s="1018"/>
      <c r="DJ38" s="1018"/>
      <c r="DK38" s="1019"/>
      <c r="DL38" s="1017">
        <v>0</v>
      </c>
      <c r="DM38" s="1018"/>
      <c r="DN38" s="1018"/>
      <c r="DO38" s="1018"/>
      <c r="DP38" s="1019"/>
      <c r="DQ38" s="1017">
        <v>0</v>
      </c>
      <c r="DR38" s="1018"/>
      <c r="DS38" s="1018"/>
      <c r="DT38" s="1018"/>
      <c r="DU38" s="1019"/>
      <c r="DV38" s="1020"/>
      <c r="DW38" s="1021"/>
      <c r="DX38" s="1021"/>
      <c r="DY38" s="1021"/>
      <c r="DZ38" s="1022"/>
      <c r="EA38" s="233"/>
    </row>
    <row r="39" spans="1:131" ht="26.25" customHeight="1" x14ac:dyDescent="0.2">
      <c r="A39" s="245">
        <v>12</v>
      </c>
      <c r="B39" s="1058" t="s">
        <v>425</v>
      </c>
      <c r="C39" s="1059"/>
      <c r="D39" s="1059"/>
      <c r="E39" s="1059"/>
      <c r="F39" s="1059"/>
      <c r="G39" s="1059"/>
      <c r="H39" s="1059"/>
      <c r="I39" s="1059"/>
      <c r="J39" s="1059"/>
      <c r="K39" s="1059"/>
      <c r="L39" s="1059"/>
      <c r="M39" s="1059"/>
      <c r="N39" s="1059"/>
      <c r="O39" s="1059"/>
      <c r="P39" s="1060"/>
      <c r="Q39" s="1066">
        <v>43790</v>
      </c>
      <c r="R39" s="1067"/>
      <c r="S39" s="1067"/>
      <c r="T39" s="1067"/>
      <c r="U39" s="1067"/>
      <c r="V39" s="1067">
        <v>41040</v>
      </c>
      <c r="W39" s="1067"/>
      <c r="X39" s="1067"/>
      <c r="Y39" s="1067"/>
      <c r="Z39" s="1067"/>
      <c r="AA39" s="1067">
        <v>2750</v>
      </c>
      <c r="AB39" s="1067"/>
      <c r="AC39" s="1067"/>
      <c r="AD39" s="1067"/>
      <c r="AE39" s="1068"/>
      <c r="AF39" s="1063" t="s">
        <v>129</v>
      </c>
      <c r="AG39" s="1064"/>
      <c r="AH39" s="1064"/>
      <c r="AI39" s="1064"/>
      <c r="AJ39" s="1065"/>
      <c r="AK39" s="1008">
        <v>71</v>
      </c>
      <c r="AL39" s="999"/>
      <c r="AM39" s="999"/>
      <c r="AN39" s="999"/>
      <c r="AO39" s="999"/>
      <c r="AP39" s="999">
        <v>74185</v>
      </c>
      <c r="AQ39" s="999"/>
      <c r="AR39" s="999"/>
      <c r="AS39" s="999"/>
      <c r="AT39" s="999"/>
      <c r="AU39" s="999">
        <v>317</v>
      </c>
      <c r="AV39" s="999"/>
      <c r="AW39" s="999"/>
      <c r="AX39" s="999"/>
      <c r="AY39" s="999"/>
      <c r="AZ39" s="1069" t="s">
        <v>532</v>
      </c>
      <c r="BA39" s="1069"/>
      <c r="BB39" s="1069"/>
      <c r="BC39" s="1069"/>
      <c r="BD39" s="1069"/>
      <c r="BE39" s="1000" t="s">
        <v>426</v>
      </c>
      <c r="BF39" s="1000"/>
      <c r="BG39" s="1000"/>
      <c r="BH39" s="1000"/>
      <c r="BI39" s="1001"/>
      <c r="BJ39" s="235"/>
      <c r="BK39" s="235"/>
      <c r="BL39" s="235"/>
      <c r="BM39" s="235"/>
      <c r="BN39" s="235"/>
      <c r="BO39" s="244"/>
      <c r="BP39" s="244"/>
      <c r="BQ39" s="241">
        <v>33</v>
      </c>
      <c r="BR39" s="242"/>
      <c r="BS39" s="1020" t="s">
        <v>637</v>
      </c>
      <c r="BT39" s="1021"/>
      <c r="BU39" s="1021"/>
      <c r="BV39" s="1021"/>
      <c r="BW39" s="1021"/>
      <c r="BX39" s="1021"/>
      <c r="BY39" s="1021"/>
      <c r="BZ39" s="1021"/>
      <c r="CA39" s="1021"/>
      <c r="CB39" s="1021"/>
      <c r="CC39" s="1021"/>
      <c r="CD39" s="1021"/>
      <c r="CE39" s="1021"/>
      <c r="CF39" s="1021"/>
      <c r="CG39" s="1042"/>
      <c r="CH39" s="1017">
        <v>-27</v>
      </c>
      <c r="CI39" s="1018"/>
      <c r="CJ39" s="1018"/>
      <c r="CK39" s="1018"/>
      <c r="CL39" s="1019"/>
      <c r="CM39" s="1017">
        <v>1597</v>
      </c>
      <c r="CN39" s="1018"/>
      <c r="CO39" s="1018"/>
      <c r="CP39" s="1018"/>
      <c r="CQ39" s="1019"/>
      <c r="CR39" s="1017">
        <v>810</v>
      </c>
      <c r="CS39" s="1018"/>
      <c r="CT39" s="1018"/>
      <c r="CU39" s="1018"/>
      <c r="CV39" s="1019"/>
      <c r="CW39" s="1017">
        <v>0</v>
      </c>
      <c r="CX39" s="1018"/>
      <c r="CY39" s="1018"/>
      <c r="CZ39" s="1018"/>
      <c r="DA39" s="1019"/>
      <c r="DB39" s="1017">
        <v>0</v>
      </c>
      <c r="DC39" s="1018"/>
      <c r="DD39" s="1018"/>
      <c r="DE39" s="1018"/>
      <c r="DF39" s="1019"/>
      <c r="DG39" s="1017">
        <v>0</v>
      </c>
      <c r="DH39" s="1018"/>
      <c r="DI39" s="1018"/>
      <c r="DJ39" s="1018"/>
      <c r="DK39" s="1019"/>
      <c r="DL39" s="1017">
        <v>0</v>
      </c>
      <c r="DM39" s="1018"/>
      <c r="DN39" s="1018"/>
      <c r="DO39" s="1018"/>
      <c r="DP39" s="1019"/>
      <c r="DQ39" s="1017">
        <v>0</v>
      </c>
      <c r="DR39" s="1018"/>
      <c r="DS39" s="1018"/>
      <c r="DT39" s="1018"/>
      <c r="DU39" s="1019"/>
      <c r="DV39" s="1020"/>
      <c r="DW39" s="1021"/>
      <c r="DX39" s="1021"/>
      <c r="DY39" s="1021"/>
      <c r="DZ39" s="1022"/>
      <c r="EA39" s="233"/>
    </row>
    <row r="40" spans="1:131" ht="26.25" customHeight="1" x14ac:dyDescent="0.2">
      <c r="A40" s="241">
        <v>13</v>
      </c>
      <c r="B40" s="1058" t="s">
        <v>427</v>
      </c>
      <c r="C40" s="1059"/>
      <c r="D40" s="1059"/>
      <c r="E40" s="1059"/>
      <c r="F40" s="1059"/>
      <c r="G40" s="1059"/>
      <c r="H40" s="1059"/>
      <c r="I40" s="1059"/>
      <c r="J40" s="1059"/>
      <c r="K40" s="1059"/>
      <c r="L40" s="1059"/>
      <c r="M40" s="1059"/>
      <c r="N40" s="1059"/>
      <c r="O40" s="1059"/>
      <c r="P40" s="1060"/>
      <c r="Q40" s="1066">
        <v>3516</v>
      </c>
      <c r="R40" s="1067"/>
      <c r="S40" s="1067"/>
      <c r="T40" s="1067"/>
      <c r="U40" s="1067"/>
      <c r="V40" s="1067">
        <v>2848</v>
      </c>
      <c r="W40" s="1067"/>
      <c r="X40" s="1067"/>
      <c r="Y40" s="1067"/>
      <c r="Z40" s="1067"/>
      <c r="AA40" s="1067">
        <v>668</v>
      </c>
      <c r="AB40" s="1067"/>
      <c r="AC40" s="1067"/>
      <c r="AD40" s="1067"/>
      <c r="AE40" s="1068"/>
      <c r="AF40" s="1063">
        <v>668</v>
      </c>
      <c r="AG40" s="1064"/>
      <c r="AH40" s="1064"/>
      <c r="AI40" s="1064"/>
      <c r="AJ40" s="1065"/>
      <c r="AK40" s="1008">
        <v>63</v>
      </c>
      <c r="AL40" s="999"/>
      <c r="AM40" s="999"/>
      <c r="AN40" s="999"/>
      <c r="AO40" s="999"/>
      <c r="AP40" s="999">
        <v>7886</v>
      </c>
      <c r="AQ40" s="999"/>
      <c r="AR40" s="999"/>
      <c r="AS40" s="999"/>
      <c r="AT40" s="999"/>
      <c r="AU40" s="999">
        <v>2460</v>
      </c>
      <c r="AV40" s="999"/>
      <c r="AW40" s="999"/>
      <c r="AX40" s="999"/>
      <c r="AY40" s="999"/>
      <c r="AZ40" s="1069" t="s">
        <v>532</v>
      </c>
      <c r="BA40" s="1069"/>
      <c r="BB40" s="1069"/>
      <c r="BC40" s="1069"/>
      <c r="BD40" s="1069"/>
      <c r="BE40" s="1000" t="s">
        <v>428</v>
      </c>
      <c r="BF40" s="1000"/>
      <c r="BG40" s="1000"/>
      <c r="BH40" s="1000"/>
      <c r="BI40" s="1001"/>
      <c r="BJ40" s="235"/>
      <c r="BK40" s="235"/>
      <c r="BL40" s="235"/>
      <c r="BM40" s="235"/>
      <c r="BN40" s="235"/>
      <c r="BO40" s="244"/>
      <c r="BP40" s="244"/>
      <c r="BQ40" s="241">
        <v>34</v>
      </c>
      <c r="BR40" s="242"/>
      <c r="BS40" s="1020" t="s">
        <v>638</v>
      </c>
      <c r="BT40" s="1021"/>
      <c r="BU40" s="1021"/>
      <c r="BV40" s="1021"/>
      <c r="BW40" s="1021"/>
      <c r="BX40" s="1021"/>
      <c r="BY40" s="1021"/>
      <c r="BZ40" s="1021"/>
      <c r="CA40" s="1021"/>
      <c r="CB40" s="1021"/>
      <c r="CC40" s="1021"/>
      <c r="CD40" s="1021"/>
      <c r="CE40" s="1021"/>
      <c r="CF40" s="1021"/>
      <c r="CG40" s="1042"/>
      <c r="CH40" s="1017">
        <v>247</v>
      </c>
      <c r="CI40" s="1018"/>
      <c r="CJ40" s="1018"/>
      <c r="CK40" s="1018"/>
      <c r="CL40" s="1019"/>
      <c r="CM40" s="1017">
        <v>5649</v>
      </c>
      <c r="CN40" s="1018"/>
      <c r="CO40" s="1018"/>
      <c r="CP40" s="1018"/>
      <c r="CQ40" s="1019"/>
      <c r="CR40" s="1017">
        <v>2040</v>
      </c>
      <c r="CS40" s="1018"/>
      <c r="CT40" s="1018"/>
      <c r="CU40" s="1018"/>
      <c r="CV40" s="1019"/>
      <c r="CW40" s="1017">
        <v>0</v>
      </c>
      <c r="CX40" s="1018"/>
      <c r="CY40" s="1018"/>
      <c r="CZ40" s="1018"/>
      <c r="DA40" s="1019"/>
      <c r="DB40" s="1017">
        <v>0</v>
      </c>
      <c r="DC40" s="1018"/>
      <c r="DD40" s="1018"/>
      <c r="DE40" s="1018"/>
      <c r="DF40" s="1019"/>
      <c r="DG40" s="1017">
        <v>0</v>
      </c>
      <c r="DH40" s="1018"/>
      <c r="DI40" s="1018"/>
      <c r="DJ40" s="1018"/>
      <c r="DK40" s="1019"/>
      <c r="DL40" s="1017">
        <v>0</v>
      </c>
      <c r="DM40" s="1018"/>
      <c r="DN40" s="1018"/>
      <c r="DO40" s="1018"/>
      <c r="DP40" s="1019"/>
      <c r="DQ40" s="1017">
        <v>0</v>
      </c>
      <c r="DR40" s="1018"/>
      <c r="DS40" s="1018"/>
      <c r="DT40" s="1018"/>
      <c r="DU40" s="1019"/>
      <c r="DV40" s="1020"/>
      <c r="DW40" s="1021"/>
      <c r="DX40" s="1021"/>
      <c r="DY40" s="1021"/>
      <c r="DZ40" s="1022"/>
      <c r="EA40" s="233"/>
    </row>
    <row r="41" spans="1:131" ht="26.25" customHeight="1" x14ac:dyDescent="0.2">
      <c r="A41" s="241">
        <v>14</v>
      </c>
      <c r="B41" s="1058" t="s">
        <v>429</v>
      </c>
      <c r="C41" s="1059"/>
      <c r="D41" s="1059"/>
      <c r="E41" s="1059"/>
      <c r="F41" s="1059"/>
      <c r="G41" s="1059"/>
      <c r="H41" s="1059"/>
      <c r="I41" s="1059"/>
      <c r="J41" s="1059"/>
      <c r="K41" s="1059"/>
      <c r="L41" s="1059"/>
      <c r="M41" s="1059"/>
      <c r="N41" s="1059"/>
      <c r="O41" s="1059"/>
      <c r="P41" s="1060"/>
      <c r="Q41" s="1066">
        <v>3511</v>
      </c>
      <c r="R41" s="1067"/>
      <c r="S41" s="1067"/>
      <c r="T41" s="1067"/>
      <c r="U41" s="1067"/>
      <c r="V41" s="1067">
        <v>3270</v>
      </c>
      <c r="W41" s="1067"/>
      <c r="X41" s="1067"/>
      <c r="Y41" s="1067"/>
      <c r="Z41" s="1067"/>
      <c r="AA41" s="1067">
        <v>241</v>
      </c>
      <c r="AB41" s="1067"/>
      <c r="AC41" s="1067"/>
      <c r="AD41" s="1067"/>
      <c r="AE41" s="1068"/>
      <c r="AF41" s="1063">
        <v>241</v>
      </c>
      <c r="AG41" s="1064"/>
      <c r="AH41" s="1064"/>
      <c r="AI41" s="1064"/>
      <c r="AJ41" s="1065"/>
      <c r="AK41" s="1008">
        <v>2517</v>
      </c>
      <c r="AL41" s="999"/>
      <c r="AM41" s="999"/>
      <c r="AN41" s="999"/>
      <c r="AO41" s="999"/>
      <c r="AP41" s="999">
        <v>4599</v>
      </c>
      <c r="AQ41" s="999"/>
      <c r="AR41" s="999"/>
      <c r="AS41" s="999"/>
      <c r="AT41" s="999"/>
      <c r="AU41" s="999">
        <v>3505</v>
      </c>
      <c r="AV41" s="999"/>
      <c r="AW41" s="999"/>
      <c r="AX41" s="999"/>
      <c r="AY41" s="999"/>
      <c r="AZ41" s="1069" t="s">
        <v>532</v>
      </c>
      <c r="BA41" s="1069"/>
      <c r="BB41" s="1069"/>
      <c r="BC41" s="1069"/>
      <c r="BD41" s="1069"/>
      <c r="BE41" s="1000" t="s">
        <v>428</v>
      </c>
      <c r="BF41" s="1000"/>
      <c r="BG41" s="1000"/>
      <c r="BH41" s="1000"/>
      <c r="BI41" s="1001"/>
      <c r="BJ41" s="235"/>
      <c r="BK41" s="235"/>
      <c r="BL41" s="235"/>
      <c r="BM41" s="235"/>
      <c r="BN41" s="235"/>
      <c r="BO41" s="244"/>
      <c r="BP41" s="244"/>
      <c r="BQ41" s="241">
        <v>35</v>
      </c>
      <c r="BR41" s="242"/>
      <c r="BS41" s="1020" t="s">
        <v>639</v>
      </c>
      <c r="BT41" s="1021"/>
      <c r="BU41" s="1021"/>
      <c r="BV41" s="1021"/>
      <c r="BW41" s="1021"/>
      <c r="BX41" s="1021"/>
      <c r="BY41" s="1021"/>
      <c r="BZ41" s="1021"/>
      <c r="CA41" s="1021"/>
      <c r="CB41" s="1021"/>
      <c r="CC41" s="1021"/>
      <c r="CD41" s="1021"/>
      <c r="CE41" s="1021"/>
      <c r="CF41" s="1021"/>
      <c r="CG41" s="1042"/>
      <c r="CH41" s="1017">
        <v>4</v>
      </c>
      <c r="CI41" s="1018"/>
      <c r="CJ41" s="1018"/>
      <c r="CK41" s="1018"/>
      <c r="CL41" s="1019"/>
      <c r="CM41" s="1017">
        <v>284</v>
      </c>
      <c r="CN41" s="1018"/>
      <c r="CO41" s="1018"/>
      <c r="CP41" s="1018"/>
      <c r="CQ41" s="1019"/>
      <c r="CR41" s="1017">
        <v>100</v>
      </c>
      <c r="CS41" s="1018"/>
      <c r="CT41" s="1018"/>
      <c r="CU41" s="1018"/>
      <c r="CV41" s="1019"/>
      <c r="CW41" s="1017">
        <v>0</v>
      </c>
      <c r="CX41" s="1018"/>
      <c r="CY41" s="1018"/>
      <c r="CZ41" s="1018"/>
      <c r="DA41" s="1019"/>
      <c r="DB41" s="1017">
        <v>0</v>
      </c>
      <c r="DC41" s="1018"/>
      <c r="DD41" s="1018"/>
      <c r="DE41" s="1018"/>
      <c r="DF41" s="1019"/>
      <c r="DG41" s="1017">
        <v>0</v>
      </c>
      <c r="DH41" s="1018"/>
      <c r="DI41" s="1018"/>
      <c r="DJ41" s="1018"/>
      <c r="DK41" s="1019"/>
      <c r="DL41" s="1017">
        <v>0</v>
      </c>
      <c r="DM41" s="1018"/>
      <c r="DN41" s="1018"/>
      <c r="DO41" s="1018"/>
      <c r="DP41" s="1019"/>
      <c r="DQ41" s="1017">
        <v>0</v>
      </c>
      <c r="DR41" s="1018"/>
      <c r="DS41" s="1018"/>
      <c r="DT41" s="1018"/>
      <c r="DU41" s="1019"/>
      <c r="DV41" s="1020"/>
      <c r="DW41" s="1021"/>
      <c r="DX41" s="1021"/>
      <c r="DY41" s="1021"/>
      <c r="DZ41" s="1022"/>
      <c r="EA41" s="233"/>
    </row>
    <row r="42" spans="1:131" ht="26.25" customHeight="1" x14ac:dyDescent="0.2">
      <c r="A42" s="241">
        <v>15</v>
      </c>
      <c r="B42" s="1058" t="s">
        <v>430</v>
      </c>
      <c r="C42" s="1059"/>
      <c r="D42" s="1059"/>
      <c r="E42" s="1059"/>
      <c r="F42" s="1059"/>
      <c r="G42" s="1059"/>
      <c r="H42" s="1059"/>
      <c r="I42" s="1059"/>
      <c r="J42" s="1059"/>
      <c r="K42" s="1059"/>
      <c r="L42" s="1059"/>
      <c r="M42" s="1059"/>
      <c r="N42" s="1059"/>
      <c r="O42" s="1059"/>
      <c r="P42" s="1060"/>
      <c r="Q42" s="1066">
        <v>145</v>
      </c>
      <c r="R42" s="1067"/>
      <c r="S42" s="1067"/>
      <c r="T42" s="1067"/>
      <c r="U42" s="1067"/>
      <c r="V42" s="1067">
        <v>47</v>
      </c>
      <c r="W42" s="1067"/>
      <c r="X42" s="1067"/>
      <c r="Y42" s="1067"/>
      <c r="Z42" s="1067"/>
      <c r="AA42" s="1067">
        <v>98</v>
      </c>
      <c r="AB42" s="1067"/>
      <c r="AC42" s="1067"/>
      <c r="AD42" s="1067"/>
      <c r="AE42" s="1068"/>
      <c r="AF42" s="1063">
        <v>98</v>
      </c>
      <c r="AG42" s="1064"/>
      <c r="AH42" s="1064"/>
      <c r="AI42" s="1064"/>
      <c r="AJ42" s="1065"/>
      <c r="AK42" s="1008" t="s">
        <v>532</v>
      </c>
      <c r="AL42" s="999"/>
      <c r="AM42" s="999"/>
      <c r="AN42" s="999"/>
      <c r="AO42" s="999"/>
      <c r="AP42" s="999" t="s">
        <v>532</v>
      </c>
      <c r="AQ42" s="999"/>
      <c r="AR42" s="999"/>
      <c r="AS42" s="999"/>
      <c r="AT42" s="999"/>
      <c r="AU42" s="999" t="s">
        <v>532</v>
      </c>
      <c r="AV42" s="999"/>
      <c r="AW42" s="999"/>
      <c r="AX42" s="999"/>
      <c r="AY42" s="999"/>
      <c r="AZ42" s="1069" t="s">
        <v>532</v>
      </c>
      <c r="BA42" s="1069"/>
      <c r="BB42" s="1069"/>
      <c r="BC42" s="1069"/>
      <c r="BD42" s="1069"/>
      <c r="BE42" s="1000" t="s">
        <v>428</v>
      </c>
      <c r="BF42" s="1000"/>
      <c r="BG42" s="1000"/>
      <c r="BH42" s="1000"/>
      <c r="BI42" s="1001"/>
      <c r="BJ42" s="235"/>
      <c r="BK42" s="235"/>
      <c r="BL42" s="235"/>
      <c r="BM42" s="235"/>
      <c r="BN42" s="235"/>
      <c r="BO42" s="244"/>
      <c r="BP42" s="244"/>
      <c r="BQ42" s="241">
        <v>36</v>
      </c>
      <c r="BR42" s="242"/>
      <c r="BS42" s="1020" t="s">
        <v>640</v>
      </c>
      <c r="BT42" s="1021"/>
      <c r="BU42" s="1021"/>
      <c r="BV42" s="1021"/>
      <c r="BW42" s="1021"/>
      <c r="BX42" s="1021"/>
      <c r="BY42" s="1021"/>
      <c r="BZ42" s="1021"/>
      <c r="CA42" s="1021"/>
      <c r="CB42" s="1021"/>
      <c r="CC42" s="1021"/>
      <c r="CD42" s="1021"/>
      <c r="CE42" s="1021"/>
      <c r="CF42" s="1021"/>
      <c r="CG42" s="1042"/>
      <c r="CH42" s="1017">
        <v>108</v>
      </c>
      <c r="CI42" s="1018"/>
      <c r="CJ42" s="1018"/>
      <c r="CK42" s="1018"/>
      <c r="CL42" s="1019"/>
      <c r="CM42" s="1017">
        <v>1277</v>
      </c>
      <c r="CN42" s="1018"/>
      <c r="CO42" s="1018"/>
      <c r="CP42" s="1018"/>
      <c r="CQ42" s="1019"/>
      <c r="CR42" s="1017">
        <v>90</v>
      </c>
      <c r="CS42" s="1018"/>
      <c r="CT42" s="1018"/>
      <c r="CU42" s="1018"/>
      <c r="CV42" s="1019"/>
      <c r="CW42" s="1017">
        <v>0</v>
      </c>
      <c r="CX42" s="1018"/>
      <c r="CY42" s="1018"/>
      <c r="CZ42" s="1018"/>
      <c r="DA42" s="1019"/>
      <c r="DB42" s="1017">
        <v>0</v>
      </c>
      <c r="DC42" s="1018"/>
      <c r="DD42" s="1018"/>
      <c r="DE42" s="1018"/>
      <c r="DF42" s="1019"/>
      <c r="DG42" s="1017">
        <v>0</v>
      </c>
      <c r="DH42" s="1018"/>
      <c r="DI42" s="1018"/>
      <c r="DJ42" s="1018"/>
      <c r="DK42" s="1019"/>
      <c r="DL42" s="1017">
        <v>0</v>
      </c>
      <c r="DM42" s="1018"/>
      <c r="DN42" s="1018"/>
      <c r="DO42" s="1018"/>
      <c r="DP42" s="1019"/>
      <c r="DQ42" s="1017">
        <v>0</v>
      </c>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t="s">
        <v>641</v>
      </c>
      <c r="BT43" s="1021"/>
      <c r="BU43" s="1021"/>
      <c r="BV43" s="1021"/>
      <c r="BW43" s="1021"/>
      <c r="BX43" s="1021"/>
      <c r="BY43" s="1021"/>
      <c r="BZ43" s="1021"/>
      <c r="CA43" s="1021"/>
      <c r="CB43" s="1021"/>
      <c r="CC43" s="1021"/>
      <c r="CD43" s="1021"/>
      <c r="CE43" s="1021"/>
      <c r="CF43" s="1021"/>
      <c r="CG43" s="1042"/>
      <c r="CH43" s="1017">
        <v>34</v>
      </c>
      <c r="CI43" s="1018"/>
      <c r="CJ43" s="1018"/>
      <c r="CK43" s="1018"/>
      <c r="CL43" s="1019"/>
      <c r="CM43" s="1017">
        <v>250</v>
      </c>
      <c r="CN43" s="1018"/>
      <c r="CO43" s="1018"/>
      <c r="CP43" s="1018"/>
      <c r="CQ43" s="1019"/>
      <c r="CR43" s="1017">
        <v>100</v>
      </c>
      <c r="CS43" s="1018"/>
      <c r="CT43" s="1018"/>
      <c r="CU43" s="1018"/>
      <c r="CV43" s="1019"/>
      <c r="CW43" s="1017">
        <v>0</v>
      </c>
      <c r="CX43" s="1018"/>
      <c r="CY43" s="1018"/>
      <c r="CZ43" s="1018"/>
      <c r="DA43" s="1019"/>
      <c r="DB43" s="1017">
        <v>0</v>
      </c>
      <c r="DC43" s="1018"/>
      <c r="DD43" s="1018"/>
      <c r="DE43" s="1018"/>
      <c r="DF43" s="1019"/>
      <c r="DG43" s="1017">
        <v>0</v>
      </c>
      <c r="DH43" s="1018"/>
      <c r="DI43" s="1018"/>
      <c r="DJ43" s="1018"/>
      <c r="DK43" s="1019"/>
      <c r="DL43" s="1017">
        <v>0</v>
      </c>
      <c r="DM43" s="1018"/>
      <c r="DN43" s="1018"/>
      <c r="DO43" s="1018"/>
      <c r="DP43" s="1019"/>
      <c r="DQ43" s="1017">
        <v>0</v>
      </c>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t="s">
        <v>642</v>
      </c>
      <c r="BT44" s="1021"/>
      <c r="BU44" s="1021"/>
      <c r="BV44" s="1021"/>
      <c r="BW44" s="1021"/>
      <c r="BX44" s="1021"/>
      <c r="BY44" s="1021"/>
      <c r="BZ44" s="1021"/>
      <c r="CA44" s="1021"/>
      <c r="CB44" s="1021"/>
      <c r="CC44" s="1021"/>
      <c r="CD44" s="1021"/>
      <c r="CE44" s="1021"/>
      <c r="CF44" s="1021"/>
      <c r="CG44" s="1042"/>
      <c r="CH44" s="1017">
        <v>14</v>
      </c>
      <c r="CI44" s="1018"/>
      <c r="CJ44" s="1018"/>
      <c r="CK44" s="1018"/>
      <c r="CL44" s="1019"/>
      <c r="CM44" s="1017">
        <v>140</v>
      </c>
      <c r="CN44" s="1018"/>
      <c r="CO44" s="1018"/>
      <c r="CP44" s="1018"/>
      <c r="CQ44" s="1019"/>
      <c r="CR44" s="1017">
        <v>0</v>
      </c>
      <c r="CS44" s="1018"/>
      <c r="CT44" s="1018"/>
      <c r="CU44" s="1018"/>
      <c r="CV44" s="1019"/>
      <c r="CW44" s="1017">
        <v>0</v>
      </c>
      <c r="CX44" s="1018"/>
      <c r="CY44" s="1018"/>
      <c r="CZ44" s="1018"/>
      <c r="DA44" s="1019"/>
      <c r="DB44" s="1017">
        <v>0</v>
      </c>
      <c r="DC44" s="1018"/>
      <c r="DD44" s="1018"/>
      <c r="DE44" s="1018"/>
      <c r="DF44" s="1019"/>
      <c r="DG44" s="1017">
        <v>0</v>
      </c>
      <c r="DH44" s="1018"/>
      <c r="DI44" s="1018"/>
      <c r="DJ44" s="1018"/>
      <c r="DK44" s="1019"/>
      <c r="DL44" s="1017">
        <v>0</v>
      </c>
      <c r="DM44" s="1018"/>
      <c r="DN44" s="1018"/>
      <c r="DO44" s="1018"/>
      <c r="DP44" s="1019"/>
      <c r="DQ44" s="1017">
        <v>0</v>
      </c>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t="s">
        <v>643</v>
      </c>
      <c r="BT45" s="1021"/>
      <c r="BU45" s="1021"/>
      <c r="BV45" s="1021"/>
      <c r="BW45" s="1021"/>
      <c r="BX45" s="1021"/>
      <c r="BY45" s="1021"/>
      <c r="BZ45" s="1021"/>
      <c r="CA45" s="1021"/>
      <c r="CB45" s="1021"/>
      <c r="CC45" s="1021"/>
      <c r="CD45" s="1021"/>
      <c r="CE45" s="1021"/>
      <c r="CF45" s="1021"/>
      <c r="CG45" s="1042"/>
      <c r="CH45" s="1017">
        <v>2779</v>
      </c>
      <c r="CI45" s="1018"/>
      <c r="CJ45" s="1018"/>
      <c r="CK45" s="1018"/>
      <c r="CL45" s="1019"/>
      <c r="CM45" s="1017">
        <v>31157</v>
      </c>
      <c r="CN45" s="1018"/>
      <c r="CO45" s="1018"/>
      <c r="CP45" s="1018"/>
      <c r="CQ45" s="1019"/>
      <c r="CR45" s="1017">
        <v>19047</v>
      </c>
      <c r="CS45" s="1018"/>
      <c r="CT45" s="1018"/>
      <c r="CU45" s="1018"/>
      <c r="CV45" s="1019"/>
      <c r="CW45" s="1017">
        <v>532</v>
      </c>
      <c r="CX45" s="1018"/>
      <c r="CY45" s="1018"/>
      <c r="CZ45" s="1018"/>
      <c r="DA45" s="1019"/>
      <c r="DB45" s="1017">
        <v>1500</v>
      </c>
      <c r="DC45" s="1018"/>
      <c r="DD45" s="1018"/>
      <c r="DE45" s="1018"/>
      <c r="DF45" s="1019"/>
      <c r="DG45" s="1017">
        <v>0</v>
      </c>
      <c r="DH45" s="1018"/>
      <c r="DI45" s="1018"/>
      <c r="DJ45" s="1018"/>
      <c r="DK45" s="1019"/>
      <c r="DL45" s="1017">
        <v>0</v>
      </c>
      <c r="DM45" s="1018"/>
      <c r="DN45" s="1018"/>
      <c r="DO45" s="1018"/>
      <c r="DP45" s="1019"/>
      <c r="DQ45" s="1017">
        <v>0</v>
      </c>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t="s">
        <v>644</v>
      </c>
      <c r="BT46" s="1021"/>
      <c r="BU46" s="1021"/>
      <c r="BV46" s="1021"/>
      <c r="BW46" s="1021"/>
      <c r="BX46" s="1021"/>
      <c r="BY46" s="1021"/>
      <c r="BZ46" s="1021"/>
      <c r="CA46" s="1021"/>
      <c r="CB46" s="1021"/>
      <c r="CC46" s="1021"/>
      <c r="CD46" s="1021"/>
      <c r="CE46" s="1021"/>
      <c r="CF46" s="1021"/>
      <c r="CG46" s="1042"/>
      <c r="CH46" s="1017">
        <v>1323</v>
      </c>
      <c r="CI46" s="1018"/>
      <c r="CJ46" s="1018"/>
      <c r="CK46" s="1018"/>
      <c r="CL46" s="1019"/>
      <c r="CM46" s="1017">
        <v>4279</v>
      </c>
      <c r="CN46" s="1018"/>
      <c r="CO46" s="1018"/>
      <c r="CP46" s="1018"/>
      <c r="CQ46" s="1019"/>
      <c r="CR46" s="1017">
        <v>945</v>
      </c>
      <c r="CS46" s="1018"/>
      <c r="CT46" s="1018"/>
      <c r="CU46" s="1018"/>
      <c r="CV46" s="1019"/>
      <c r="CW46" s="1017">
        <v>0</v>
      </c>
      <c r="CX46" s="1018"/>
      <c r="CY46" s="1018"/>
      <c r="CZ46" s="1018"/>
      <c r="DA46" s="1019"/>
      <c r="DB46" s="1017">
        <v>959</v>
      </c>
      <c r="DC46" s="1018"/>
      <c r="DD46" s="1018"/>
      <c r="DE46" s="1018"/>
      <c r="DF46" s="1019"/>
      <c r="DG46" s="1017">
        <v>0</v>
      </c>
      <c r="DH46" s="1018"/>
      <c r="DI46" s="1018"/>
      <c r="DJ46" s="1018"/>
      <c r="DK46" s="1019"/>
      <c r="DL46" s="1017">
        <v>0</v>
      </c>
      <c r="DM46" s="1018"/>
      <c r="DN46" s="1018"/>
      <c r="DO46" s="1018"/>
      <c r="DP46" s="1019"/>
      <c r="DQ46" s="1017">
        <v>59</v>
      </c>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431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398</v>
      </c>
      <c r="B63" s="965" t="s">
        <v>432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114782</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129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433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434</v>
      </c>
      <c r="B66" s="1024"/>
      <c r="C66" s="1024"/>
      <c r="D66" s="1024"/>
      <c r="E66" s="1024"/>
      <c r="F66" s="1024"/>
      <c r="G66" s="1024"/>
      <c r="H66" s="1024"/>
      <c r="I66" s="1024"/>
      <c r="J66" s="1024"/>
      <c r="K66" s="1024"/>
      <c r="L66" s="1024"/>
      <c r="M66" s="1024"/>
      <c r="N66" s="1024"/>
      <c r="O66" s="1024"/>
      <c r="P66" s="1025"/>
      <c r="Q66" s="1029" t="s">
        <v>435</v>
      </c>
      <c r="R66" s="1030"/>
      <c r="S66" s="1030"/>
      <c r="T66" s="1030"/>
      <c r="U66" s="1031"/>
      <c r="V66" s="1029" t="s">
        <v>436</v>
      </c>
      <c r="W66" s="1030"/>
      <c r="X66" s="1030"/>
      <c r="Y66" s="1030"/>
      <c r="Z66" s="1031"/>
      <c r="AA66" s="1029" t="s">
        <v>437</v>
      </c>
      <c r="AB66" s="1030"/>
      <c r="AC66" s="1030"/>
      <c r="AD66" s="1030"/>
      <c r="AE66" s="1031"/>
      <c r="AF66" s="1035" t="s">
        <v>438</v>
      </c>
      <c r="AG66" s="1036"/>
      <c r="AH66" s="1036"/>
      <c r="AI66" s="1036"/>
      <c r="AJ66" s="1037"/>
      <c r="AK66" s="1029" t="s">
        <v>407</v>
      </c>
      <c r="AL66" s="1024"/>
      <c r="AM66" s="1024"/>
      <c r="AN66" s="1024"/>
      <c r="AO66" s="1025"/>
      <c r="AP66" s="1029" t="s">
        <v>408</v>
      </c>
      <c r="AQ66" s="1030"/>
      <c r="AR66" s="1030"/>
      <c r="AS66" s="1030"/>
      <c r="AT66" s="1031"/>
      <c r="AU66" s="1029" t="s">
        <v>439</v>
      </c>
      <c r="AV66" s="1030"/>
      <c r="AW66" s="1030"/>
      <c r="AX66" s="1030"/>
      <c r="AY66" s="1031"/>
      <c r="AZ66" s="1029" t="s">
        <v>376</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602</v>
      </c>
      <c r="C68" s="1014"/>
      <c r="D68" s="1014"/>
      <c r="E68" s="1014"/>
      <c r="F68" s="1014"/>
      <c r="G68" s="1014"/>
      <c r="H68" s="1014"/>
      <c r="I68" s="1014"/>
      <c r="J68" s="1014"/>
      <c r="K68" s="1014"/>
      <c r="L68" s="1014"/>
      <c r="M68" s="1014"/>
      <c r="N68" s="1014"/>
      <c r="O68" s="1014"/>
      <c r="P68" s="1015"/>
      <c r="Q68" s="1016">
        <v>42604</v>
      </c>
      <c r="R68" s="1010"/>
      <c r="S68" s="1010"/>
      <c r="T68" s="1010"/>
      <c r="U68" s="1010"/>
      <c r="V68" s="1010">
        <v>36567</v>
      </c>
      <c r="W68" s="1010"/>
      <c r="X68" s="1010"/>
      <c r="Y68" s="1010"/>
      <c r="Z68" s="1010"/>
      <c r="AA68" s="1010">
        <v>6037</v>
      </c>
      <c r="AB68" s="1010"/>
      <c r="AC68" s="1010"/>
      <c r="AD68" s="1010"/>
      <c r="AE68" s="1010"/>
      <c r="AF68" s="1010">
        <v>15639</v>
      </c>
      <c r="AG68" s="1010"/>
      <c r="AH68" s="1010"/>
      <c r="AI68" s="1010"/>
      <c r="AJ68" s="1010"/>
      <c r="AK68" s="1010" t="s">
        <v>532</v>
      </c>
      <c r="AL68" s="1010"/>
      <c r="AM68" s="1010"/>
      <c r="AN68" s="1010"/>
      <c r="AO68" s="1010"/>
      <c r="AP68" s="1010">
        <v>80147</v>
      </c>
      <c r="AQ68" s="1010"/>
      <c r="AR68" s="1010"/>
      <c r="AS68" s="1010"/>
      <c r="AT68" s="1010"/>
      <c r="AU68" s="1010" t="s">
        <v>532</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603</v>
      </c>
      <c r="C69" s="1003"/>
      <c r="D69" s="1003"/>
      <c r="E69" s="1003"/>
      <c r="F69" s="1003"/>
      <c r="G69" s="1003"/>
      <c r="H69" s="1003"/>
      <c r="I69" s="1003"/>
      <c r="J69" s="1003"/>
      <c r="K69" s="1003"/>
      <c r="L69" s="1003"/>
      <c r="M69" s="1003"/>
      <c r="N69" s="1003"/>
      <c r="O69" s="1003"/>
      <c r="P69" s="1004"/>
      <c r="Q69" s="1005">
        <v>4336</v>
      </c>
      <c r="R69" s="999"/>
      <c r="S69" s="999"/>
      <c r="T69" s="999"/>
      <c r="U69" s="999"/>
      <c r="V69" s="999">
        <v>3745</v>
      </c>
      <c r="W69" s="999"/>
      <c r="X69" s="999"/>
      <c r="Y69" s="999"/>
      <c r="Z69" s="999"/>
      <c r="AA69" s="999">
        <v>602</v>
      </c>
      <c r="AB69" s="999"/>
      <c r="AC69" s="999"/>
      <c r="AD69" s="999"/>
      <c r="AE69" s="999"/>
      <c r="AF69" s="999">
        <v>602</v>
      </c>
      <c r="AG69" s="999"/>
      <c r="AH69" s="999"/>
      <c r="AI69" s="999"/>
      <c r="AJ69" s="999"/>
      <c r="AK69" s="999" t="s">
        <v>532</v>
      </c>
      <c r="AL69" s="999"/>
      <c r="AM69" s="999"/>
      <c r="AN69" s="999"/>
      <c r="AO69" s="999"/>
      <c r="AP69" s="999" t="s">
        <v>532</v>
      </c>
      <c r="AQ69" s="999"/>
      <c r="AR69" s="999"/>
      <c r="AS69" s="999"/>
      <c r="AT69" s="999"/>
      <c r="AU69" s="999" t="s">
        <v>532</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604</v>
      </c>
      <c r="C70" s="1003"/>
      <c r="D70" s="1003"/>
      <c r="E70" s="1003"/>
      <c r="F70" s="1003"/>
      <c r="G70" s="1003"/>
      <c r="H70" s="1003"/>
      <c r="I70" s="1003"/>
      <c r="J70" s="1003"/>
      <c r="K70" s="1003"/>
      <c r="L70" s="1003"/>
      <c r="M70" s="1003"/>
      <c r="N70" s="1003"/>
      <c r="O70" s="1003"/>
      <c r="P70" s="1004"/>
      <c r="Q70" s="1005">
        <v>1008372</v>
      </c>
      <c r="R70" s="999"/>
      <c r="S70" s="999"/>
      <c r="T70" s="999"/>
      <c r="U70" s="999"/>
      <c r="V70" s="999">
        <v>987256</v>
      </c>
      <c r="W70" s="999"/>
      <c r="X70" s="999"/>
      <c r="Y70" s="999"/>
      <c r="Z70" s="999"/>
      <c r="AA70" s="999">
        <v>21116</v>
      </c>
      <c r="AB70" s="999"/>
      <c r="AC70" s="999"/>
      <c r="AD70" s="999"/>
      <c r="AE70" s="999"/>
      <c r="AF70" s="999">
        <v>21116</v>
      </c>
      <c r="AG70" s="999"/>
      <c r="AH70" s="999"/>
      <c r="AI70" s="999"/>
      <c r="AJ70" s="999"/>
      <c r="AK70" s="999">
        <v>4210</v>
      </c>
      <c r="AL70" s="999"/>
      <c r="AM70" s="999"/>
      <c r="AN70" s="999"/>
      <c r="AO70" s="999"/>
      <c r="AP70" s="999" t="s">
        <v>532</v>
      </c>
      <c r="AQ70" s="999"/>
      <c r="AR70" s="999"/>
      <c r="AS70" s="999"/>
      <c r="AT70" s="999"/>
      <c r="AU70" s="999" t="s">
        <v>532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398</v>
      </c>
      <c r="B88" s="965" t="s">
        <v>440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5" t="s">
        <v>441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442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443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446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448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449</v>
      </c>
      <c r="AB109" s="924"/>
      <c r="AC109" s="924"/>
      <c r="AD109" s="924"/>
      <c r="AE109" s="925"/>
      <c r="AF109" s="926" t="s">
        <v>450</v>
      </c>
      <c r="AG109" s="924"/>
      <c r="AH109" s="924"/>
      <c r="AI109" s="924"/>
      <c r="AJ109" s="925"/>
      <c r="AK109" s="926" t="s">
        <v>303</v>
      </c>
      <c r="AL109" s="924"/>
      <c r="AM109" s="924"/>
      <c r="AN109" s="924"/>
      <c r="AO109" s="925"/>
      <c r="AP109" s="926" t="s">
        <v>451</v>
      </c>
      <c r="AQ109" s="924"/>
      <c r="AR109" s="924"/>
      <c r="AS109" s="924"/>
      <c r="AT109" s="957"/>
      <c r="AU109" s="923" t="s">
        <v>448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449</v>
      </c>
      <c r="BR109" s="924"/>
      <c r="BS109" s="924"/>
      <c r="BT109" s="924"/>
      <c r="BU109" s="925"/>
      <c r="BV109" s="926" t="s">
        <v>450</v>
      </c>
      <c r="BW109" s="924"/>
      <c r="BX109" s="924"/>
      <c r="BY109" s="924"/>
      <c r="BZ109" s="925"/>
      <c r="CA109" s="926" t="s">
        <v>303</v>
      </c>
      <c r="CB109" s="924"/>
      <c r="CC109" s="924"/>
      <c r="CD109" s="924"/>
      <c r="CE109" s="925"/>
      <c r="CF109" s="964" t="s">
        <v>451</v>
      </c>
      <c r="CG109" s="964"/>
      <c r="CH109" s="964"/>
      <c r="CI109" s="964"/>
      <c r="CJ109" s="964"/>
      <c r="CK109" s="926" t="s">
        <v>452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449</v>
      </c>
      <c r="DH109" s="924"/>
      <c r="DI109" s="924"/>
      <c r="DJ109" s="924"/>
      <c r="DK109" s="925"/>
      <c r="DL109" s="926" t="s">
        <v>450</v>
      </c>
      <c r="DM109" s="924"/>
      <c r="DN109" s="924"/>
      <c r="DO109" s="924"/>
      <c r="DP109" s="925"/>
      <c r="DQ109" s="926" t="s">
        <v>303</v>
      </c>
      <c r="DR109" s="924"/>
      <c r="DS109" s="924"/>
      <c r="DT109" s="924"/>
      <c r="DU109" s="925"/>
      <c r="DV109" s="926" t="s">
        <v>451</v>
      </c>
      <c r="DW109" s="924"/>
      <c r="DX109" s="924"/>
      <c r="DY109" s="924"/>
      <c r="DZ109" s="957"/>
    </row>
    <row r="110" spans="1:131" s="233" customFormat="1" ht="26.25" customHeight="1" x14ac:dyDescent="0.2">
      <c r="A110" s="835" t="s">
        <v>453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119475076</v>
      </c>
      <c r="AB110" s="917"/>
      <c r="AC110" s="917"/>
      <c r="AD110" s="917"/>
      <c r="AE110" s="918"/>
      <c r="AF110" s="919">
        <v>122220491</v>
      </c>
      <c r="AG110" s="917"/>
      <c r="AH110" s="917"/>
      <c r="AI110" s="917"/>
      <c r="AJ110" s="918"/>
      <c r="AK110" s="919">
        <v>114467681</v>
      </c>
      <c r="AL110" s="917"/>
      <c r="AM110" s="917"/>
      <c r="AN110" s="917"/>
      <c r="AO110" s="918"/>
      <c r="AP110" s="920">
        <v>12.8</v>
      </c>
      <c r="AQ110" s="921"/>
      <c r="AR110" s="921"/>
      <c r="AS110" s="921"/>
      <c r="AT110" s="922"/>
      <c r="AU110" s="958" t="s">
        <v>73</v>
      </c>
      <c r="AV110" s="959"/>
      <c r="AW110" s="959"/>
      <c r="AX110" s="959"/>
      <c r="AY110" s="959"/>
      <c r="AZ110" s="888" t="s">
        <v>454</v>
      </c>
      <c r="BA110" s="836"/>
      <c r="BB110" s="836"/>
      <c r="BC110" s="836"/>
      <c r="BD110" s="836"/>
      <c r="BE110" s="836"/>
      <c r="BF110" s="836"/>
      <c r="BG110" s="836"/>
      <c r="BH110" s="836"/>
      <c r="BI110" s="836"/>
      <c r="BJ110" s="836"/>
      <c r="BK110" s="836"/>
      <c r="BL110" s="836"/>
      <c r="BM110" s="836"/>
      <c r="BN110" s="836"/>
      <c r="BO110" s="836"/>
      <c r="BP110" s="837"/>
      <c r="BQ110" s="889">
        <v>2671094512</v>
      </c>
      <c r="BR110" s="870"/>
      <c r="BS110" s="870"/>
      <c r="BT110" s="870"/>
      <c r="BU110" s="870"/>
      <c r="BV110" s="870">
        <v>2678080134</v>
      </c>
      <c r="BW110" s="870"/>
      <c r="BX110" s="870"/>
      <c r="BY110" s="870"/>
      <c r="BZ110" s="870"/>
      <c r="CA110" s="870">
        <v>2701272949</v>
      </c>
      <c r="CB110" s="870"/>
      <c r="CC110" s="870"/>
      <c r="CD110" s="870"/>
      <c r="CE110" s="870"/>
      <c r="CF110" s="894">
        <v>301.8</v>
      </c>
      <c r="CG110" s="895"/>
      <c r="CH110" s="895"/>
      <c r="CI110" s="895"/>
      <c r="CJ110" s="895"/>
      <c r="CK110" s="954" t="s">
        <v>455</v>
      </c>
      <c r="CL110" s="847"/>
      <c r="CM110" s="888" t="s">
        <v>456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37893946</v>
      </c>
      <c r="DH110" s="870"/>
      <c r="DI110" s="870"/>
      <c r="DJ110" s="870"/>
      <c r="DK110" s="870"/>
      <c r="DL110" s="870">
        <v>44813951</v>
      </c>
      <c r="DM110" s="870"/>
      <c r="DN110" s="870"/>
      <c r="DO110" s="870"/>
      <c r="DP110" s="870"/>
      <c r="DQ110" s="870">
        <v>41692897</v>
      </c>
      <c r="DR110" s="870"/>
      <c r="DS110" s="870"/>
      <c r="DT110" s="870"/>
      <c r="DU110" s="870"/>
      <c r="DV110" s="871">
        <v>4.7</v>
      </c>
      <c r="DW110" s="871"/>
      <c r="DX110" s="871"/>
      <c r="DY110" s="871"/>
      <c r="DZ110" s="872"/>
    </row>
    <row r="111" spans="1:131" s="233" customFormat="1" ht="26.25" customHeight="1" x14ac:dyDescent="0.2">
      <c r="A111" s="802" t="s">
        <v>457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v>37685657</v>
      </c>
      <c r="AB111" s="947"/>
      <c r="AC111" s="947"/>
      <c r="AD111" s="947"/>
      <c r="AE111" s="948"/>
      <c r="AF111" s="949">
        <v>29477850</v>
      </c>
      <c r="AG111" s="947"/>
      <c r="AH111" s="947"/>
      <c r="AI111" s="947"/>
      <c r="AJ111" s="948"/>
      <c r="AK111" s="949">
        <v>23891480</v>
      </c>
      <c r="AL111" s="947"/>
      <c r="AM111" s="947"/>
      <c r="AN111" s="947"/>
      <c r="AO111" s="948"/>
      <c r="AP111" s="950">
        <v>2.7</v>
      </c>
      <c r="AQ111" s="951"/>
      <c r="AR111" s="951"/>
      <c r="AS111" s="951"/>
      <c r="AT111" s="952"/>
      <c r="AU111" s="960"/>
      <c r="AV111" s="961"/>
      <c r="AW111" s="961"/>
      <c r="AX111" s="961"/>
      <c r="AY111" s="961"/>
      <c r="AZ111" s="843" t="s">
        <v>458</v>
      </c>
      <c r="BA111" s="780"/>
      <c r="BB111" s="780"/>
      <c r="BC111" s="780"/>
      <c r="BD111" s="780"/>
      <c r="BE111" s="780"/>
      <c r="BF111" s="780"/>
      <c r="BG111" s="780"/>
      <c r="BH111" s="780"/>
      <c r="BI111" s="780"/>
      <c r="BJ111" s="780"/>
      <c r="BK111" s="780"/>
      <c r="BL111" s="780"/>
      <c r="BM111" s="780"/>
      <c r="BN111" s="780"/>
      <c r="BO111" s="780"/>
      <c r="BP111" s="781"/>
      <c r="BQ111" s="844">
        <v>95987730</v>
      </c>
      <c r="BR111" s="845"/>
      <c r="BS111" s="845"/>
      <c r="BT111" s="845"/>
      <c r="BU111" s="845"/>
      <c r="BV111" s="845">
        <v>91229923</v>
      </c>
      <c r="BW111" s="845"/>
      <c r="BX111" s="845"/>
      <c r="BY111" s="845"/>
      <c r="BZ111" s="845"/>
      <c r="CA111" s="845">
        <v>76747817</v>
      </c>
      <c r="CB111" s="845"/>
      <c r="CC111" s="845"/>
      <c r="CD111" s="845"/>
      <c r="CE111" s="845"/>
      <c r="CF111" s="903">
        <v>8.6</v>
      </c>
      <c r="CG111" s="904"/>
      <c r="CH111" s="904"/>
      <c r="CI111" s="904"/>
      <c r="CJ111" s="904"/>
      <c r="CK111" s="955"/>
      <c r="CL111" s="849"/>
      <c r="CM111" s="843" t="s">
        <v>459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400</v>
      </c>
      <c r="DH111" s="845"/>
      <c r="DI111" s="845"/>
      <c r="DJ111" s="845"/>
      <c r="DK111" s="845"/>
      <c r="DL111" s="845" t="s">
        <v>460</v>
      </c>
      <c r="DM111" s="845"/>
      <c r="DN111" s="845"/>
      <c r="DO111" s="845"/>
      <c r="DP111" s="845"/>
      <c r="DQ111" s="845">
        <v>241000</v>
      </c>
      <c r="DR111" s="845"/>
      <c r="DS111" s="845"/>
      <c r="DT111" s="845"/>
      <c r="DU111" s="845"/>
      <c r="DV111" s="822">
        <v>0</v>
      </c>
      <c r="DW111" s="822"/>
      <c r="DX111" s="822"/>
      <c r="DY111" s="822"/>
      <c r="DZ111" s="823"/>
    </row>
    <row r="112" spans="1:131" s="233" customFormat="1" ht="26.25" customHeight="1" x14ac:dyDescent="0.2">
      <c r="A112" s="940" t="s">
        <v>461</v>
      </c>
      <c r="B112" s="941"/>
      <c r="C112" s="780" t="s">
        <v>462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61378123</v>
      </c>
      <c r="AB112" s="808"/>
      <c r="AC112" s="808"/>
      <c r="AD112" s="808"/>
      <c r="AE112" s="809"/>
      <c r="AF112" s="810">
        <v>60202558</v>
      </c>
      <c r="AG112" s="808"/>
      <c r="AH112" s="808"/>
      <c r="AI112" s="808"/>
      <c r="AJ112" s="809"/>
      <c r="AK112" s="810">
        <v>61100568</v>
      </c>
      <c r="AL112" s="808"/>
      <c r="AM112" s="808"/>
      <c r="AN112" s="808"/>
      <c r="AO112" s="809"/>
      <c r="AP112" s="852">
        <v>6.8</v>
      </c>
      <c r="AQ112" s="853"/>
      <c r="AR112" s="853"/>
      <c r="AS112" s="853"/>
      <c r="AT112" s="854"/>
      <c r="AU112" s="960"/>
      <c r="AV112" s="961"/>
      <c r="AW112" s="961"/>
      <c r="AX112" s="961"/>
      <c r="AY112" s="961"/>
      <c r="AZ112" s="843" t="s">
        <v>463</v>
      </c>
      <c r="BA112" s="780"/>
      <c r="BB112" s="780"/>
      <c r="BC112" s="780"/>
      <c r="BD112" s="780"/>
      <c r="BE112" s="780"/>
      <c r="BF112" s="780"/>
      <c r="BG112" s="780"/>
      <c r="BH112" s="780"/>
      <c r="BI112" s="780"/>
      <c r="BJ112" s="780"/>
      <c r="BK112" s="780"/>
      <c r="BL112" s="780"/>
      <c r="BM112" s="780"/>
      <c r="BN112" s="780"/>
      <c r="BO112" s="780"/>
      <c r="BP112" s="781"/>
      <c r="BQ112" s="844">
        <v>493201907</v>
      </c>
      <c r="BR112" s="845"/>
      <c r="BS112" s="845"/>
      <c r="BT112" s="845"/>
      <c r="BU112" s="845"/>
      <c r="BV112" s="845">
        <v>467957550</v>
      </c>
      <c r="BW112" s="845"/>
      <c r="BX112" s="845"/>
      <c r="BY112" s="845"/>
      <c r="BZ112" s="845"/>
      <c r="CA112" s="845">
        <v>454545419</v>
      </c>
      <c r="CB112" s="845"/>
      <c r="CC112" s="845"/>
      <c r="CD112" s="845"/>
      <c r="CE112" s="845"/>
      <c r="CF112" s="903">
        <v>50.8</v>
      </c>
      <c r="CG112" s="904"/>
      <c r="CH112" s="904"/>
      <c r="CI112" s="904"/>
      <c r="CJ112" s="904"/>
      <c r="CK112" s="955"/>
      <c r="CL112" s="849"/>
      <c r="CM112" s="843" t="s">
        <v>464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465</v>
      </c>
      <c r="DH112" s="845"/>
      <c r="DI112" s="845"/>
      <c r="DJ112" s="845"/>
      <c r="DK112" s="845"/>
      <c r="DL112" s="845" t="s">
        <v>465</v>
      </c>
      <c r="DM112" s="845"/>
      <c r="DN112" s="845"/>
      <c r="DO112" s="845"/>
      <c r="DP112" s="845"/>
      <c r="DQ112" s="845" t="s">
        <v>400</v>
      </c>
      <c r="DR112" s="845"/>
      <c r="DS112" s="845"/>
      <c r="DT112" s="845"/>
      <c r="DU112" s="845"/>
      <c r="DV112" s="822" t="s">
        <v>400</v>
      </c>
      <c r="DW112" s="822"/>
      <c r="DX112" s="822"/>
      <c r="DY112" s="822"/>
      <c r="DZ112" s="823"/>
    </row>
    <row r="113" spans="1:130" s="233" customFormat="1" ht="26.25" customHeight="1" x14ac:dyDescent="0.2">
      <c r="A113" s="942"/>
      <c r="B113" s="943"/>
      <c r="C113" s="780" t="s">
        <v>466</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48635599</v>
      </c>
      <c r="AB113" s="947"/>
      <c r="AC113" s="947"/>
      <c r="AD113" s="947"/>
      <c r="AE113" s="948"/>
      <c r="AF113" s="949">
        <v>43151165</v>
      </c>
      <c r="AG113" s="947"/>
      <c r="AH113" s="947"/>
      <c r="AI113" s="947"/>
      <c r="AJ113" s="948"/>
      <c r="AK113" s="949">
        <v>43268650</v>
      </c>
      <c r="AL113" s="947"/>
      <c r="AM113" s="947"/>
      <c r="AN113" s="947"/>
      <c r="AO113" s="948"/>
      <c r="AP113" s="950">
        <v>4.8</v>
      </c>
      <c r="AQ113" s="951"/>
      <c r="AR113" s="951"/>
      <c r="AS113" s="951"/>
      <c r="AT113" s="952"/>
      <c r="AU113" s="960"/>
      <c r="AV113" s="961"/>
      <c r="AW113" s="961"/>
      <c r="AX113" s="961"/>
      <c r="AY113" s="961"/>
      <c r="AZ113" s="843" t="s">
        <v>467</v>
      </c>
      <c r="BA113" s="780"/>
      <c r="BB113" s="780"/>
      <c r="BC113" s="780"/>
      <c r="BD113" s="780"/>
      <c r="BE113" s="780"/>
      <c r="BF113" s="780"/>
      <c r="BG113" s="780"/>
      <c r="BH113" s="780"/>
      <c r="BI113" s="780"/>
      <c r="BJ113" s="780"/>
      <c r="BK113" s="780"/>
      <c r="BL113" s="780"/>
      <c r="BM113" s="780"/>
      <c r="BN113" s="780"/>
      <c r="BO113" s="780"/>
      <c r="BP113" s="781"/>
      <c r="BQ113" s="844" t="s">
        <v>400</v>
      </c>
      <c r="BR113" s="845"/>
      <c r="BS113" s="845"/>
      <c r="BT113" s="845"/>
      <c r="BU113" s="845"/>
      <c r="BV113" s="845" t="s">
        <v>400</v>
      </c>
      <c r="BW113" s="845"/>
      <c r="BX113" s="845"/>
      <c r="BY113" s="845"/>
      <c r="BZ113" s="845"/>
      <c r="CA113" s="845" t="s">
        <v>400</v>
      </c>
      <c r="CB113" s="845"/>
      <c r="CC113" s="845"/>
      <c r="CD113" s="845"/>
      <c r="CE113" s="845"/>
      <c r="CF113" s="903" t="s">
        <v>423</v>
      </c>
      <c r="CG113" s="904"/>
      <c r="CH113" s="904"/>
      <c r="CI113" s="904"/>
      <c r="CJ113" s="904"/>
      <c r="CK113" s="955"/>
      <c r="CL113" s="849"/>
      <c r="CM113" s="843" t="s">
        <v>468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400</v>
      </c>
      <c r="DH113" s="808"/>
      <c r="DI113" s="808"/>
      <c r="DJ113" s="808"/>
      <c r="DK113" s="809"/>
      <c r="DL113" s="810" t="s">
        <v>400</v>
      </c>
      <c r="DM113" s="808"/>
      <c r="DN113" s="808"/>
      <c r="DO113" s="808"/>
      <c r="DP113" s="809"/>
      <c r="DQ113" s="810" t="s">
        <v>400</v>
      </c>
      <c r="DR113" s="808"/>
      <c r="DS113" s="808"/>
      <c r="DT113" s="808"/>
      <c r="DU113" s="809"/>
      <c r="DV113" s="852" t="s">
        <v>400</v>
      </c>
      <c r="DW113" s="853"/>
      <c r="DX113" s="853"/>
      <c r="DY113" s="853"/>
      <c r="DZ113" s="854"/>
    </row>
    <row r="114" spans="1:130" s="233" customFormat="1" ht="26.25" customHeight="1" x14ac:dyDescent="0.2">
      <c r="A114" s="942"/>
      <c r="B114" s="943"/>
      <c r="C114" s="780" t="s">
        <v>469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400</v>
      </c>
      <c r="AB114" s="808"/>
      <c r="AC114" s="808"/>
      <c r="AD114" s="808"/>
      <c r="AE114" s="809"/>
      <c r="AF114" s="810" t="s">
        <v>470</v>
      </c>
      <c r="AG114" s="808"/>
      <c r="AH114" s="808"/>
      <c r="AI114" s="808"/>
      <c r="AJ114" s="809"/>
      <c r="AK114" s="810" t="s">
        <v>400</v>
      </c>
      <c r="AL114" s="808"/>
      <c r="AM114" s="808"/>
      <c r="AN114" s="808"/>
      <c r="AO114" s="809"/>
      <c r="AP114" s="852" t="s">
        <v>400</v>
      </c>
      <c r="AQ114" s="853"/>
      <c r="AR114" s="853"/>
      <c r="AS114" s="853"/>
      <c r="AT114" s="854"/>
      <c r="AU114" s="960"/>
      <c r="AV114" s="961"/>
      <c r="AW114" s="961"/>
      <c r="AX114" s="961"/>
      <c r="AY114" s="961"/>
      <c r="AZ114" s="843" t="s">
        <v>471</v>
      </c>
      <c r="BA114" s="780"/>
      <c r="BB114" s="780"/>
      <c r="BC114" s="780"/>
      <c r="BD114" s="780"/>
      <c r="BE114" s="780"/>
      <c r="BF114" s="780"/>
      <c r="BG114" s="780"/>
      <c r="BH114" s="780"/>
      <c r="BI114" s="780"/>
      <c r="BJ114" s="780"/>
      <c r="BK114" s="780"/>
      <c r="BL114" s="780"/>
      <c r="BM114" s="780"/>
      <c r="BN114" s="780"/>
      <c r="BO114" s="780"/>
      <c r="BP114" s="781"/>
      <c r="BQ114" s="844">
        <v>204782227</v>
      </c>
      <c r="BR114" s="845"/>
      <c r="BS114" s="845"/>
      <c r="BT114" s="845"/>
      <c r="BU114" s="845"/>
      <c r="BV114" s="845">
        <v>205583460</v>
      </c>
      <c r="BW114" s="845"/>
      <c r="BX114" s="845"/>
      <c r="BY114" s="845"/>
      <c r="BZ114" s="845"/>
      <c r="CA114" s="845">
        <v>207867665</v>
      </c>
      <c r="CB114" s="845"/>
      <c r="CC114" s="845"/>
      <c r="CD114" s="845"/>
      <c r="CE114" s="845"/>
      <c r="CF114" s="903">
        <v>23.2</v>
      </c>
      <c r="CG114" s="904"/>
      <c r="CH114" s="904"/>
      <c r="CI114" s="904"/>
      <c r="CJ114" s="904"/>
      <c r="CK114" s="955"/>
      <c r="CL114" s="849"/>
      <c r="CM114" s="843" t="s">
        <v>472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400</v>
      </c>
      <c r="DH114" s="808"/>
      <c r="DI114" s="808"/>
      <c r="DJ114" s="808"/>
      <c r="DK114" s="809"/>
      <c r="DL114" s="810" t="s">
        <v>423</v>
      </c>
      <c r="DM114" s="808"/>
      <c r="DN114" s="808"/>
      <c r="DO114" s="808"/>
      <c r="DP114" s="809"/>
      <c r="DQ114" s="810" t="s">
        <v>400</v>
      </c>
      <c r="DR114" s="808"/>
      <c r="DS114" s="808"/>
      <c r="DT114" s="808"/>
      <c r="DU114" s="809"/>
      <c r="DV114" s="852" t="s">
        <v>465</v>
      </c>
      <c r="DW114" s="853"/>
      <c r="DX114" s="853"/>
      <c r="DY114" s="853"/>
      <c r="DZ114" s="854"/>
    </row>
    <row r="115" spans="1:130" s="233" customFormat="1" ht="26.25" customHeight="1" x14ac:dyDescent="0.2">
      <c r="A115" s="942"/>
      <c r="B115" s="943"/>
      <c r="C115" s="780" t="s">
        <v>473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2555766</v>
      </c>
      <c r="AB115" s="947"/>
      <c r="AC115" s="947"/>
      <c r="AD115" s="947"/>
      <c r="AE115" s="948"/>
      <c r="AF115" s="949">
        <v>3804473</v>
      </c>
      <c r="AG115" s="947"/>
      <c r="AH115" s="947"/>
      <c r="AI115" s="947"/>
      <c r="AJ115" s="948"/>
      <c r="AK115" s="949">
        <v>3327137</v>
      </c>
      <c r="AL115" s="947"/>
      <c r="AM115" s="947"/>
      <c r="AN115" s="947"/>
      <c r="AO115" s="948"/>
      <c r="AP115" s="950">
        <v>0.4</v>
      </c>
      <c r="AQ115" s="951"/>
      <c r="AR115" s="951"/>
      <c r="AS115" s="951"/>
      <c r="AT115" s="952"/>
      <c r="AU115" s="960"/>
      <c r="AV115" s="961"/>
      <c r="AW115" s="961"/>
      <c r="AX115" s="961"/>
      <c r="AY115" s="961"/>
      <c r="AZ115" s="843" t="s">
        <v>474</v>
      </c>
      <c r="BA115" s="780"/>
      <c r="BB115" s="780"/>
      <c r="BC115" s="780"/>
      <c r="BD115" s="780"/>
      <c r="BE115" s="780"/>
      <c r="BF115" s="780"/>
      <c r="BG115" s="780"/>
      <c r="BH115" s="780"/>
      <c r="BI115" s="780"/>
      <c r="BJ115" s="780"/>
      <c r="BK115" s="780"/>
      <c r="BL115" s="780"/>
      <c r="BM115" s="780"/>
      <c r="BN115" s="780"/>
      <c r="BO115" s="780"/>
      <c r="BP115" s="781"/>
      <c r="BQ115" s="844">
        <v>38574096</v>
      </c>
      <c r="BR115" s="845"/>
      <c r="BS115" s="845"/>
      <c r="BT115" s="845"/>
      <c r="BU115" s="845"/>
      <c r="BV115" s="845">
        <v>39544193</v>
      </c>
      <c r="BW115" s="845"/>
      <c r="BX115" s="845"/>
      <c r="BY115" s="845"/>
      <c r="BZ115" s="845"/>
      <c r="CA115" s="845">
        <v>10655056</v>
      </c>
      <c r="CB115" s="845"/>
      <c r="CC115" s="845"/>
      <c r="CD115" s="845"/>
      <c r="CE115" s="845"/>
      <c r="CF115" s="903">
        <v>1.2</v>
      </c>
      <c r="CG115" s="904"/>
      <c r="CH115" s="904"/>
      <c r="CI115" s="904"/>
      <c r="CJ115" s="904"/>
      <c r="CK115" s="955"/>
      <c r="CL115" s="849"/>
      <c r="CM115" s="843" t="s">
        <v>475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423</v>
      </c>
      <c r="DH115" s="808"/>
      <c r="DI115" s="808"/>
      <c r="DJ115" s="808"/>
      <c r="DK115" s="809"/>
      <c r="DL115" s="810" t="s">
        <v>400</v>
      </c>
      <c r="DM115" s="808"/>
      <c r="DN115" s="808"/>
      <c r="DO115" s="808"/>
      <c r="DP115" s="809"/>
      <c r="DQ115" s="810" t="s">
        <v>400</v>
      </c>
      <c r="DR115" s="808"/>
      <c r="DS115" s="808"/>
      <c r="DT115" s="808"/>
      <c r="DU115" s="809"/>
      <c r="DV115" s="852" t="s">
        <v>400</v>
      </c>
      <c r="DW115" s="853"/>
      <c r="DX115" s="853"/>
      <c r="DY115" s="853"/>
      <c r="DZ115" s="854"/>
    </row>
    <row r="116" spans="1:130" s="233" customFormat="1" ht="26.25" customHeight="1" x14ac:dyDescent="0.2">
      <c r="A116" s="944"/>
      <c r="B116" s="945"/>
      <c r="C116" s="867" t="s">
        <v>476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423</v>
      </c>
      <c r="AB116" s="808"/>
      <c r="AC116" s="808"/>
      <c r="AD116" s="808"/>
      <c r="AE116" s="809"/>
      <c r="AF116" s="810">
        <v>2748</v>
      </c>
      <c r="AG116" s="808"/>
      <c r="AH116" s="808"/>
      <c r="AI116" s="808"/>
      <c r="AJ116" s="809"/>
      <c r="AK116" s="810">
        <v>25</v>
      </c>
      <c r="AL116" s="808"/>
      <c r="AM116" s="808"/>
      <c r="AN116" s="808"/>
      <c r="AO116" s="809"/>
      <c r="AP116" s="852">
        <v>0</v>
      </c>
      <c r="AQ116" s="853"/>
      <c r="AR116" s="853"/>
      <c r="AS116" s="853"/>
      <c r="AT116" s="854"/>
      <c r="AU116" s="960"/>
      <c r="AV116" s="961"/>
      <c r="AW116" s="961"/>
      <c r="AX116" s="961"/>
      <c r="AY116" s="961"/>
      <c r="AZ116" s="937" t="s">
        <v>477</v>
      </c>
      <c r="BA116" s="938"/>
      <c r="BB116" s="938"/>
      <c r="BC116" s="938"/>
      <c r="BD116" s="938"/>
      <c r="BE116" s="938"/>
      <c r="BF116" s="938"/>
      <c r="BG116" s="938"/>
      <c r="BH116" s="938"/>
      <c r="BI116" s="938"/>
      <c r="BJ116" s="938"/>
      <c r="BK116" s="938"/>
      <c r="BL116" s="938"/>
      <c r="BM116" s="938"/>
      <c r="BN116" s="938"/>
      <c r="BO116" s="938"/>
      <c r="BP116" s="939"/>
      <c r="BQ116" s="844" t="s">
        <v>465</v>
      </c>
      <c r="BR116" s="845"/>
      <c r="BS116" s="845"/>
      <c r="BT116" s="845"/>
      <c r="BU116" s="845"/>
      <c r="BV116" s="845" t="s">
        <v>470</v>
      </c>
      <c r="BW116" s="845"/>
      <c r="BX116" s="845"/>
      <c r="BY116" s="845"/>
      <c r="BZ116" s="845"/>
      <c r="CA116" s="845" t="s">
        <v>423</v>
      </c>
      <c r="CB116" s="845"/>
      <c r="CC116" s="845"/>
      <c r="CD116" s="845"/>
      <c r="CE116" s="845"/>
      <c r="CF116" s="903" t="s">
        <v>400</v>
      </c>
      <c r="CG116" s="904"/>
      <c r="CH116" s="904"/>
      <c r="CI116" s="904"/>
      <c r="CJ116" s="904"/>
      <c r="CK116" s="955"/>
      <c r="CL116" s="849"/>
      <c r="CM116" s="843" t="s">
        <v>478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400</v>
      </c>
      <c r="DH116" s="808"/>
      <c r="DI116" s="808"/>
      <c r="DJ116" s="808"/>
      <c r="DK116" s="809"/>
      <c r="DL116" s="810" t="s">
        <v>423</v>
      </c>
      <c r="DM116" s="808"/>
      <c r="DN116" s="808"/>
      <c r="DO116" s="808"/>
      <c r="DP116" s="809"/>
      <c r="DQ116" s="810" t="s">
        <v>400</v>
      </c>
      <c r="DR116" s="808"/>
      <c r="DS116" s="808"/>
      <c r="DT116" s="808"/>
      <c r="DU116" s="809"/>
      <c r="DV116" s="852" t="s">
        <v>423</v>
      </c>
      <c r="DW116" s="853"/>
      <c r="DX116" s="853"/>
      <c r="DY116" s="853"/>
      <c r="DZ116" s="854"/>
    </row>
    <row r="117" spans="1:130" s="233" customFormat="1" ht="26.25" customHeight="1" x14ac:dyDescent="0.2">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479</v>
      </c>
      <c r="Z117" s="925"/>
      <c r="AA117" s="930">
        <v>269730221</v>
      </c>
      <c r="AB117" s="931"/>
      <c r="AC117" s="931"/>
      <c r="AD117" s="931"/>
      <c r="AE117" s="932"/>
      <c r="AF117" s="933">
        <v>258859285</v>
      </c>
      <c r="AG117" s="931"/>
      <c r="AH117" s="931"/>
      <c r="AI117" s="931"/>
      <c r="AJ117" s="932"/>
      <c r="AK117" s="933">
        <v>246055541</v>
      </c>
      <c r="AL117" s="931"/>
      <c r="AM117" s="931"/>
      <c r="AN117" s="931"/>
      <c r="AO117" s="932"/>
      <c r="AP117" s="934"/>
      <c r="AQ117" s="935"/>
      <c r="AR117" s="935"/>
      <c r="AS117" s="935"/>
      <c r="AT117" s="936"/>
      <c r="AU117" s="960"/>
      <c r="AV117" s="961"/>
      <c r="AW117" s="961"/>
      <c r="AX117" s="961"/>
      <c r="AY117" s="961"/>
      <c r="AZ117" s="891" t="s">
        <v>480</v>
      </c>
      <c r="BA117" s="892"/>
      <c r="BB117" s="892"/>
      <c r="BC117" s="892"/>
      <c r="BD117" s="892"/>
      <c r="BE117" s="892"/>
      <c r="BF117" s="892"/>
      <c r="BG117" s="892"/>
      <c r="BH117" s="892"/>
      <c r="BI117" s="892"/>
      <c r="BJ117" s="892"/>
      <c r="BK117" s="892"/>
      <c r="BL117" s="892"/>
      <c r="BM117" s="892"/>
      <c r="BN117" s="892"/>
      <c r="BO117" s="892"/>
      <c r="BP117" s="893"/>
      <c r="BQ117" s="844" t="s">
        <v>460</v>
      </c>
      <c r="BR117" s="845"/>
      <c r="BS117" s="845"/>
      <c r="BT117" s="845"/>
      <c r="BU117" s="845"/>
      <c r="BV117" s="845" t="s">
        <v>465</v>
      </c>
      <c r="BW117" s="845"/>
      <c r="BX117" s="845"/>
      <c r="BY117" s="845"/>
      <c r="BZ117" s="845"/>
      <c r="CA117" s="845" t="s">
        <v>423</v>
      </c>
      <c r="CB117" s="845"/>
      <c r="CC117" s="845"/>
      <c r="CD117" s="845"/>
      <c r="CE117" s="845"/>
      <c r="CF117" s="903" t="s">
        <v>400</v>
      </c>
      <c r="CG117" s="904"/>
      <c r="CH117" s="904"/>
      <c r="CI117" s="904"/>
      <c r="CJ117" s="904"/>
      <c r="CK117" s="955"/>
      <c r="CL117" s="849"/>
      <c r="CM117" s="843" t="s">
        <v>481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423</v>
      </c>
      <c r="DH117" s="808"/>
      <c r="DI117" s="808"/>
      <c r="DJ117" s="808"/>
      <c r="DK117" s="809"/>
      <c r="DL117" s="810" t="s">
        <v>465</v>
      </c>
      <c r="DM117" s="808"/>
      <c r="DN117" s="808"/>
      <c r="DO117" s="808"/>
      <c r="DP117" s="809"/>
      <c r="DQ117" s="810" t="s">
        <v>465</v>
      </c>
      <c r="DR117" s="808"/>
      <c r="DS117" s="808"/>
      <c r="DT117" s="808"/>
      <c r="DU117" s="809"/>
      <c r="DV117" s="852" t="s">
        <v>460</v>
      </c>
      <c r="DW117" s="853"/>
      <c r="DX117" s="853"/>
      <c r="DY117" s="853"/>
      <c r="DZ117" s="854"/>
    </row>
    <row r="118" spans="1:130" s="233" customFormat="1" ht="26.25" customHeight="1" x14ac:dyDescent="0.2">
      <c r="A118" s="923" t="s">
        <v>452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449</v>
      </c>
      <c r="AB118" s="924"/>
      <c r="AC118" s="924"/>
      <c r="AD118" s="924"/>
      <c r="AE118" s="925"/>
      <c r="AF118" s="926" t="s">
        <v>450</v>
      </c>
      <c r="AG118" s="924"/>
      <c r="AH118" s="924"/>
      <c r="AI118" s="924"/>
      <c r="AJ118" s="925"/>
      <c r="AK118" s="926" t="s">
        <v>303</v>
      </c>
      <c r="AL118" s="924"/>
      <c r="AM118" s="924"/>
      <c r="AN118" s="924"/>
      <c r="AO118" s="925"/>
      <c r="AP118" s="927" t="s">
        <v>451</v>
      </c>
      <c r="AQ118" s="928"/>
      <c r="AR118" s="928"/>
      <c r="AS118" s="928"/>
      <c r="AT118" s="929"/>
      <c r="AU118" s="960"/>
      <c r="AV118" s="961"/>
      <c r="AW118" s="961"/>
      <c r="AX118" s="961"/>
      <c r="AY118" s="961"/>
      <c r="AZ118" s="866" t="s">
        <v>482</v>
      </c>
      <c r="BA118" s="867"/>
      <c r="BB118" s="867"/>
      <c r="BC118" s="867"/>
      <c r="BD118" s="867"/>
      <c r="BE118" s="867"/>
      <c r="BF118" s="867"/>
      <c r="BG118" s="867"/>
      <c r="BH118" s="867"/>
      <c r="BI118" s="867"/>
      <c r="BJ118" s="867"/>
      <c r="BK118" s="867"/>
      <c r="BL118" s="867"/>
      <c r="BM118" s="867"/>
      <c r="BN118" s="867"/>
      <c r="BO118" s="867"/>
      <c r="BP118" s="868"/>
      <c r="BQ118" s="907" t="s">
        <v>400</v>
      </c>
      <c r="BR118" s="873"/>
      <c r="BS118" s="873"/>
      <c r="BT118" s="873"/>
      <c r="BU118" s="873"/>
      <c r="BV118" s="873" t="s">
        <v>400</v>
      </c>
      <c r="BW118" s="873"/>
      <c r="BX118" s="873"/>
      <c r="BY118" s="873"/>
      <c r="BZ118" s="873"/>
      <c r="CA118" s="873" t="s">
        <v>400</v>
      </c>
      <c r="CB118" s="873"/>
      <c r="CC118" s="873"/>
      <c r="CD118" s="873"/>
      <c r="CE118" s="873"/>
      <c r="CF118" s="903" t="s">
        <v>465</v>
      </c>
      <c r="CG118" s="904"/>
      <c r="CH118" s="904"/>
      <c r="CI118" s="904"/>
      <c r="CJ118" s="904"/>
      <c r="CK118" s="955"/>
      <c r="CL118" s="849"/>
      <c r="CM118" s="843" t="s">
        <v>483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460</v>
      </c>
      <c r="DH118" s="808"/>
      <c r="DI118" s="808"/>
      <c r="DJ118" s="808"/>
      <c r="DK118" s="809"/>
      <c r="DL118" s="810" t="s">
        <v>400</v>
      </c>
      <c r="DM118" s="808"/>
      <c r="DN118" s="808"/>
      <c r="DO118" s="808"/>
      <c r="DP118" s="809"/>
      <c r="DQ118" s="810" t="s">
        <v>484</v>
      </c>
      <c r="DR118" s="808"/>
      <c r="DS118" s="808"/>
      <c r="DT118" s="808"/>
      <c r="DU118" s="809"/>
      <c r="DV118" s="852" t="s">
        <v>423</v>
      </c>
      <c r="DW118" s="853"/>
      <c r="DX118" s="853"/>
      <c r="DY118" s="853"/>
      <c r="DZ118" s="854"/>
    </row>
    <row r="119" spans="1:130" s="233" customFormat="1" ht="26.25" customHeight="1" x14ac:dyDescent="0.2">
      <c r="A119" s="846" t="s">
        <v>455</v>
      </c>
      <c r="B119" s="847"/>
      <c r="C119" s="888" t="s">
        <v>456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2555766</v>
      </c>
      <c r="AB119" s="917"/>
      <c r="AC119" s="917"/>
      <c r="AD119" s="917"/>
      <c r="AE119" s="918"/>
      <c r="AF119" s="919">
        <v>3804473</v>
      </c>
      <c r="AG119" s="917"/>
      <c r="AH119" s="917"/>
      <c r="AI119" s="917"/>
      <c r="AJ119" s="918"/>
      <c r="AK119" s="919">
        <v>3327137</v>
      </c>
      <c r="AL119" s="917"/>
      <c r="AM119" s="917"/>
      <c r="AN119" s="917"/>
      <c r="AO119" s="918"/>
      <c r="AP119" s="920">
        <v>0.4</v>
      </c>
      <c r="AQ119" s="921"/>
      <c r="AR119" s="921"/>
      <c r="AS119" s="921"/>
      <c r="AT119" s="922"/>
      <c r="AU119" s="962"/>
      <c r="AV119" s="963"/>
      <c r="AW119" s="963"/>
      <c r="AX119" s="963"/>
      <c r="AY119" s="963"/>
      <c r="AZ119" s="254" t="s">
        <v>185</v>
      </c>
      <c r="BA119" s="254"/>
      <c r="BB119" s="254"/>
      <c r="BC119" s="254"/>
      <c r="BD119" s="254"/>
      <c r="BE119" s="254"/>
      <c r="BF119" s="254"/>
      <c r="BG119" s="254"/>
      <c r="BH119" s="254"/>
      <c r="BI119" s="254"/>
      <c r="BJ119" s="254"/>
      <c r="BK119" s="254"/>
      <c r="BL119" s="254"/>
      <c r="BM119" s="254"/>
      <c r="BN119" s="254"/>
      <c r="BO119" s="905" t="s">
        <v>485</v>
      </c>
      <c r="BP119" s="906"/>
      <c r="BQ119" s="907">
        <v>3503640472</v>
      </c>
      <c r="BR119" s="873"/>
      <c r="BS119" s="873"/>
      <c r="BT119" s="873"/>
      <c r="BU119" s="873"/>
      <c r="BV119" s="873">
        <v>3482395260</v>
      </c>
      <c r="BW119" s="873"/>
      <c r="BX119" s="873"/>
      <c r="BY119" s="873"/>
      <c r="BZ119" s="873"/>
      <c r="CA119" s="873">
        <v>3451088906</v>
      </c>
      <c r="CB119" s="873"/>
      <c r="CC119" s="873"/>
      <c r="CD119" s="873"/>
      <c r="CE119" s="873"/>
      <c r="CF119" s="776"/>
      <c r="CG119" s="777"/>
      <c r="CH119" s="777"/>
      <c r="CI119" s="777"/>
      <c r="CJ119" s="862"/>
      <c r="CK119" s="956"/>
      <c r="CL119" s="851"/>
      <c r="CM119" s="866" t="s">
        <v>486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58093784</v>
      </c>
      <c r="DH119" s="792"/>
      <c r="DI119" s="792"/>
      <c r="DJ119" s="792"/>
      <c r="DK119" s="793"/>
      <c r="DL119" s="794">
        <v>46415972</v>
      </c>
      <c r="DM119" s="792"/>
      <c r="DN119" s="792"/>
      <c r="DO119" s="792"/>
      <c r="DP119" s="793"/>
      <c r="DQ119" s="794">
        <v>34813920</v>
      </c>
      <c r="DR119" s="792"/>
      <c r="DS119" s="792"/>
      <c r="DT119" s="792"/>
      <c r="DU119" s="793"/>
      <c r="DV119" s="876">
        <v>3.9</v>
      </c>
      <c r="DW119" s="877"/>
      <c r="DX119" s="877"/>
      <c r="DY119" s="877"/>
      <c r="DZ119" s="878"/>
    </row>
    <row r="120" spans="1:130" s="233" customFormat="1" ht="26.25" customHeight="1" x14ac:dyDescent="0.2">
      <c r="A120" s="848"/>
      <c r="B120" s="849"/>
      <c r="C120" s="843" t="s">
        <v>459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400</v>
      </c>
      <c r="AB120" s="808"/>
      <c r="AC120" s="808"/>
      <c r="AD120" s="808"/>
      <c r="AE120" s="809"/>
      <c r="AF120" s="810" t="s">
        <v>400</v>
      </c>
      <c r="AG120" s="808"/>
      <c r="AH120" s="808"/>
      <c r="AI120" s="808"/>
      <c r="AJ120" s="809"/>
      <c r="AK120" s="810" t="s">
        <v>400</v>
      </c>
      <c r="AL120" s="808"/>
      <c r="AM120" s="808"/>
      <c r="AN120" s="808"/>
      <c r="AO120" s="809"/>
      <c r="AP120" s="852" t="s">
        <v>400</v>
      </c>
      <c r="AQ120" s="853"/>
      <c r="AR120" s="853"/>
      <c r="AS120" s="853"/>
      <c r="AT120" s="854"/>
      <c r="AU120" s="908" t="s">
        <v>487</v>
      </c>
      <c r="AV120" s="909"/>
      <c r="AW120" s="909"/>
      <c r="AX120" s="909"/>
      <c r="AY120" s="910"/>
      <c r="AZ120" s="888" t="s">
        <v>488</v>
      </c>
      <c r="BA120" s="836"/>
      <c r="BB120" s="836"/>
      <c r="BC120" s="836"/>
      <c r="BD120" s="836"/>
      <c r="BE120" s="836"/>
      <c r="BF120" s="836"/>
      <c r="BG120" s="836"/>
      <c r="BH120" s="836"/>
      <c r="BI120" s="836"/>
      <c r="BJ120" s="836"/>
      <c r="BK120" s="836"/>
      <c r="BL120" s="836"/>
      <c r="BM120" s="836"/>
      <c r="BN120" s="836"/>
      <c r="BO120" s="836"/>
      <c r="BP120" s="837"/>
      <c r="BQ120" s="889">
        <v>181000492</v>
      </c>
      <c r="BR120" s="870"/>
      <c r="BS120" s="870"/>
      <c r="BT120" s="870"/>
      <c r="BU120" s="870"/>
      <c r="BV120" s="870">
        <v>183879808</v>
      </c>
      <c r="BW120" s="870"/>
      <c r="BX120" s="870"/>
      <c r="BY120" s="870"/>
      <c r="BZ120" s="870"/>
      <c r="CA120" s="870">
        <v>251654546</v>
      </c>
      <c r="CB120" s="870"/>
      <c r="CC120" s="870"/>
      <c r="CD120" s="870"/>
      <c r="CE120" s="870"/>
      <c r="CF120" s="894">
        <v>28.1</v>
      </c>
      <c r="CG120" s="895"/>
      <c r="CH120" s="895"/>
      <c r="CI120" s="895"/>
      <c r="CJ120" s="895"/>
      <c r="CK120" s="896" t="s">
        <v>489</v>
      </c>
      <c r="CL120" s="880"/>
      <c r="CM120" s="880"/>
      <c r="CN120" s="880"/>
      <c r="CO120" s="881"/>
      <c r="CP120" s="900" t="s">
        <v>420</v>
      </c>
      <c r="CQ120" s="901"/>
      <c r="CR120" s="901"/>
      <c r="CS120" s="901"/>
      <c r="CT120" s="901"/>
      <c r="CU120" s="901"/>
      <c r="CV120" s="901"/>
      <c r="CW120" s="901"/>
      <c r="CX120" s="901"/>
      <c r="CY120" s="901"/>
      <c r="CZ120" s="901"/>
      <c r="DA120" s="901"/>
      <c r="DB120" s="901"/>
      <c r="DC120" s="901"/>
      <c r="DD120" s="901"/>
      <c r="DE120" s="901"/>
      <c r="DF120" s="902"/>
      <c r="DG120" s="889">
        <v>361378735</v>
      </c>
      <c r="DH120" s="870"/>
      <c r="DI120" s="870"/>
      <c r="DJ120" s="870"/>
      <c r="DK120" s="870"/>
      <c r="DL120" s="870">
        <v>348458593</v>
      </c>
      <c r="DM120" s="870"/>
      <c r="DN120" s="870"/>
      <c r="DO120" s="870"/>
      <c r="DP120" s="870"/>
      <c r="DQ120" s="870">
        <v>345707376</v>
      </c>
      <c r="DR120" s="870"/>
      <c r="DS120" s="870"/>
      <c r="DT120" s="870"/>
      <c r="DU120" s="870"/>
      <c r="DV120" s="871">
        <v>38.6</v>
      </c>
      <c r="DW120" s="871"/>
      <c r="DX120" s="871"/>
      <c r="DY120" s="871"/>
      <c r="DZ120" s="872"/>
    </row>
    <row r="121" spans="1:130" s="233" customFormat="1" ht="26.25" customHeight="1" x14ac:dyDescent="0.2">
      <c r="A121" s="848"/>
      <c r="B121" s="849"/>
      <c r="C121" s="891" t="s">
        <v>490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400</v>
      </c>
      <c r="AB121" s="808"/>
      <c r="AC121" s="808"/>
      <c r="AD121" s="808"/>
      <c r="AE121" s="809"/>
      <c r="AF121" s="810" t="s">
        <v>484</v>
      </c>
      <c r="AG121" s="808"/>
      <c r="AH121" s="808"/>
      <c r="AI121" s="808"/>
      <c r="AJ121" s="809"/>
      <c r="AK121" s="810" t="s">
        <v>484</v>
      </c>
      <c r="AL121" s="808"/>
      <c r="AM121" s="808"/>
      <c r="AN121" s="808"/>
      <c r="AO121" s="809"/>
      <c r="AP121" s="852" t="s">
        <v>423</v>
      </c>
      <c r="AQ121" s="853"/>
      <c r="AR121" s="853"/>
      <c r="AS121" s="853"/>
      <c r="AT121" s="854"/>
      <c r="AU121" s="911"/>
      <c r="AV121" s="912"/>
      <c r="AW121" s="912"/>
      <c r="AX121" s="912"/>
      <c r="AY121" s="913"/>
      <c r="AZ121" s="843" t="s">
        <v>491</v>
      </c>
      <c r="BA121" s="780"/>
      <c r="BB121" s="780"/>
      <c r="BC121" s="780"/>
      <c r="BD121" s="780"/>
      <c r="BE121" s="780"/>
      <c r="BF121" s="780"/>
      <c r="BG121" s="780"/>
      <c r="BH121" s="780"/>
      <c r="BI121" s="780"/>
      <c r="BJ121" s="780"/>
      <c r="BK121" s="780"/>
      <c r="BL121" s="780"/>
      <c r="BM121" s="780"/>
      <c r="BN121" s="780"/>
      <c r="BO121" s="780"/>
      <c r="BP121" s="781"/>
      <c r="BQ121" s="844">
        <v>777314112</v>
      </c>
      <c r="BR121" s="845"/>
      <c r="BS121" s="845"/>
      <c r="BT121" s="845"/>
      <c r="BU121" s="845"/>
      <c r="BV121" s="845">
        <v>777425702</v>
      </c>
      <c r="BW121" s="845"/>
      <c r="BX121" s="845"/>
      <c r="BY121" s="845"/>
      <c r="BZ121" s="845"/>
      <c r="CA121" s="845">
        <v>691902153</v>
      </c>
      <c r="CB121" s="845"/>
      <c r="CC121" s="845"/>
      <c r="CD121" s="845"/>
      <c r="CE121" s="845"/>
      <c r="CF121" s="903">
        <v>77.3</v>
      </c>
      <c r="CG121" s="904"/>
      <c r="CH121" s="904"/>
      <c r="CI121" s="904"/>
      <c r="CJ121" s="904"/>
      <c r="CK121" s="897"/>
      <c r="CL121" s="883"/>
      <c r="CM121" s="883"/>
      <c r="CN121" s="883"/>
      <c r="CO121" s="884"/>
      <c r="CP121" s="863" t="s">
        <v>421</v>
      </c>
      <c r="CQ121" s="864"/>
      <c r="CR121" s="864"/>
      <c r="CS121" s="864"/>
      <c r="CT121" s="864"/>
      <c r="CU121" s="864"/>
      <c r="CV121" s="864"/>
      <c r="CW121" s="864"/>
      <c r="CX121" s="864"/>
      <c r="CY121" s="864"/>
      <c r="CZ121" s="864"/>
      <c r="DA121" s="864"/>
      <c r="DB121" s="864"/>
      <c r="DC121" s="864"/>
      <c r="DD121" s="864"/>
      <c r="DE121" s="864"/>
      <c r="DF121" s="865"/>
      <c r="DG121" s="844">
        <v>51001979</v>
      </c>
      <c r="DH121" s="845"/>
      <c r="DI121" s="845"/>
      <c r="DJ121" s="845"/>
      <c r="DK121" s="845"/>
      <c r="DL121" s="845">
        <v>45898325</v>
      </c>
      <c r="DM121" s="845"/>
      <c r="DN121" s="845"/>
      <c r="DO121" s="845"/>
      <c r="DP121" s="845"/>
      <c r="DQ121" s="845">
        <v>40999314</v>
      </c>
      <c r="DR121" s="845"/>
      <c r="DS121" s="845"/>
      <c r="DT121" s="845"/>
      <c r="DU121" s="845"/>
      <c r="DV121" s="822">
        <v>4.5999999999999996</v>
      </c>
      <c r="DW121" s="822"/>
      <c r="DX121" s="822"/>
      <c r="DY121" s="822"/>
      <c r="DZ121" s="823"/>
    </row>
    <row r="122" spans="1:130" s="233" customFormat="1" ht="26.25" customHeight="1" x14ac:dyDescent="0.2">
      <c r="A122" s="848"/>
      <c r="B122" s="849"/>
      <c r="C122" s="843" t="s">
        <v>472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423</v>
      </c>
      <c r="AB122" s="808"/>
      <c r="AC122" s="808"/>
      <c r="AD122" s="808"/>
      <c r="AE122" s="809"/>
      <c r="AF122" s="810" t="s">
        <v>460</v>
      </c>
      <c r="AG122" s="808"/>
      <c r="AH122" s="808"/>
      <c r="AI122" s="808"/>
      <c r="AJ122" s="809"/>
      <c r="AK122" s="810" t="s">
        <v>465</v>
      </c>
      <c r="AL122" s="808"/>
      <c r="AM122" s="808"/>
      <c r="AN122" s="808"/>
      <c r="AO122" s="809"/>
      <c r="AP122" s="852" t="s">
        <v>400</v>
      </c>
      <c r="AQ122" s="853"/>
      <c r="AR122" s="853"/>
      <c r="AS122" s="853"/>
      <c r="AT122" s="854"/>
      <c r="AU122" s="911"/>
      <c r="AV122" s="912"/>
      <c r="AW122" s="912"/>
      <c r="AX122" s="912"/>
      <c r="AY122" s="913"/>
      <c r="AZ122" s="866" t="s">
        <v>492</v>
      </c>
      <c r="BA122" s="867"/>
      <c r="BB122" s="867"/>
      <c r="BC122" s="867"/>
      <c r="BD122" s="867"/>
      <c r="BE122" s="867"/>
      <c r="BF122" s="867"/>
      <c r="BG122" s="867"/>
      <c r="BH122" s="867"/>
      <c r="BI122" s="867"/>
      <c r="BJ122" s="867"/>
      <c r="BK122" s="867"/>
      <c r="BL122" s="867"/>
      <c r="BM122" s="867"/>
      <c r="BN122" s="867"/>
      <c r="BO122" s="867"/>
      <c r="BP122" s="868"/>
      <c r="BQ122" s="907">
        <v>1367851993</v>
      </c>
      <c r="BR122" s="873"/>
      <c r="BS122" s="873"/>
      <c r="BT122" s="873"/>
      <c r="BU122" s="873"/>
      <c r="BV122" s="873">
        <v>1348979409</v>
      </c>
      <c r="BW122" s="873"/>
      <c r="BX122" s="873"/>
      <c r="BY122" s="873"/>
      <c r="BZ122" s="873"/>
      <c r="CA122" s="873">
        <v>1344210447</v>
      </c>
      <c r="CB122" s="873"/>
      <c r="CC122" s="873"/>
      <c r="CD122" s="873"/>
      <c r="CE122" s="873"/>
      <c r="CF122" s="874">
        <v>150.19999999999999</v>
      </c>
      <c r="CG122" s="875"/>
      <c r="CH122" s="875"/>
      <c r="CI122" s="875"/>
      <c r="CJ122" s="875"/>
      <c r="CK122" s="897"/>
      <c r="CL122" s="883"/>
      <c r="CM122" s="883"/>
      <c r="CN122" s="883"/>
      <c r="CO122" s="884"/>
      <c r="CP122" s="863" t="s">
        <v>419</v>
      </c>
      <c r="CQ122" s="864"/>
      <c r="CR122" s="864"/>
      <c r="CS122" s="864"/>
      <c r="CT122" s="864"/>
      <c r="CU122" s="864"/>
      <c r="CV122" s="864"/>
      <c r="CW122" s="864"/>
      <c r="CX122" s="864"/>
      <c r="CY122" s="864"/>
      <c r="CZ122" s="864"/>
      <c r="DA122" s="864"/>
      <c r="DB122" s="864"/>
      <c r="DC122" s="864"/>
      <c r="DD122" s="864"/>
      <c r="DE122" s="864"/>
      <c r="DF122" s="865"/>
      <c r="DG122" s="844">
        <v>53897335</v>
      </c>
      <c r="DH122" s="845"/>
      <c r="DI122" s="845"/>
      <c r="DJ122" s="845"/>
      <c r="DK122" s="845"/>
      <c r="DL122" s="845">
        <v>44687491</v>
      </c>
      <c r="DM122" s="845"/>
      <c r="DN122" s="845"/>
      <c r="DO122" s="845"/>
      <c r="DP122" s="845"/>
      <c r="DQ122" s="845">
        <v>40036281</v>
      </c>
      <c r="DR122" s="845"/>
      <c r="DS122" s="845"/>
      <c r="DT122" s="845"/>
      <c r="DU122" s="845"/>
      <c r="DV122" s="822">
        <v>4.5</v>
      </c>
      <c r="DW122" s="822"/>
      <c r="DX122" s="822"/>
      <c r="DY122" s="822"/>
      <c r="DZ122" s="823"/>
    </row>
    <row r="123" spans="1:130" s="233" customFormat="1" ht="26.25" customHeight="1" x14ac:dyDescent="0.2">
      <c r="A123" s="848"/>
      <c r="B123" s="849"/>
      <c r="C123" s="843" t="s">
        <v>478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400</v>
      </c>
      <c r="AB123" s="808"/>
      <c r="AC123" s="808"/>
      <c r="AD123" s="808"/>
      <c r="AE123" s="809"/>
      <c r="AF123" s="810" t="s">
        <v>484</v>
      </c>
      <c r="AG123" s="808"/>
      <c r="AH123" s="808"/>
      <c r="AI123" s="808"/>
      <c r="AJ123" s="809"/>
      <c r="AK123" s="810" t="s">
        <v>484</v>
      </c>
      <c r="AL123" s="808"/>
      <c r="AM123" s="808"/>
      <c r="AN123" s="808"/>
      <c r="AO123" s="809"/>
      <c r="AP123" s="852" t="s">
        <v>400</v>
      </c>
      <c r="AQ123" s="853"/>
      <c r="AR123" s="853"/>
      <c r="AS123" s="853"/>
      <c r="AT123" s="854"/>
      <c r="AU123" s="914"/>
      <c r="AV123" s="915"/>
      <c r="AW123" s="915"/>
      <c r="AX123" s="915"/>
      <c r="AY123" s="915"/>
      <c r="AZ123" s="254" t="s">
        <v>185</v>
      </c>
      <c r="BA123" s="254"/>
      <c r="BB123" s="254"/>
      <c r="BC123" s="254"/>
      <c r="BD123" s="254"/>
      <c r="BE123" s="254"/>
      <c r="BF123" s="254"/>
      <c r="BG123" s="254"/>
      <c r="BH123" s="254"/>
      <c r="BI123" s="254"/>
      <c r="BJ123" s="254"/>
      <c r="BK123" s="254"/>
      <c r="BL123" s="254"/>
      <c r="BM123" s="254"/>
      <c r="BN123" s="254"/>
      <c r="BO123" s="905" t="s">
        <v>493</v>
      </c>
      <c r="BP123" s="906"/>
      <c r="BQ123" s="860">
        <v>2326166597</v>
      </c>
      <c r="BR123" s="861"/>
      <c r="BS123" s="861"/>
      <c r="BT123" s="861"/>
      <c r="BU123" s="861"/>
      <c r="BV123" s="861">
        <v>2310284919</v>
      </c>
      <c r="BW123" s="861"/>
      <c r="BX123" s="861"/>
      <c r="BY123" s="861"/>
      <c r="BZ123" s="861"/>
      <c r="CA123" s="861">
        <v>2287767146</v>
      </c>
      <c r="CB123" s="861"/>
      <c r="CC123" s="861"/>
      <c r="CD123" s="861"/>
      <c r="CE123" s="861"/>
      <c r="CF123" s="776"/>
      <c r="CG123" s="777"/>
      <c r="CH123" s="777"/>
      <c r="CI123" s="777"/>
      <c r="CJ123" s="862"/>
      <c r="CK123" s="897"/>
      <c r="CL123" s="883"/>
      <c r="CM123" s="883"/>
      <c r="CN123" s="883"/>
      <c r="CO123" s="884"/>
      <c r="CP123" s="863" t="s">
        <v>494</v>
      </c>
      <c r="CQ123" s="864"/>
      <c r="CR123" s="864"/>
      <c r="CS123" s="864"/>
      <c r="CT123" s="864"/>
      <c r="CU123" s="864"/>
      <c r="CV123" s="864"/>
      <c r="CW123" s="864"/>
      <c r="CX123" s="864"/>
      <c r="CY123" s="864"/>
      <c r="CZ123" s="864"/>
      <c r="DA123" s="864"/>
      <c r="DB123" s="864"/>
      <c r="DC123" s="864"/>
      <c r="DD123" s="864"/>
      <c r="DE123" s="864"/>
      <c r="DF123" s="865"/>
      <c r="DG123" s="807">
        <v>15797618</v>
      </c>
      <c r="DH123" s="808"/>
      <c r="DI123" s="808"/>
      <c r="DJ123" s="808"/>
      <c r="DK123" s="809"/>
      <c r="DL123" s="810">
        <v>16373724</v>
      </c>
      <c r="DM123" s="808"/>
      <c r="DN123" s="808"/>
      <c r="DO123" s="808"/>
      <c r="DP123" s="809"/>
      <c r="DQ123" s="810">
        <v>17043101</v>
      </c>
      <c r="DR123" s="808"/>
      <c r="DS123" s="808"/>
      <c r="DT123" s="808"/>
      <c r="DU123" s="809"/>
      <c r="DV123" s="852">
        <v>1.9</v>
      </c>
      <c r="DW123" s="853"/>
      <c r="DX123" s="853"/>
      <c r="DY123" s="853"/>
      <c r="DZ123" s="854"/>
    </row>
    <row r="124" spans="1:130" s="233" customFormat="1" ht="26.25" customHeight="1" thickBot="1" x14ac:dyDescent="0.25">
      <c r="A124" s="848"/>
      <c r="B124" s="849"/>
      <c r="C124" s="843" t="s">
        <v>481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400</v>
      </c>
      <c r="AB124" s="808"/>
      <c r="AC124" s="808"/>
      <c r="AD124" s="808"/>
      <c r="AE124" s="809"/>
      <c r="AF124" s="810" t="s">
        <v>484</v>
      </c>
      <c r="AG124" s="808"/>
      <c r="AH124" s="808"/>
      <c r="AI124" s="808"/>
      <c r="AJ124" s="809"/>
      <c r="AK124" s="810" t="s">
        <v>400</v>
      </c>
      <c r="AL124" s="808"/>
      <c r="AM124" s="808"/>
      <c r="AN124" s="808"/>
      <c r="AO124" s="809"/>
      <c r="AP124" s="852" t="s">
        <v>484</v>
      </c>
      <c r="AQ124" s="853"/>
      <c r="AR124" s="853"/>
      <c r="AS124" s="853"/>
      <c r="AT124" s="854"/>
      <c r="AU124" s="855" t="s">
        <v>495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140.4</v>
      </c>
      <c r="BR124" s="859"/>
      <c r="BS124" s="859"/>
      <c r="BT124" s="859"/>
      <c r="BU124" s="859"/>
      <c r="BV124" s="859">
        <v>137.4</v>
      </c>
      <c r="BW124" s="859"/>
      <c r="BX124" s="859"/>
      <c r="BY124" s="859"/>
      <c r="BZ124" s="859"/>
      <c r="CA124" s="859">
        <v>129.9</v>
      </c>
      <c r="CB124" s="859"/>
      <c r="CC124" s="859"/>
      <c r="CD124" s="859"/>
      <c r="CE124" s="859"/>
      <c r="CF124" s="754"/>
      <c r="CG124" s="755"/>
      <c r="CH124" s="755"/>
      <c r="CI124" s="755"/>
      <c r="CJ124" s="890"/>
      <c r="CK124" s="898"/>
      <c r="CL124" s="898"/>
      <c r="CM124" s="898"/>
      <c r="CN124" s="898"/>
      <c r="CO124" s="899"/>
      <c r="CP124" s="863" t="s">
        <v>496</v>
      </c>
      <c r="CQ124" s="864"/>
      <c r="CR124" s="864"/>
      <c r="CS124" s="864"/>
      <c r="CT124" s="864"/>
      <c r="CU124" s="864"/>
      <c r="CV124" s="864"/>
      <c r="CW124" s="864"/>
      <c r="CX124" s="864"/>
      <c r="CY124" s="864"/>
      <c r="CZ124" s="864"/>
      <c r="DA124" s="864"/>
      <c r="DB124" s="864"/>
      <c r="DC124" s="864"/>
      <c r="DD124" s="864"/>
      <c r="DE124" s="864"/>
      <c r="DF124" s="865"/>
      <c r="DG124" s="791">
        <v>11126240</v>
      </c>
      <c r="DH124" s="792"/>
      <c r="DI124" s="792"/>
      <c r="DJ124" s="792"/>
      <c r="DK124" s="793"/>
      <c r="DL124" s="794">
        <v>12539417</v>
      </c>
      <c r="DM124" s="792"/>
      <c r="DN124" s="792"/>
      <c r="DO124" s="792"/>
      <c r="DP124" s="793"/>
      <c r="DQ124" s="794">
        <v>10759347</v>
      </c>
      <c r="DR124" s="792"/>
      <c r="DS124" s="792"/>
      <c r="DT124" s="792"/>
      <c r="DU124" s="793"/>
      <c r="DV124" s="876">
        <v>1.2</v>
      </c>
      <c r="DW124" s="877"/>
      <c r="DX124" s="877"/>
      <c r="DY124" s="877"/>
      <c r="DZ124" s="878"/>
    </row>
    <row r="125" spans="1:130" s="233" customFormat="1" ht="26.25" customHeight="1" x14ac:dyDescent="0.2">
      <c r="A125" s="848"/>
      <c r="B125" s="849"/>
      <c r="C125" s="843" t="s">
        <v>483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400</v>
      </c>
      <c r="AB125" s="808"/>
      <c r="AC125" s="808"/>
      <c r="AD125" s="808"/>
      <c r="AE125" s="809"/>
      <c r="AF125" s="810" t="s">
        <v>465</v>
      </c>
      <c r="AG125" s="808"/>
      <c r="AH125" s="808"/>
      <c r="AI125" s="808"/>
      <c r="AJ125" s="809"/>
      <c r="AK125" s="810" t="s">
        <v>465</v>
      </c>
      <c r="AL125" s="808"/>
      <c r="AM125" s="808"/>
      <c r="AN125" s="808"/>
      <c r="AO125" s="809"/>
      <c r="AP125" s="852" t="s">
        <v>400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497</v>
      </c>
      <c r="CL125" s="880"/>
      <c r="CM125" s="880"/>
      <c r="CN125" s="880"/>
      <c r="CO125" s="881"/>
      <c r="CP125" s="888" t="s">
        <v>498</v>
      </c>
      <c r="CQ125" s="836"/>
      <c r="CR125" s="836"/>
      <c r="CS125" s="836"/>
      <c r="CT125" s="836"/>
      <c r="CU125" s="836"/>
      <c r="CV125" s="836"/>
      <c r="CW125" s="836"/>
      <c r="CX125" s="836"/>
      <c r="CY125" s="836"/>
      <c r="CZ125" s="836"/>
      <c r="DA125" s="836"/>
      <c r="DB125" s="836"/>
      <c r="DC125" s="836"/>
      <c r="DD125" s="836"/>
      <c r="DE125" s="836"/>
      <c r="DF125" s="837"/>
      <c r="DG125" s="889" t="s">
        <v>400</v>
      </c>
      <c r="DH125" s="870"/>
      <c r="DI125" s="870"/>
      <c r="DJ125" s="870"/>
      <c r="DK125" s="870"/>
      <c r="DL125" s="870" t="s">
        <v>465</v>
      </c>
      <c r="DM125" s="870"/>
      <c r="DN125" s="870"/>
      <c r="DO125" s="870"/>
      <c r="DP125" s="870"/>
      <c r="DQ125" s="870" t="s">
        <v>400</v>
      </c>
      <c r="DR125" s="870"/>
      <c r="DS125" s="870"/>
      <c r="DT125" s="870"/>
      <c r="DU125" s="870"/>
      <c r="DV125" s="871" t="s">
        <v>465</v>
      </c>
      <c r="DW125" s="871"/>
      <c r="DX125" s="871"/>
      <c r="DY125" s="871"/>
      <c r="DZ125" s="872"/>
    </row>
    <row r="126" spans="1:130" s="233" customFormat="1" ht="26.25" customHeight="1" thickBot="1" x14ac:dyDescent="0.25">
      <c r="A126" s="848"/>
      <c r="B126" s="849"/>
      <c r="C126" s="843" t="s">
        <v>486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400</v>
      </c>
      <c r="AB126" s="808"/>
      <c r="AC126" s="808"/>
      <c r="AD126" s="808"/>
      <c r="AE126" s="809"/>
      <c r="AF126" s="810" t="s">
        <v>465</v>
      </c>
      <c r="AG126" s="808"/>
      <c r="AH126" s="808"/>
      <c r="AI126" s="808"/>
      <c r="AJ126" s="809"/>
      <c r="AK126" s="810" t="s">
        <v>465</v>
      </c>
      <c r="AL126" s="808"/>
      <c r="AM126" s="808"/>
      <c r="AN126" s="808"/>
      <c r="AO126" s="809"/>
      <c r="AP126" s="852" t="s">
        <v>400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499</v>
      </c>
      <c r="CQ126" s="780"/>
      <c r="CR126" s="780"/>
      <c r="CS126" s="780"/>
      <c r="CT126" s="780"/>
      <c r="CU126" s="780"/>
      <c r="CV126" s="780"/>
      <c r="CW126" s="780"/>
      <c r="CX126" s="780"/>
      <c r="CY126" s="780"/>
      <c r="CZ126" s="780"/>
      <c r="DA126" s="780"/>
      <c r="DB126" s="780"/>
      <c r="DC126" s="780"/>
      <c r="DD126" s="780"/>
      <c r="DE126" s="780"/>
      <c r="DF126" s="781"/>
      <c r="DG126" s="844" t="s">
        <v>465</v>
      </c>
      <c r="DH126" s="845"/>
      <c r="DI126" s="845"/>
      <c r="DJ126" s="845"/>
      <c r="DK126" s="845"/>
      <c r="DL126" s="845" t="s">
        <v>465</v>
      </c>
      <c r="DM126" s="845"/>
      <c r="DN126" s="845"/>
      <c r="DO126" s="845"/>
      <c r="DP126" s="845"/>
      <c r="DQ126" s="845" t="s">
        <v>465</v>
      </c>
      <c r="DR126" s="845"/>
      <c r="DS126" s="845"/>
      <c r="DT126" s="845"/>
      <c r="DU126" s="845"/>
      <c r="DV126" s="822" t="s">
        <v>400</v>
      </c>
      <c r="DW126" s="822"/>
      <c r="DX126" s="822"/>
      <c r="DY126" s="822"/>
      <c r="DZ126" s="823"/>
    </row>
    <row r="127" spans="1:130" s="233" customFormat="1" ht="26.25" customHeight="1" x14ac:dyDescent="0.2">
      <c r="A127" s="850"/>
      <c r="B127" s="851"/>
      <c r="C127" s="866" t="s">
        <v>500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400</v>
      </c>
      <c r="AB127" s="808"/>
      <c r="AC127" s="808"/>
      <c r="AD127" s="808"/>
      <c r="AE127" s="809"/>
      <c r="AF127" s="810" t="s">
        <v>465</v>
      </c>
      <c r="AG127" s="808"/>
      <c r="AH127" s="808"/>
      <c r="AI127" s="808"/>
      <c r="AJ127" s="809"/>
      <c r="AK127" s="810" t="s">
        <v>465</v>
      </c>
      <c r="AL127" s="808"/>
      <c r="AM127" s="808"/>
      <c r="AN127" s="808"/>
      <c r="AO127" s="809"/>
      <c r="AP127" s="852" t="s">
        <v>400</v>
      </c>
      <c r="AQ127" s="853"/>
      <c r="AR127" s="853"/>
      <c r="AS127" s="853"/>
      <c r="AT127" s="854"/>
      <c r="AU127" s="235"/>
      <c r="AV127" s="235"/>
      <c r="AW127" s="235"/>
      <c r="AX127" s="869" t="s">
        <v>501</v>
      </c>
      <c r="AY127" s="840"/>
      <c r="AZ127" s="840"/>
      <c r="BA127" s="840"/>
      <c r="BB127" s="840"/>
      <c r="BC127" s="840"/>
      <c r="BD127" s="840"/>
      <c r="BE127" s="841"/>
      <c r="BF127" s="839" t="s">
        <v>502</v>
      </c>
      <c r="BG127" s="840"/>
      <c r="BH127" s="840"/>
      <c r="BI127" s="840"/>
      <c r="BJ127" s="840"/>
      <c r="BK127" s="840"/>
      <c r="BL127" s="841"/>
      <c r="BM127" s="839" t="s">
        <v>503</v>
      </c>
      <c r="BN127" s="840"/>
      <c r="BO127" s="840"/>
      <c r="BP127" s="840"/>
      <c r="BQ127" s="840"/>
      <c r="BR127" s="840"/>
      <c r="BS127" s="841"/>
      <c r="BT127" s="839" t="s">
        <v>504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505</v>
      </c>
      <c r="CQ127" s="780"/>
      <c r="CR127" s="780"/>
      <c r="CS127" s="780"/>
      <c r="CT127" s="780"/>
      <c r="CU127" s="780"/>
      <c r="CV127" s="780"/>
      <c r="CW127" s="780"/>
      <c r="CX127" s="780"/>
      <c r="CY127" s="780"/>
      <c r="CZ127" s="780"/>
      <c r="DA127" s="780"/>
      <c r="DB127" s="780"/>
      <c r="DC127" s="780"/>
      <c r="DD127" s="780"/>
      <c r="DE127" s="780"/>
      <c r="DF127" s="781"/>
      <c r="DG127" s="844" t="s">
        <v>465</v>
      </c>
      <c r="DH127" s="845"/>
      <c r="DI127" s="845"/>
      <c r="DJ127" s="845"/>
      <c r="DK127" s="845"/>
      <c r="DL127" s="845" t="s">
        <v>400</v>
      </c>
      <c r="DM127" s="845"/>
      <c r="DN127" s="845"/>
      <c r="DO127" s="845"/>
      <c r="DP127" s="845"/>
      <c r="DQ127" s="845" t="s">
        <v>400</v>
      </c>
      <c r="DR127" s="845"/>
      <c r="DS127" s="845"/>
      <c r="DT127" s="845"/>
      <c r="DU127" s="845"/>
      <c r="DV127" s="822" t="s">
        <v>400</v>
      </c>
      <c r="DW127" s="822"/>
      <c r="DX127" s="822"/>
      <c r="DY127" s="822"/>
      <c r="DZ127" s="823"/>
    </row>
    <row r="128" spans="1:130" s="233" customFormat="1" ht="26.25" customHeight="1" thickBot="1" x14ac:dyDescent="0.25">
      <c r="A128" s="824" t="s">
        <v>506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507</v>
      </c>
      <c r="X128" s="826"/>
      <c r="Y128" s="826"/>
      <c r="Z128" s="827"/>
      <c r="AA128" s="828">
        <v>69123807</v>
      </c>
      <c r="AB128" s="829"/>
      <c r="AC128" s="829"/>
      <c r="AD128" s="829"/>
      <c r="AE128" s="830"/>
      <c r="AF128" s="831">
        <v>61815390</v>
      </c>
      <c r="AG128" s="829"/>
      <c r="AH128" s="829"/>
      <c r="AI128" s="829"/>
      <c r="AJ128" s="830"/>
      <c r="AK128" s="831">
        <v>51424709</v>
      </c>
      <c r="AL128" s="829"/>
      <c r="AM128" s="829"/>
      <c r="AN128" s="829"/>
      <c r="AO128" s="830"/>
      <c r="AP128" s="832"/>
      <c r="AQ128" s="833"/>
      <c r="AR128" s="833"/>
      <c r="AS128" s="833"/>
      <c r="AT128" s="834"/>
      <c r="AU128" s="235"/>
      <c r="AV128" s="235"/>
      <c r="AW128" s="235"/>
      <c r="AX128" s="835" t="s">
        <v>508</v>
      </c>
      <c r="AY128" s="836"/>
      <c r="AZ128" s="836"/>
      <c r="BA128" s="836"/>
      <c r="BB128" s="836"/>
      <c r="BC128" s="836"/>
      <c r="BD128" s="836"/>
      <c r="BE128" s="837"/>
      <c r="BF128" s="814" t="s">
        <v>400</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509</v>
      </c>
      <c r="CQ128" s="758"/>
      <c r="CR128" s="758"/>
      <c r="CS128" s="758"/>
      <c r="CT128" s="758"/>
      <c r="CU128" s="758"/>
      <c r="CV128" s="758"/>
      <c r="CW128" s="758"/>
      <c r="CX128" s="758"/>
      <c r="CY128" s="758"/>
      <c r="CZ128" s="758"/>
      <c r="DA128" s="758"/>
      <c r="DB128" s="758"/>
      <c r="DC128" s="758"/>
      <c r="DD128" s="758"/>
      <c r="DE128" s="758"/>
      <c r="DF128" s="759"/>
      <c r="DG128" s="818">
        <v>38574096</v>
      </c>
      <c r="DH128" s="819"/>
      <c r="DI128" s="819"/>
      <c r="DJ128" s="819"/>
      <c r="DK128" s="819"/>
      <c r="DL128" s="819">
        <v>39544193</v>
      </c>
      <c r="DM128" s="819"/>
      <c r="DN128" s="819"/>
      <c r="DO128" s="819"/>
      <c r="DP128" s="819"/>
      <c r="DQ128" s="819">
        <v>10655056</v>
      </c>
      <c r="DR128" s="819"/>
      <c r="DS128" s="819"/>
      <c r="DT128" s="819"/>
      <c r="DU128" s="819"/>
      <c r="DV128" s="820">
        <v>1.2</v>
      </c>
      <c r="DW128" s="820"/>
      <c r="DX128" s="820"/>
      <c r="DY128" s="820"/>
      <c r="DZ128" s="821"/>
    </row>
    <row r="129" spans="1:131" s="233" customFormat="1" ht="26.25" customHeight="1" x14ac:dyDescent="0.2">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510</v>
      </c>
      <c r="X129" s="805"/>
      <c r="Y129" s="805"/>
      <c r="Z129" s="806"/>
      <c r="AA129" s="807">
        <v>944806570</v>
      </c>
      <c r="AB129" s="808"/>
      <c r="AC129" s="808"/>
      <c r="AD129" s="808"/>
      <c r="AE129" s="809"/>
      <c r="AF129" s="810">
        <v>957786462</v>
      </c>
      <c r="AG129" s="808"/>
      <c r="AH129" s="808"/>
      <c r="AI129" s="808"/>
      <c r="AJ129" s="809"/>
      <c r="AK129" s="810">
        <v>999814703</v>
      </c>
      <c r="AL129" s="808"/>
      <c r="AM129" s="808"/>
      <c r="AN129" s="808"/>
      <c r="AO129" s="809"/>
      <c r="AP129" s="811"/>
      <c r="AQ129" s="812"/>
      <c r="AR129" s="812"/>
      <c r="AS129" s="812"/>
      <c r="AT129" s="813"/>
      <c r="AU129" s="236"/>
      <c r="AV129" s="236"/>
      <c r="AW129" s="236"/>
      <c r="AX129" s="779" t="s">
        <v>511</v>
      </c>
      <c r="AY129" s="780"/>
      <c r="AZ129" s="780"/>
      <c r="BA129" s="780"/>
      <c r="BB129" s="780"/>
      <c r="BC129" s="780"/>
      <c r="BD129" s="780"/>
      <c r="BE129" s="781"/>
      <c r="BF129" s="798" t="s">
        <v>129</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512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513</v>
      </c>
      <c r="X130" s="805"/>
      <c r="Y130" s="805"/>
      <c r="Z130" s="806"/>
      <c r="AA130" s="807">
        <v>106730891</v>
      </c>
      <c r="AB130" s="808"/>
      <c r="AC130" s="808"/>
      <c r="AD130" s="808"/>
      <c r="AE130" s="809"/>
      <c r="AF130" s="810">
        <v>104869365</v>
      </c>
      <c r="AG130" s="808"/>
      <c r="AH130" s="808"/>
      <c r="AI130" s="808"/>
      <c r="AJ130" s="809"/>
      <c r="AK130" s="810">
        <v>104749580</v>
      </c>
      <c r="AL130" s="808"/>
      <c r="AM130" s="808"/>
      <c r="AN130" s="808"/>
      <c r="AO130" s="809"/>
      <c r="AP130" s="811"/>
      <c r="AQ130" s="812"/>
      <c r="AR130" s="812"/>
      <c r="AS130" s="812"/>
      <c r="AT130" s="813"/>
      <c r="AU130" s="236"/>
      <c r="AV130" s="236"/>
      <c r="AW130" s="236"/>
      <c r="AX130" s="779" t="s">
        <v>514</v>
      </c>
      <c r="AY130" s="780"/>
      <c r="AZ130" s="780"/>
      <c r="BA130" s="780"/>
      <c r="BB130" s="780"/>
      <c r="BC130" s="780"/>
      <c r="BD130" s="780"/>
      <c r="BE130" s="781"/>
      <c r="BF130" s="782">
        <v>10.6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515</v>
      </c>
      <c r="X131" s="789"/>
      <c r="Y131" s="789"/>
      <c r="Z131" s="790"/>
      <c r="AA131" s="791">
        <v>838075679</v>
      </c>
      <c r="AB131" s="792"/>
      <c r="AC131" s="792"/>
      <c r="AD131" s="792"/>
      <c r="AE131" s="793"/>
      <c r="AF131" s="794">
        <v>852917097</v>
      </c>
      <c r="AG131" s="792"/>
      <c r="AH131" s="792"/>
      <c r="AI131" s="792"/>
      <c r="AJ131" s="793"/>
      <c r="AK131" s="794">
        <v>895065123</v>
      </c>
      <c r="AL131" s="792"/>
      <c r="AM131" s="792"/>
      <c r="AN131" s="792"/>
      <c r="AO131" s="793"/>
      <c r="AP131" s="795"/>
      <c r="AQ131" s="796"/>
      <c r="AR131" s="796"/>
      <c r="AS131" s="796"/>
      <c r="AT131" s="797"/>
      <c r="AU131" s="236"/>
      <c r="AV131" s="236"/>
      <c r="AW131" s="236"/>
      <c r="AX131" s="757" t="s">
        <v>516</v>
      </c>
      <c r="AY131" s="758"/>
      <c r="AZ131" s="758"/>
      <c r="BA131" s="758"/>
      <c r="BB131" s="758"/>
      <c r="BC131" s="758"/>
      <c r="BD131" s="758"/>
      <c r="BE131" s="759"/>
      <c r="BF131" s="760">
        <v>129.9</v>
      </c>
      <c r="BG131" s="761"/>
      <c r="BH131" s="761"/>
      <c r="BI131" s="761"/>
      <c r="BJ131" s="761"/>
      <c r="BK131" s="761"/>
      <c r="BL131" s="762"/>
      <c r="BM131" s="760">
        <v>400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517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518</v>
      </c>
      <c r="W132" s="770"/>
      <c r="X132" s="770"/>
      <c r="Y132" s="770"/>
      <c r="Z132" s="771"/>
      <c r="AA132" s="772">
        <v>11.201318110000001</v>
      </c>
      <c r="AB132" s="773"/>
      <c r="AC132" s="773"/>
      <c r="AD132" s="773"/>
      <c r="AE132" s="774"/>
      <c r="AF132" s="775">
        <v>10.806974110000001</v>
      </c>
      <c r="AG132" s="773"/>
      <c r="AH132" s="773"/>
      <c r="AI132" s="773"/>
      <c r="AJ132" s="774"/>
      <c r="AK132" s="775">
        <v>10.04186728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519</v>
      </c>
      <c r="W133" s="749"/>
      <c r="X133" s="749"/>
      <c r="Y133" s="749"/>
      <c r="Z133" s="750"/>
      <c r="AA133" s="751">
        <v>10.199999999999999</v>
      </c>
      <c r="AB133" s="752"/>
      <c r="AC133" s="752"/>
      <c r="AD133" s="752"/>
      <c r="AE133" s="753"/>
      <c r="AF133" s="751">
        <v>10.5</v>
      </c>
      <c r="AG133" s="752"/>
      <c r="AH133" s="752"/>
      <c r="AI133" s="752"/>
      <c r="AJ133" s="753"/>
      <c r="AK133" s="751">
        <v>10.6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JUuvcANzRyE+FRDYdRiyoXnKcSDf9owQQOeibZ2K4XtsyEZp94H08Tx4DwumItJZXH3M5HhwdcLq2mYLldTRA==" saltValue="yxr5sCSAHFR5BdPu8XQB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520</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HjPw1NJ+swaAS6HOzG0isNuDeERPWHDV7KO78PgnJ1mqmCHX1S261VE3tMB/D4i1Dy8R1OS0dnjBemsEblOSw==" saltValue="UkPHk2ah5eZ3iL/TIJREAw=="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523</v>
      </c>
      <c r="AP7" s="275"/>
      <c r="AQ7" s="276" t="s">
        <v>524</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525</v>
      </c>
      <c r="AQ8" s="282" t="s">
        <v>526</v>
      </c>
      <c r="AR8" s="283" t="s">
        <v>527</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528</v>
      </c>
      <c r="AL9" s="1159"/>
      <c r="AM9" s="1159"/>
      <c r="AN9" s="1160"/>
      <c r="AO9" s="284">
        <v>360246247</v>
      </c>
      <c r="AP9" s="284">
        <v>95917</v>
      </c>
      <c r="AQ9" s="285">
        <v>105428</v>
      </c>
      <c r="AR9" s="286">
        <v>-9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529</v>
      </c>
      <c r="AL10" s="1159"/>
      <c r="AM10" s="1159"/>
      <c r="AN10" s="1160"/>
      <c r="AO10" s="287">
        <v>766</v>
      </c>
      <c r="AP10" s="287">
        <v>0</v>
      </c>
      <c r="AQ10" s="288">
        <v>108</v>
      </c>
      <c r="AR10" s="289">
        <v>-100</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530</v>
      </c>
      <c r="AL11" s="1159"/>
      <c r="AM11" s="1159"/>
      <c r="AN11" s="1160"/>
      <c r="AO11" s="287">
        <v>2181852</v>
      </c>
      <c r="AP11" s="287">
        <v>581</v>
      </c>
      <c r="AQ11" s="288">
        <v>1092</v>
      </c>
      <c r="AR11" s="289">
        <v>-46.8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531</v>
      </c>
      <c r="AL12" s="1159"/>
      <c r="AM12" s="1159"/>
      <c r="AN12" s="1160"/>
      <c r="AO12" s="287" t="s">
        <v>532</v>
      </c>
      <c r="AP12" s="287" t="s">
        <v>532</v>
      </c>
      <c r="AQ12" s="288">
        <v>5</v>
      </c>
      <c r="AR12" s="289" t="s">
        <v>532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533</v>
      </c>
      <c r="AL13" s="1159"/>
      <c r="AM13" s="1159"/>
      <c r="AN13" s="1160"/>
      <c r="AO13" s="287">
        <v>7483577</v>
      </c>
      <c r="AP13" s="287">
        <v>1993</v>
      </c>
      <c r="AQ13" s="288">
        <v>1959</v>
      </c>
      <c r="AR13" s="289">
        <v>1.7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534</v>
      </c>
      <c r="AL14" s="1159"/>
      <c r="AM14" s="1159"/>
      <c r="AN14" s="1160"/>
      <c r="AO14" s="287">
        <v>4501506</v>
      </c>
      <c r="AP14" s="287">
        <v>1199</v>
      </c>
      <c r="AQ14" s="288">
        <v>1267</v>
      </c>
      <c r="AR14" s="289">
        <v>-5.4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535</v>
      </c>
      <c r="AL15" s="1162"/>
      <c r="AM15" s="1162"/>
      <c r="AN15" s="1163"/>
      <c r="AO15" s="287">
        <v>-21938231</v>
      </c>
      <c r="AP15" s="287">
        <v>-5841</v>
      </c>
      <c r="AQ15" s="288">
        <v>-7422</v>
      </c>
      <c r="AR15" s="289">
        <v>-21.3</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185</v>
      </c>
      <c r="AL16" s="1162"/>
      <c r="AM16" s="1162"/>
      <c r="AN16" s="1163"/>
      <c r="AO16" s="287">
        <v>352475717</v>
      </c>
      <c r="AP16" s="287">
        <v>93849</v>
      </c>
      <c r="AQ16" s="288">
        <v>102438</v>
      </c>
      <c r="AR16" s="289">
        <v>-8.4</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540</v>
      </c>
      <c r="AL21" s="1165"/>
      <c r="AM21" s="1165"/>
      <c r="AN21" s="1166"/>
      <c r="AO21" s="300">
        <v>10.18</v>
      </c>
      <c r="AP21" s="301">
        <v>11.31</v>
      </c>
      <c r="AQ21" s="302">
        <v>-1.1299999999999999</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541</v>
      </c>
      <c r="AL22" s="1165"/>
      <c r="AM22" s="1165"/>
      <c r="AN22" s="1166"/>
      <c r="AO22" s="305">
        <v>99.9</v>
      </c>
      <c r="AP22" s="306">
        <v>99.7</v>
      </c>
      <c r="AQ22" s="307">
        <v>0.2</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7" t="s">
        <v>542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 x14ac:dyDescent="0.2">
      <c r="A27" s="312"/>
      <c r="AO27" s="265"/>
      <c r="AP27" s="265"/>
      <c r="AQ27" s="265"/>
      <c r="AR27" s="265"/>
      <c r="AS27" s="265"/>
      <c r="AT27" s="265"/>
    </row>
    <row r="28" spans="1:46" ht="16.5" x14ac:dyDescent="0.2">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523</v>
      </c>
      <c r="AP30" s="275"/>
      <c r="AQ30" s="276" t="s">
        <v>524</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525</v>
      </c>
      <c r="AQ31" s="282" t="s">
        <v>526</v>
      </c>
      <c r="AR31" s="283" t="s">
        <v>527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545</v>
      </c>
      <c r="AL32" s="1149"/>
      <c r="AM32" s="1149"/>
      <c r="AN32" s="1150"/>
      <c r="AO32" s="315">
        <v>114467681</v>
      </c>
      <c r="AP32" s="315">
        <v>30478</v>
      </c>
      <c r="AQ32" s="316">
        <v>31345</v>
      </c>
      <c r="AR32" s="317">
        <v>-2.8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546</v>
      </c>
      <c r="AL33" s="1149"/>
      <c r="AM33" s="1149"/>
      <c r="AN33" s="1150"/>
      <c r="AO33" s="315">
        <v>23891480</v>
      </c>
      <c r="AP33" s="315">
        <v>6361</v>
      </c>
      <c r="AQ33" s="316">
        <v>2339</v>
      </c>
      <c r="AR33" s="317">
        <v>172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547</v>
      </c>
      <c r="AL34" s="1149"/>
      <c r="AM34" s="1149"/>
      <c r="AN34" s="1150"/>
      <c r="AO34" s="315">
        <v>61100568</v>
      </c>
      <c r="AP34" s="315">
        <v>16268</v>
      </c>
      <c r="AQ34" s="316">
        <v>20945</v>
      </c>
      <c r="AR34" s="317">
        <v>-22.3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548</v>
      </c>
      <c r="AL35" s="1149"/>
      <c r="AM35" s="1149"/>
      <c r="AN35" s="1150"/>
      <c r="AO35" s="315">
        <v>43268650</v>
      </c>
      <c r="AP35" s="315">
        <v>11521</v>
      </c>
      <c r="AQ35" s="316">
        <v>9788</v>
      </c>
      <c r="AR35" s="317">
        <v>17.7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549</v>
      </c>
      <c r="AL36" s="1149"/>
      <c r="AM36" s="1149"/>
      <c r="AN36" s="1150"/>
      <c r="AO36" s="315" t="s">
        <v>532</v>
      </c>
      <c r="AP36" s="315" t="s">
        <v>532</v>
      </c>
      <c r="AQ36" s="316">
        <v>145</v>
      </c>
      <c r="AR36" s="317" t="s">
        <v>532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550</v>
      </c>
      <c r="AL37" s="1149"/>
      <c r="AM37" s="1149"/>
      <c r="AN37" s="1150"/>
      <c r="AO37" s="315">
        <v>3327137</v>
      </c>
      <c r="AP37" s="315">
        <v>886</v>
      </c>
      <c r="AQ37" s="316">
        <v>1430</v>
      </c>
      <c r="AR37" s="317">
        <v>-38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551</v>
      </c>
      <c r="AL38" s="1152"/>
      <c r="AM38" s="1152"/>
      <c r="AN38" s="1153"/>
      <c r="AO38" s="318">
        <v>25</v>
      </c>
      <c r="AP38" s="318">
        <v>0</v>
      </c>
      <c r="AQ38" s="319">
        <v>1</v>
      </c>
      <c r="AR38" s="307">
        <v>-100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552</v>
      </c>
      <c r="AL39" s="1152"/>
      <c r="AM39" s="1152"/>
      <c r="AN39" s="1153"/>
      <c r="AO39" s="315">
        <v>-51424709</v>
      </c>
      <c r="AP39" s="315">
        <v>-13692</v>
      </c>
      <c r="AQ39" s="316">
        <v>-16549</v>
      </c>
      <c r="AR39" s="317">
        <v>-17.3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553</v>
      </c>
      <c r="AL40" s="1149"/>
      <c r="AM40" s="1149"/>
      <c r="AN40" s="1150"/>
      <c r="AO40" s="315">
        <v>-104749580</v>
      </c>
      <c r="AP40" s="315">
        <v>-27890</v>
      </c>
      <c r="AQ40" s="316">
        <v>-31989</v>
      </c>
      <c r="AR40" s="317">
        <v>-12.8</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295</v>
      </c>
      <c r="AL41" s="1155"/>
      <c r="AM41" s="1155"/>
      <c r="AN41" s="1156"/>
      <c r="AO41" s="315">
        <v>89881252</v>
      </c>
      <c r="AP41" s="315">
        <v>23931</v>
      </c>
      <c r="AQ41" s="316">
        <v>17454</v>
      </c>
      <c r="AR41" s="317">
        <v>37.1</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523</v>
      </c>
      <c r="AN49" s="1143" t="s">
        <v>557</v>
      </c>
      <c r="AO49" s="1144"/>
      <c r="AP49" s="1144"/>
      <c r="AQ49" s="1144"/>
      <c r="AR49" s="114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558</v>
      </c>
      <c r="AO50" s="332" t="s">
        <v>559</v>
      </c>
      <c r="AP50" s="333" t="s">
        <v>560</v>
      </c>
      <c r="AQ50" s="334" t="s">
        <v>561</v>
      </c>
      <c r="AR50" s="335" t="s">
        <v>562</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202469546</v>
      </c>
      <c r="AN51" s="337">
        <v>54167</v>
      </c>
      <c r="AO51" s="338">
        <v>-6.9</v>
      </c>
      <c r="AP51" s="339">
        <v>52897</v>
      </c>
      <c r="AQ51" s="340">
        <v>2.2999999999999998</v>
      </c>
      <c r="AR51" s="341">
        <v>-9.1999999999999993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115507904</v>
      </c>
      <c r="AN52" s="345">
        <v>30902</v>
      </c>
      <c r="AO52" s="346">
        <v>-9.1</v>
      </c>
      <c r="AP52" s="347">
        <v>27013</v>
      </c>
      <c r="AQ52" s="348">
        <v>1.3</v>
      </c>
      <c r="AR52" s="349">
        <v>-10.4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235234575</v>
      </c>
      <c r="AN53" s="337">
        <v>62800</v>
      </c>
      <c r="AO53" s="338">
        <v>15.9</v>
      </c>
      <c r="AP53" s="339">
        <v>54945</v>
      </c>
      <c r="AQ53" s="340">
        <v>3.9</v>
      </c>
      <c r="AR53" s="341">
        <v>12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156061437</v>
      </c>
      <c r="AN54" s="345">
        <v>41663</v>
      </c>
      <c r="AO54" s="346">
        <v>34.799999999999997</v>
      </c>
      <c r="AP54" s="347">
        <v>29293</v>
      </c>
      <c r="AQ54" s="348">
        <v>8.4</v>
      </c>
      <c r="AR54" s="349">
        <v>26.4</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235246591</v>
      </c>
      <c r="AN55" s="337">
        <v>62653</v>
      </c>
      <c r="AO55" s="338">
        <v>-0.2</v>
      </c>
      <c r="AP55" s="339">
        <v>57132</v>
      </c>
      <c r="AQ55" s="340">
        <v>4</v>
      </c>
      <c r="AR55" s="341">
        <v>-4.2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149855391</v>
      </c>
      <c r="AN56" s="345">
        <v>39911</v>
      </c>
      <c r="AO56" s="346">
        <v>-4.2</v>
      </c>
      <c r="AP56" s="347">
        <v>30126</v>
      </c>
      <c r="AQ56" s="348">
        <v>2.8</v>
      </c>
      <c r="AR56" s="349">
        <v>-7</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228994699</v>
      </c>
      <c r="AN57" s="337">
        <v>60904</v>
      </c>
      <c r="AO57" s="338">
        <v>-2.8</v>
      </c>
      <c r="AP57" s="339">
        <v>58766</v>
      </c>
      <c r="AQ57" s="340">
        <v>2.9</v>
      </c>
      <c r="AR57" s="341">
        <v>-5.7</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123197219</v>
      </c>
      <c r="AN58" s="345">
        <v>32766</v>
      </c>
      <c r="AO58" s="346">
        <v>-17.899999999999999</v>
      </c>
      <c r="AP58" s="347">
        <v>29363</v>
      </c>
      <c r="AQ58" s="348">
        <v>-2.5</v>
      </c>
      <c r="AR58" s="349">
        <v>-15.4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315899623</v>
      </c>
      <c r="AN59" s="337">
        <v>84110</v>
      </c>
      <c r="AO59" s="338">
        <v>38.1</v>
      </c>
      <c r="AP59" s="339">
        <v>62482</v>
      </c>
      <c r="AQ59" s="340">
        <v>6.3</v>
      </c>
      <c r="AR59" s="341">
        <v>31.8</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228669087</v>
      </c>
      <c r="AN60" s="345">
        <v>60884</v>
      </c>
      <c r="AO60" s="346">
        <v>85.8</v>
      </c>
      <c r="AP60" s="347">
        <v>34626</v>
      </c>
      <c r="AQ60" s="348">
        <v>17.899999999999999</v>
      </c>
      <c r="AR60" s="349">
        <v>67.900000000000006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243569007</v>
      </c>
      <c r="AN61" s="352">
        <v>64927</v>
      </c>
      <c r="AO61" s="353">
        <v>8.8000000000000007</v>
      </c>
      <c r="AP61" s="354">
        <v>57244</v>
      </c>
      <c r="AQ61" s="355">
        <v>3.9</v>
      </c>
      <c r="AR61" s="341">
        <v>4.9000000000000004</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154658208</v>
      </c>
      <c r="AN62" s="345">
        <v>41225</v>
      </c>
      <c r="AO62" s="346">
        <v>17.899999999999999</v>
      </c>
      <c r="AP62" s="347">
        <v>30084</v>
      </c>
      <c r="AQ62" s="348">
        <v>5.6</v>
      </c>
      <c r="AR62" s="349">
        <v>12.3</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yXM3GHV5Yt/nUTgty/DQhhbHHXjQZl6thuWlP/BaZ81q5wUFVTEprjnBMryFprp+rMNLVMZ1yEl+fRSCqhN85A==" saltValue="WHWRrjDuIdZzirP7dZ3O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571</v>
      </c>
    </row>
    <row r="120" spans="125:125" ht="13.5" hidden="1" customHeight="1" x14ac:dyDescent="0.2"/>
    <row r="121" spans="125:125" ht="13.5" hidden="1" customHeight="1" x14ac:dyDescent="0.2">
      <c r="DU121" s="262"/>
    </row>
  </sheetData>
  <sheetProtection algorithmName="SHA-512" hashValue="7DCTk21UpGviRQhSr2Q3h7X34rZ071uiOdm0vsJihNTZKfGwZZ4rfeN3CUR5VRRQ0ZI9+2EdQHmq/Q+qncz6Jw==" saltValue="y0aXf5zK8jJZeq6DXiT/q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572</v>
      </c>
    </row>
  </sheetData>
  <sheetProtection algorithmName="SHA-512" hashValue="w8DoSMChiE/8s/6Yha/1I9Gu7nD1M61L+kBiDUd3Fi2ETB2mg+vXnFfW6JzDxcYn5pzZwnNEJjPiRtUZqMDUmQ==" saltValue="wXSK7i5XqgyCV7B9/Sjtb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67" t="s">
        <v>3</v>
      </c>
      <c r="D47" s="1167"/>
      <c r="E47" s="1168"/>
      <c r="F47" s="11">
        <v>2.8</v>
      </c>
      <c r="G47" s="12">
        <v>2.31</v>
      </c>
      <c r="H47" s="12">
        <v>0.84</v>
      </c>
      <c r="I47" s="12">
        <v>1.19</v>
      </c>
      <c r="J47" s="13">
        <v>3.13</v>
      </c>
    </row>
    <row r="48" spans="2:10" ht="57.75" customHeight="1" x14ac:dyDescent="0.2">
      <c r="B48" s="14"/>
      <c r="C48" s="1169" t="s">
        <v>4</v>
      </c>
      <c r="D48" s="1169"/>
      <c r="E48" s="1170"/>
      <c r="F48" s="15">
        <v>1.39</v>
      </c>
      <c r="G48" s="16">
        <v>0.51</v>
      </c>
      <c r="H48" s="16">
        <v>0.86</v>
      </c>
      <c r="I48" s="16">
        <v>0.7</v>
      </c>
      <c r="J48" s="17">
        <v>1.4</v>
      </c>
    </row>
    <row r="49" spans="2:10" ht="57.75" customHeight="1" thickBot="1" x14ac:dyDescent="0.25">
      <c r="B49" s="18"/>
      <c r="C49" s="1171" t="s">
        <v>5</v>
      </c>
      <c r="D49" s="1171"/>
      <c r="E49" s="1172"/>
      <c r="F49" s="19">
        <v>1.33</v>
      </c>
      <c r="G49" s="20" t="s">
        <v>578</v>
      </c>
      <c r="H49" s="20" t="s">
        <v>579</v>
      </c>
      <c r="I49" s="20" t="s">
        <v>580</v>
      </c>
      <c r="J49" s="21">
        <v>2.4500000000000002</v>
      </c>
    </row>
    <row r="50" spans="2:10" ht="13" x14ac:dyDescent="0.2"/>
  </sheetData>
  <sheetProtection algorithmName="SHA-512" hashValue="j48fBqSQoiaEvl2CgwDc9Ov+K+R9CqsRQ3OrzUFeS0KPsaocZa9Ly5A571EY/a2LAWnCcZlrfoVon3Kjf8g2bA==" saltValue="7MRK9uKUhrEwPrhMaLK6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2023-03-17T05:16:51Z</cp:lastPrinted>
  <dcterms:created xsi:type="dcterms:W3CDTF">2023-02-20T04:52:03Z</dcterms:created>
  <dcterms:modified xsi:type="dcterms:W3CDTF">2023-09-29T08:50:06Z</dcterms:modified>
  <cp:category/>
</cp:coreProperties>
</file>