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C118AB1F-CDA5-478C-AD2B-D0E856008EB3}" xr6:coauthVersionLast="36" xr6:coauthVersionMax="36" xr10:uidLastSave="{00000000-0000-0000-0000-000000000000}"/>
  <bookViews>
    <workbookView xWindow="0" yWindow="0" windowWidth="8880" windowHeight="288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c r="C36" i="10"/>
  <c r="C37" i="10"/>
  <c r="C38" i="10"/>
  <c r="C39" i="10"/>
  <c r="C40" i="10"/>
  <c r="U34" i="10"/>
  <c r="U35" i="10"/>
  <c r="U36" i="10"/>
  <c r="U37" i="10"/>
  <c r="AM34" i="10"/>
  <c r="AM35" i="10"/>
  <c r="AM36" i="10"/>
  <c r="AM37" i="10"/>
  <c r="AM38"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c r="BE35" i="10"/>
  <c r="BE36" i="10"/>
  <c r="BW34" i="10"/>
  <c r="BW35" i="10"/>
  <c r="BW36" i="10"/>
  <c r="BW37" i="10"/>
  <c r="CO34" i="10"/>
  <c r="CO35" i="10"/>
  <c r="CO36" i="10"/>
  <c r="CO37" i="10"/>
  <c r="CO38" i="10"/>
  <c r="CO39" i="10"/>
  <c r="CO40" i="10"/>
  <c r="CO41" i="10"/>
  <c r="CO42" i="10"/>
  <c r="CO43" i="10"/>
</calcChain>
</file>

<file path=xl/sharedStrings.xml><?xml version="1.0" encoding="utf-8"?>
<sst xmlns="http://schemas.openxmlformats.org/spreadsheetml/2006/main" count="1011" uniqueCount="643">
  <si>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</si>
  <si>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</si>
  <si>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</si>
  <si>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</si>
  <si>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</si>
  <si>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</si>
  <si>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</si>
  <si>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</si>
  <si>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</si>
  <si>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</si>
  <si>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</si>
  <si>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</si>
  <si>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</si>
  <si>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</si>
  <si>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</si>
  <si>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</si>
  <si>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</si>
  <si>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</si>
  <si>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</si>
  <si>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</si>
  <si>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</si>
  <si>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</si>
  <si>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</si>
  <si>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</si>
  <si>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</si>
  <si>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</si>
  <si>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</si>
  <si>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</si>
  <si>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</si>
  <si>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</si>
  <si>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</si>
  <si>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</si>
  <si>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</si>
  <si>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</si>
  <si>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</si>
  <si>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</si>
  <si>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</si>
  <si>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</si>
  <si>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</si>
  <si>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</si>
  <si>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</si>
  <si>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</si>
  <si>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</si>
  <si>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</si>
  <si>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</si>
  <si>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</si>
  <si>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</si>
  <si>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</si>
  <si>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</si>
  <si>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</si>
  <si>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</si>
  <si>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</si>
  <si>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</si>
  <si>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</si>
  <si>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</si>
  <si>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</si>
  <si>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</si>
  <si>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</si>
  <si>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</si>
  <si>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</si>
  <si>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</si>
  <si>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</si>
  <si>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</si>
  <si>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</si>
  <si>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</si>
  <si>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</si>
  <si>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</si>
  <si>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</si>
  <si>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</si>
  <si>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</si>
  <si>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</si>
  <si>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</si>
  <si>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</si>
  <si>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</si>
  <si>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</si>
  <si>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</si>
  <si>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</si>
  <si>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</si>
  <si>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</si>
  <si>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</si>
  <si>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</si>
  <si>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</si>
  <si>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</si>
  <si>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</si>
  <si>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</si>
  <si>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</si>
  <si>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</si>
  <si>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</si>
  <si>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</si>
  <si>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</si>
  <si>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</si>
  <si>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</si>
  <si>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</si>
  <si>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</si>
  <si>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</si>
  <si>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</si>
  <si>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</si>
  <si>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</si>
  <si>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</si>
  <si>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</si>
  <si>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</si>
  <si>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</si>
  <si>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</si>
  <si>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</si>
  <si>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</si>
  <si>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</si>
  <si>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</si>
  <si>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</si>
  <si>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</si>
  <si>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</si>
  <si>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</si>
  <si>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</si>
  <si>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</si>
  <si>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</si>
  <si>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</si>
  <si>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</si>
  <si>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</si>
  <si>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</si>
  <si>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</si>
  <si>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</si>
  <si>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</si>
  <si>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</si>
  <si>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</si>
  <si>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</si>
  <si>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</si>
  <si>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</si>
  <si>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</si>
  <si>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</si>
  <si>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</si>
  <si>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</si>
  <si>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</si>
  <si>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</si>
  <si>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</si>
  <si>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</si>
  <si>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</si>
  <si>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</si>
  <si>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</si>
  <si>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</si>
  <si>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</si>
  <si>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</si>
  <si>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</si>
  <si>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</si>
  <si>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</si>
  <si>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</si>
  <si>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</si>
  <si>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</si>
  <si>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</si>
  <si>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</si>
  <si>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</si>
  <si>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</si>
  <si>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</si>
  <si>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</si>
  <si>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</si>
  <si>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</si>
  <si>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</si>
  <si>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</si>
  <si>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</si>
  <si>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</si>
  <si>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</si>
  <si>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</si>
  <si>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</si>
  <si>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</si>
  <si>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</si>
  <si>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</si>
  <si>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</si>
  <si>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</si>
  <si>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</si>
  <si>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</si>
  <si>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</si>
  <si>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</si>
  <si>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</si>
  <si>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</si>
  <si>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</si>
  <si>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</si>
  <si>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</si>
  <si>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</si>
  <si>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</si>
  <si>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</si>
  <si>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</si>
  <si>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</si>
  <si>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</si>
  <si>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</si>
  <si>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</si>
  <si>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</si>
  <si>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</si>
  <si>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</si>
  <si>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</si>
  <si>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</si>
  <si>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</si>
  <si>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</si>
  <si>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</si>
  <si>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</si>
  <si>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</si>
  <si>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</si>
  <si>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</si>
  <si>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</si>
  <si>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</si>
  <si>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</si>
  <si>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</si>
  <si>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</si>
  <si>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</si>
  <si>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</si>
  <si>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</si>
  <si>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</si>
  <si>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</si>
  <si>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</si>
  <si>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</si>
  <si>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</si>
  <si>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</si>
  <si>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</si>
  <si>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</si>
  <si>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</si>
  <si>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</si>
  <si>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</si>
  <si>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</si>
  <si>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</si>
  <si>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</si>
  <si>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</si>
  <si>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</si>
  <si>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</si>
  <si>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</si>
  <si>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</si>
  <si>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</si>
  <si>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</si>
  <si>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</si>
  <si>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</si>
  <si>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</si>
  <si>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</si>
  <si>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</si>
  <si>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</si>
  <si>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</si>
  <si>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</si>
  <si>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</si>
  <si>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</si>
  <si>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</si>
  <si>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</si>
  <si>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</si>
  <si>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</si>
  <si>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</si>
  <si>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</si>
  <si>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</si>
  <si>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</si>
  <si>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</si>
  <si>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</si>
  <si>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</si>
  <si>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</si>
  <si>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</si>
  <si>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</si>
  <si>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</si>
  <si>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</si>
  <si>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</si>
  <si>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</si>
  <si>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</si>
  <si>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</si>
  <si>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</si>
  <si>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</si>
  <si>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</si>
  <si>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</si>
  <si>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</si>
  <si>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</si>
  <si>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</si>
  <si>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</si>
  <si>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</si>
  <si>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</si>
  <si>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</si>
  <si>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</si>
  <si>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</si>
  <si>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</si>
  <si>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</si>
  <si>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</si>
  <si>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</si>
  <si>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</si>
  <si>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</si>
  <si>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</si>
  <si>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</si>
  <si>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</si>
  <si>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</si>
  <si>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</si>
  <si>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</si>
  <si>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</si>
  <si>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</si>
  <si>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</si>
  <si>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</si>
  <si>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</si>
  <si>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</si>
  <si>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</si>
  <si>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</si>
  <si>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</si>
  <si>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</si>
  <si>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</si>
  <si>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</si>
  <si>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</si>
  <si>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</si>
  <si>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</si>
  <si>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</si>
  <si>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</si>
  <si>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</si>
  <si>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</si>
  <si>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</si>
  <si>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</si>
  <si>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</si>
  <si>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</si>
  <si>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</si>
  <si>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</si>
  <si>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</si>
  <si>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</si>
  <si>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</si>
  <si>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</si>
  <si>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</si>
  <si>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</si>
  <si>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</si>
  <si>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</si>
  <si>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</si>
  <si>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</si>
  <si>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</si>
  <si>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</si>
  <si>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</si>
  <si>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</si>
  <si>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</si>
  <si>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</si>
  <si>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</si>
  <si>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</si>
  <si>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</si>
  <si>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</si>
  <si>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</si>
  <si>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</si>
  <si>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</si>
  <si>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</si>
  <si>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</si>
  <si>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</si>
  <si>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</si>
  <si>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</si>
  <si>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</si>
  <si>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</si>
  <si>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</si>
  <si>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</si>
  <si>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</si>
  <si>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</si>
  <si>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</si>
  <si>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</si>
  <si>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</si>
  <si>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</si>
  <si>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</si>
  <si>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</si>
  <si>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</si>
  <si>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</si>
  <si>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</si>
  <si>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</si>
  <si>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</si>
  <si>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</si>
  <si>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</si>
  <si>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</si>
  <si>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</si>
  <si>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</si>
  <si>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</si>
  <si>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</si>
  <si>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</si>
  <si>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</si>
  <si>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</si>
  <si>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</si>
  <si>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</si>
  <si>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</si>
  <si>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</si>
  <si>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</si>
  <si>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</si>
  <si>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</si>
  <si>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</si>
  <si>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</si>
  <si>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</si>
  <si>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</si>
  <si>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</si>
  <si>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</si>
  <si>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</si>
  <si>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</si>
  <si>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</si>
  <si>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</si>
  <si>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</si>
  <si>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</si>
  <si>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</si>
  <si>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</si>
  <si>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</si>
  <si>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</si>
  <si>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</si>
  <si>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</si>
  <si>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</si>
  <si>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</si>
  <si>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</si>
  <si>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</si>
  <si>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</si>
  <si>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</si>
  <si>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</si>
  <si>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</si>
  <si>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</si>
  <si>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</si>
  <si>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</si>
  <si>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</si>
  <si>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</si>
  <si>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</si>
  <si>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</si>
  <si>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</si>
  <si>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</si>
  <si>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</si>
  <si>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</si>
  <si>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</si>
  <si>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</si>
  <si>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</si>
  <si>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</si>
  <si>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</si>
  <si>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</si>
  <si>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</si>
  <si>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</si>
  <si>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</si>
  <si>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</si>
  <si>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</si>
  <si>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</si>
  <si>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</si>
  <si>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</si>
  <si>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</si>
  <si>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</si>
  <si>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法適用企業</t>
    <phoneticPr fontId="5"/>
  </si>
  <si>
    <t>水道事業会計</t>
    <phoneticPr fontId="5"/>
  </si>
  <si>
    <t>法適用企業</t>
    <phoneticPr fontId="5"/>
  </si>
  <si>
    <t>工業用水道事業会計</t>
    <phoneticPr fontId="5"/>
  </si>
  <si>
    <t>自動車運送事業会計</t>
    <phoneticPr fontId="5"/>
  </si>
  <si>
    <t>法適用企業</t>
    <phoneticPr fontId="5"/>
  </si>
  <si>
    <t>卸売市場事業特別会計</t>
    <phoneticPr fontId="5"/>
  </si>
  <si>
    <t>法非適用企業</t>
    <phoneticPr fontId="5"/>
  </si>
  <si>
    <t>港湾整備事業特別会計</t>
    <phoneticPr fontId="5"/>
  </si>
  <si>
    <t>法非適用企業</t>
    <phoneticPr fontId="5"/>
  </si>
  <si>
    <t>生田緑地ゴルフ場事業特別会計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</si>
  <si>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</si>
  <si>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</si>
  <si>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</si>
  <si>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</si>
  <si>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</si>
  <si>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</si>
  <si>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</si>
  <si>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</si>
  <si>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</si>
  <si>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</si>
  <si>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</si>
  <si>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</si>
  <si>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</si>
  <si>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</si>
  <si>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</si>
  <si>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</si>
  <si>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</si>
  <si>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</si>
  <si>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</si>
  <si>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</si>
  <si>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</si>
  <si>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</si>
  <si>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</si>
  <si>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</si>
  <si>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</si>
  <si>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</si>
  <si>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</si>
  <si>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</si>
  <si>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</si>
  <si>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</si>
  <si>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</si>
  <si>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</si>
  <si>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</si>
  <si>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</si>
  <si>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</si>
  <si>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</si>
  <si>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</si>
  <si>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</si>
  <si>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</si>
  <si>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</si>
  <si>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</si>
  <si>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</si>
  <si>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</si>
  <si>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</si>
  <si>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</si>
  <si>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</si>
  <si>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</si>
  <si>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</si>
  <si>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</si>
  <si>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</si>
  <si>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</si>
  <si>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</si>
  <si>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</si>
  <si>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</si>
  <si>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</si>
  <si>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</si>
  <si>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</si>
  <si>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</si>
  <si>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</si>
  <si>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</si>
  <si>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</si>
  <si>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</si>
  <si>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</si>
  <si>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</si>
  <si>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</si>
  <si>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</si>
  <si>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</si>
  <si>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</si>
  <si>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</si>
  <si>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</si>
  <si>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</si>
  <si>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</si>
  <si>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</si>
  <si>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</si>
  <si>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</si>
  <si>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</si>
  <si>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</si>
  <si>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</si>
  <si>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</si>
  <si>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</si>
  <si>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</si>
  <si>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</si>
  <si>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</si>
  <si>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</si>
  <si>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</si>
  <si>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</si>
  <si>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</si>
  <si>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</si>
  <si>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</si>
  <si>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</si>
  <si>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</si>
  <si>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</si>
  <si>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</si>
  <si>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</si>
  <si>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</si>
  <si>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</si>
  <si>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</si>
  <si>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</si>
  <si>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</si>
  <si>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</si>
  <si>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</si>
  <si>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</si>
  <si>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</si>
  <si>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</si>
  <si>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</si>
  <si>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</si>
  <si>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</si>
  <si>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</si>
  <si>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</si>
  <si>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</si>
  <si>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</si>
  <si>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</si>
  <si>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</si>
  <si>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</si>
  <si>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</si>
  <si>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</si>
  <si>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</si>
  <si>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</si>
  <si>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</si>
  <si>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</si>
  <si>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</si>
  <si>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</si>
  <si>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</si>
  <si>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</si>
  <si>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</si>
  <si>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</si>
  <si>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</si>
  <si>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</si>
  <si>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</si>
  <si>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</si>
  <si>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</si>
  <si>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</si>
  <si>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</si>
  <si>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</si>
  <si>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</si>
  <si>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</si>
  <si>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</si>
  <si>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</si>
  <si>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</si>
  <si>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</si>
  <si>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</si>
  <si>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</si>
  <si>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</si>
  <si>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</si>
  <si>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</si>
  <si>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</si>
  <si>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</si>
  <si>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</si>
  <si>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</si>
  <si>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</si>
  <si>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</si>
  <si>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</si>
  <si>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0.00</t>
  </si>
  <si>
    <t>水道事業会計</t>
  </si>
  <si>
    <t>下水道事業会計</t>
  </si>
  <si>
    <t>工業用水道事業会計</t>
  </si>
  <si>
    <t>病院事業会計</t>
  </si>
  <si>
    <t>一般会計</t>
  </si>
  <si>
    <t>介護保険事業特別会計</t>
  </si>
  <si>
    <t>公害健康被害補償事業特別会計</t>
  </si>
  <si>
    <t>墓地整備事業特別会計</t>
  </si>
  <si>
    <t>その他会計（赤字）</t>
  </si>
  <si>
    <t>▲ 0.06</t>
  </si>
  <si>
    <t>その他会計（黒字）</t>
  </si>
  <si>
    <t>（百万円）</t>
    <phoneticPr fontId="5"/>
  </si>
  <si>
    <t>H28末</t>
    <phoneticPr fontId="5"/>
  </si>
  <si>
    <t>H29末</t>
    <phoneticPr fontId="5"/>
  </si>
  <si>
    <t>H30末</t>
    <phoneticPr fontId="5"/>
  </si>
  <si>
    <t>R01末</t>
    <phoneticPr fontId="5"/>
  </si>
  <si>
    <t>R02末</t>
    <phoneticPr fontId="5"/>
  </si>
  <si>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</si>
  <si>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</si>
  <si>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</si>
  <si>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</si>
  <si>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</si>
  <si>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</si>
  <si>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</si>
  <si>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</si>
  <si>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</si>
  <si>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</si>
  <si>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</si>
  <si>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</si>
  <si>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</si>
  <si>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</si>
  <si>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</si>
  <si>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</si>
  <si>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</si>
  <si>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</si>
  <si>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</si>
  <si>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</si>
  <si>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</si>
  <si>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</si>
  <si>
    <t>神奈川県川崎競馬組合</t>
    <rPh sb="0" eb="4">
      <t>カナガワケン</t>
    </rPh>
    <rPh sb="4" eb="6">
      <t>カワサキ</t>
    </rPh>
    <rPh sb="6" eb="8">
      <t>ケイバ</t>
    </rPh>
    <rPh sb="8" eb="10">
      <t>クミアイ</t>
    </rPh>
    <phoneticPr fontId="17"/>
  </si>
  <si>
    <t>神奈川県内広域水道企業団</t>
  </si>
  <si>
    <t>神奈川県後期高齢者医療広域連合
（一般会計）</t>
  </si>
  <si>
    <t>神奈川県後期高齢者医療広域連合
（後期高齢者医療特別会計）</t>
  </si>
  <si>
    <t>鉄道整備事業基金</t>
    <rPh sb="0" eb="2">
      <t>テツドウ</t>
    </rPh>
    <rPh sb="2" eb="4">
      <t>セイビ</t>
    </rPh>
    <rPh sb="4" eb="6">
      <t>ジギョウ</t>
    </rPh>
    <rPh sb="6" eb="8">
      <t>キキン</t>
    </rPh>
    <phoneticPr fontId="5"/>
  </si>
  <si>
    <t>都市整備事業基金</t>
    <rPh sb="0" eb="2">
      <t>トシ</t>
    </rPh>
    <rPh sb="2" eb="4">
      <t>セイビ</t>
    </rPh>
    <rPh sb="4" eb="6">
      <t>ジギョウ</t>
    </rPh>
    <rPh sb="6" eb="8">
      <t>キキン</t>
    </rPh>
    <phoneticPr fontId="5"/>
  </si>
  <si>
    <t>緑化基金</t>
    <rPh sb="0" eb="2">
      <t>リョッカ</t>
    </rPh>
    <rPh sb="2" eb="4">
      <t>キキン</t>
    </rPh>
    <phoneticPr fontId="5"/>
  </si>
  <si>
    <t>資源再生化基金</t>
    <rPh sb="0" eb="2">
      <t>シゲン</t>
    </rPh>
    <rPh sb="2" eb="5">
      <t>サイセイカ</t>
    </rPh>
    <rPh sb="5" eb="7">
      <t>キキン</t>
    </rPh>
    <phoneticPr fontId="2"/>
  </si>
  <si>
    <t>市営住宅等修繕基金</t>
    <rPh sb="0" eb="2">
      <t>シエイ</t>
    </rPh>
    <rPh sb="2" eb="4">
      <t>ジュウタク</t>
    </rPh>
    <rPh sb="4" eb="5">
      <t>トウ</t>
    </rPh>
    <rPh sb="5" eb="7">
      <t>シュウゼン</t>
    </rPh>
    <rPh sb="7" eb="9">
      <t>キキン</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</si>
  <si>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</si>
  <si>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</si>
  <si>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</si>
  <si>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</si>
  <si>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</si>
  <si>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</si>
  <si>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</si>
  <si>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</si>
  <si>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</si>
  <si>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将来負担比率は類似団体の平均を上回った水準となっており、令和３年度に策定した「資産マネジメント第３期実施方針」に基づき、将来世代の負担が重くならないよう、公共施設の保有総量を適切に管理することが必要となる。本方針の取組期間（令和４年度～令和13年度）においては、「機能重視」の考え方に基づく取組と、資産保有の最適化を重点的に推進するとともに、これまで長寿命化の対象としていた施設に対しても、資産保有の最適化を踏まえた上で取組を継続していく。</t>
    <rPh sb="107" eb="110">
      <t>ホンホウシン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</si>
  <si>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</si>
  <si>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本市の実質公債費比率は、繰替運用額の増等により上昇している。将来負担比率については、税収減により標準財政規模が減少した一方で、将来負担額の地方債現在高が増加したことにより上昇している。
　本市では、令和４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19" eb="20">
      <t>ゾウ</t>
    </rPh>
    <rPh sb="43" eb="46">
      <t>ゼイシュウゲン</t>
    </rPh>
    <rPh sb="56" eb="58">
      <t>ゲンショウ</t>
    </rPh>
    <rPh sb="60" eb="62">
      <t>イッポウ</t>
    </rPh>
    <rPh sb="86" eb="88">
      <t>ジョウショウ</t>
    </rPh>
    <rPh sb="100" eb="10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</si>
</sst>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49F8DC56-95F7-4AFB-82D9-C1AD06BF07E7}"/>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EF29-47E4-BE2E-CA89155DF6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64969</c:v>
                </c:pt>
                <c:pt idx="1">
                  <c:v>61625</c:v>
                </c:pt>
                <c:pt idx="2">
                  <c:v>57934</c:v>
                </c:pt>
                <c:pt idx="3">
                  <c:v>71795</c:v>
                </c:pt>
                <c:pt idx="4">
                  <c:v>64255</c:v>
                </c:pt>
              </c:numCache>
            </c:numRef>
          </c:val>
          <c:smooth val="0"/>
          <c:extLst>
            <c:ext xmlns:c16="http://schemas.microsoft.com/office/drawing/2014/chart" uri="{C3380CC4-5D6E-409C-BE32-E72D297353CC}">
              <c16:uniqueId val="{00000001-EF29-47E4-BE2E-CA89155DF6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c:v>
                </c:pt>
                <c:pt idx="1">
                  <c:v>0.17</c:v>
                </c:pt>
                <c:pt idx="2">
                  <c:v>0.12</c:v>
                </c:pt>
                <c:pt idx="3">
                  <c:v>0.14000000000000001</c:v>
                </c:pt>
                <c:pt idx="4">
                  <c:v>1.63</c:v>
                </c:pt>
              </c:numCache>
            </c:numRef>
          </c:val>
          <c:extLst>
            <c:ext xmlns:c16="http://schemas.microsoft.com/office/drawing/2014/chart" uri="{C3380CC4-5D6E-409C-BE32-E72D297353CC}">
              <c16:uniqueId val="{00000000-DB80-4FCB-BCE1-1BBA79CE9C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1.57</c:v>
                </c:pt>
                <c:pt idx="1">
                  <c:v>1.66</c:v>
                </c:pt>
                <c:pt idx="2">
                  <c:v>1.71</c:v>
                </c:pt>
                <c:pt idx="3">
                  <c:v>1.7</c:v>
                </c:pt>
                <c:pt idx="4">
                  <c:v>1.97</c:v>
                </c:pt>
              </c:numCache>
            </c:numRef>
          </c:val>
          <c:extLst>
            <c:ext xmlns:c16="http://schemas.microsoft.com/office/drawing/2014/chart" uri="{C3380CC4-5D6E-409C-BE32-E72D297353CC}">
              <c16:uniqueId val="{00000001-DB80-4FCB-BCE1-1BBA79CE9C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7.0000000000000007E-2</c:v>
                </c:pt>
                <c:pt idx="1">
                  <c:v>7.0000000000000007E-2</c:v>
                </c:pt>
                <c:pt idx="2">
                  <c:v>0</c:v>
                </c:pt>
                <c:pt idx="3">
                  <c:v>0.04</c:v>
                </c:pt>
                <c:pt idx="4">
                  <c:v>1.73</c:v>
                </c:pt>
              </c:numCache>
            </c:numRef>
          </c:val>
          <c:smooth val="0"/>
          <c:extLst>
            <c:ext xmlns:c16="http://schemas.microsoft.com/office/drawing/2014/chart" uri="{C3380CC4-5D6E-409C-BE32-E72D297353CC}">
              <c16:uniqueId val="{00000002-DB80-4FCB-BCE1-1BBA79CE9C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0.54</c:v>
                </c:pt>
                <c:pt idx="4">
                  <c:v>#N/A</c:v>
                </c:pt>
                <c:pt idx="5">
                  <c:v>0.02</c:v>
                </c:pt>
                <c:pt idx="6">
                  <c:v>#N/A</c:v>
                </c:pt>
                <c:pt idx="7">
                  <c:v>7.0000000000000007E-2</c:v>
                </c:pt>
                <c:pt idx="8">
                  <c:v>#N/A</c:v>
                </c:pt>
                <c:pt idx="9">
                  <c:v>0.03</c:v>
                </c:pt>
              </c:numCache>
            </c:numRef>
          </c:val>
          <c:extLst>
            <c:ext xmlns:c16="http://schemas.microsoft.com/office/drawing/2014/chart" uri="{C3380CC4-5D6E-409C-BE32-E72D297353CC}">
              <c16:uniqueId val="{00000000-3B5A-4173-845F-037CDFDDBB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0.06</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5A-4173-845F-037CDFDDBB7A}"/>
            </c:ext>
          </c:extLst>
        </c:ser>
        <c:ser>
          <c:idx val="2"/>
          <c:order val="2"/>
          <c:tx>
            <c:strRef>
              <c:f>データシート!$A$29</c:f>
              <c:strCache>
                <c:ptCount val="1"/>
                <c:pt idx="0">
                  <c:v>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7.0000000000000007E-2</c:v>
                </c:pt>
                <c:pt idx="4">
                  <c:v>#N/A</c:v>
                </c:pt>
                <c:pt idx="5">
                  <c:v>0.03</c:v>
                </c:pt>
                <c:pt idx="6">
                  <c:v>#N/A</c:v>
                </c:pt>
                <c:pt idx="7">
                  <c:v>0.05</c:v>
                </c:pt>
                <c:pt idx="8">
                  <c:v>#N/A</c:v>
                </c:pt>
                <c:pt idx="9">
                  <c:v>0.01</c:v>
                </c:pt>
              </c:numCache>
            </c:numRef>
          </c:val>
          <c:extLst>
            <c:ext xmlns:c16="http://schemas.microsoft.com/office/drawing/2014/chart" uri="{C3380CC4-5D6E-409C-BE32-E72D297353CC}">
              <c16:uniqueId val="{00000002-3B5A-4173-845F-037CDFDDBB7A}"/>
            </c:ext>
          </c:extLst>
        </c:ser>
        <c:ser>
          <c:idx val="3"/>
          <c:order val="3"/>
          <c:tx>
            <c:strRef>
              <c:f>データシート!$A$30</c:f>
              <c:strCache>
                <c:ptCount val="1"/>
                <c:pt idx="0">
                  <c:v>公害健康被害補償事業特別会計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3-3B5A-4173-845F-037CDFDDBB7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0.19</c:v>
                </c:pt>
                <c:pt idx="4">
                  <c:v>#N/A</c:v>
                </c:pt>
                <c:pt idx="5">
                  <c:v>0.28000000000000003</c:v>
                </c:pt>
                <c:pt idx="6">
                  <c:v>#N/A</c:v>
                </c:pt>
                <c:pt idx="7">
                  <c:v>0.28999999999999998</c:v>
                </c:pt>
                <c:pt idx="8">
                  <c:v>#N/A</c:v>
                </c:pt>
                <c:pt idx="9">
                  <c:v>0.35</c:v>
                </c:pt>
              </c:numCache>
            </c:numRef>
          </c:val>
          <c:extLst>
            <c:ext xmlns:c16="http://schemas.microsoft.com/office/drawing/2014/chart" uri="{C3380CC4-5D6E-409C-BE32-E72D297353CC}">
              <c16:uniqueId val="{00000004-3B5A-4173-845F-037CDFDDBB7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1.57</c:v>
                </c:pt>
              </c:numCache>
            </c:numRef>
          </c:val>
          <c:extLst>
            <c:ext xmlns:c16="http://schemas.microsoft.com/office/drawing/2014/chart" uri="{C3380CC4-5D6E-409C-BE32-E72D297353CC}">
              <c16:uniqueId val="{00000005-3B5A-4173-845F-037CDFDDBB7A}"/>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0.51</c:v>
                </c:pt>
                <c:pt idx="2">
                  <c:v>#N/A</c:v>
                </c:pt>
                <c:pt idx="3">
                  <c:v>0.5</c:v>
                </c:pt>
                <c:pt idx="4">
                  <c:v>#N/A</c:v>
                </c:pt>
                <c:pt idx="5">
                  <c:v>0.35</c:v>
                </c:pt>
                <c:pt idx="6">
                  <c:v>#N/A</c:v>
                </c:pt>
                <c:pt idx="7">
                  <c:v>0.98</c:v>
                </c:pt>
                <c:pt idx="8">
                  <c:v>#N/A</c:v>
                </c:pt>
                <c:pt idx="9">
                  <c:v>2.14</c:v>
                </c:pt>
              </c:numCache>
            </c:numRef>
          </c:val>
          <c:extLst>
            <c:ext xmlns:c16="http://schemas.microsoft.com/office/drawing/2014/chart" uri="{C3380CC4-5D6E-409C-BE32-E72D297353CC}">
              <c16:uniqueId val="{00000006-3B5A-4173-845F-037CDFDDBB7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2.08</c:v>
                </c:pt>
                <c:pt idx="2">
                  <c:v>#N/A</c:v>
                </c:pt>
                <c:pt idx="3">
                  <c:v>2.27</c:v>
                </c:pt>
                <c:pt idx="4">
                  <c:v>#N/A</c:v>
                </c:pt>
                <c:pt idx="5">
                  <c:v>2.37</c:v>
                </c:pt>
                <c:pt idx="6">
                  <c:v>#N/A</c:v>
                </c:pt>
                <c:pt idx="7">
                  <c:v>2.35</c:v>
                </c:pt>
                <c:pt idx="8">
                  <c:v>#N/A</c:v>
                </c:pt>
                <c:pt idx="9">
                  <c:v>2.56</c:v>
                </c:pt>
              </c:numCache>
            </c:numRef>
          </c:val>
          <c:extLst>
            <c:ext xmlns:c16="http://schemas.microsoft.com/office/drawing/2014/chart" uri="{C3380CC4-5D6E-409C-BE32-E72D297353CC}">
              <c16:uniqueId val="{00000007-3B5A-4173-845F-037CDFDDBB7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c:v>
                </c:pt>
                <c:pt idx="2">
                  <c:v>#N/A</c:v>
                </c:pt>
                <c:pt idx="3">
                  <c:v>3.07</c:v>
                </c:pt>
                <c:pt idx="4">
                  <c:v>#N/A</c:v>
                </c:pt>
                <c:pt idx="5">
                  <c:v>3.55</c:v>
                </c:pt>
                <c:pt idx="6">
                  <c:v>#N/A</c:v>
                </c:pt>
                <c:pt idx="7">
                  <c:v>4.2300000000000004</c:v>
                </c:pt>
                <c:pt idx="8">
                  <c:v>#N/A</c:v>
                </c:pt>
                <c:pt idx="9">
                  <c:v>3.36</c:v>
                </c:pt>
              </c:numCache>
            </c:numRef>
          </c:val>
          <c:extLst>
            <c:ext xmlns:c16="http://schemas.microsoft.com/office/drawing/2014/chart" uri="{C3380CC4-5D6E-409C-BE32-E72D297353CC}">
              <c16:uniqueId val="{00000008-3B5A-4173-845F-037CDFDDBB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3.08</c:v>
                </c:pt>
                <c:pt idx="2">
                  <c:v>#N/A</c:v>
                </c:pt>
                <c:pt idx="3">
                  <c:v>3.87</c:v>
                </c:pt>
                <c:pt idx="4">
                  <c:v>#N/A</c:v>
                </c:pt>
                <c:pt idx="5">
                  <c:v>4.8</c:v>
                </c:pt>
                <c:pt idx="6">
                  <c:v>#N/A</c:v>
                </c:pt>
                <c:pt idx="7">
                  <c:v>5.35</c:v>
                </c:pt>
                <c:pt idx="8">
                  <c:v>#N/A</c:v>
                </c:pt>
                <c:pt idx="9">
                  <c:v>5.31</c:v>
                </c:pt>
              </c:numCache>
            </c:numRef>
          </c:val>
          <c:extLst>
            <c:ext xmlns:c16="http://schemas.microsoft.com/office/drawing/2014/chart" uri="{C3380CC4-5D6E-409C-BE32-E72D297353CC}">
              <c16:uniqueId val="{00000009-3B5A-4173-845F-037CDFDDBB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62722</c:v>
                </c:pt>
                <c:pt idx="5">
                  <c:v>61001</c:v>
                </c:pt>
                <c:pt idx="8">
                  <c:v>62458</c:v>
                </c:pt>
                <c:pt idx="11">
                  <c:v>59781</c:v>
                </c:pt>
                <c:pt idx="14">
                  <c:v>59030</c:v>
                </c:pt>
              </c:numCache>
            </c:numRef>
          </c:val>
          <c:extLst>
            <c:ext xmlns:c16="http://schemas.microsoft.com/office/drawing/2014/chart" uri="{C3380CC4-5D6E-409C-BE32-E72D297353CC}">
              <c16:uniqueId val="{00000000-AD9C-4C66-A5A3-AD4F76152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9C-4C66-A5A3-AD4F76152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1124</c:v>
                </c:pt>
                <c:pt idx="3">
                  <c:v>1779</c:v>
                </c:pt>
                <c:pt idx="6">
                  <c:v>1840</c:v>
                </c:pt>
                <c:pt idx="9">
                  <c:v>1721</c:v>
                </c:pt>
                <c:pt idx="12">
                  <c:v>1507</c:v>
                </c:pt>
              </c:numCache>
            </c:numRef>
          </c:val>
          <c:extLst>
            <c:ext xmlns:c16="http://schemas.microsoft.com/office/drawing/2014/chart" uri="{C3380CC4-5D6E-409C-BE32-E72D297353CC}">
              <c16:uniqueId val="{00000002-AD9C-4C66-A5A3-AD4F76152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9C-4C66-A5A3-AD4F76152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13192</c:v>
                </c:pt>
                <c:pt idx="3">
                  <c:v>12613</c:v>
                </c:pt>
                <c:pt idx="6">
                  <c:v>12783</c:v>
                </c:pt>
                <c:pt idx="9">
                  <c:v>12856</c:v>
                </c:pt>
                <c:pt idx="12">
                  <c:v>12217</c:v>
                </c:pt>
              </c:numCache>
            </c:numRef>
          </c:val>
          <c:extLst>
            <c:ext xmlns:c16="http://schemas.microsoft.com/office/drawing/2014/chart" uri="{C3380CC4-5D6E-409C-BE32-E72D297353CC}">
              <c16:uniqueId val="{00000004-AD9C-4C66-A5A3-AD4F76152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42112</c:v>
                </c:pt>
                <c:pt idx="3">
                  <c:v>43035</c:v>
                </c:pt>
                <c:pt idx="6">
                  <c:v>43724</c:v>
                </c:pt>
                <c:pt idx="9">
                  <c:v>42506</c:v>
                </c:pt>
                <c:pt idx="12">
                  <c:v>42756</c:v>
                </c:pt>
              </c:numCache>
            </c:numRef>
          </c:val>
          <c:extLst>
            <c:ext xmlns:c16="http://schemas.microsoft.com/office/drawing/2014/chart" uri="{C3380CC4-5D6E-409C-BE32-E72D297353CC}">
              <c16:uniqueId val="{00000005-AD9C-4C66-A5A3-AD4F76152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831</c:v>
                </c:pt>
                <c:pt idx="3">
                  <c:v>3071</c:v>
                </c:pt>
                <c:pt idx="6">
                  <c:v>5896</c:v>
                </c:pt>
                <c:pt idx="9">
                  <c:v>7984</c:v>
                </c:pt>
                <c:pt idx="12">
                  <c:v>7667</c:v>
                </c:pt>
              </c:numCache>
            </c:numRef>
          </c:val>
          <c:extLst>
            <c:ext xmlns:c16="http://schemas.microsoft.com/office/drawing/2014/chart" uri="{C3380CC4-5D6E-409C-BE32-E72D297353CC}">
              <c16:uniqueId val="{00000006-AD9C-4C66-A5A3-AD4F76152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26574</c:v>
                </c:pt>
                <c:pt idx="3">
                  <c:v>26386</c:v>
                </c:pt>
                <c:pt idx="6">
                  <c:v>24926</c:v>
                </c:pt>
                <c:pt idx="9">
                  <c:v>25286</c:v>
                </c:pt>
                <c:pt idx="12">
                  <c:v>25074</c:v>
                </c:pt>
              </c:numCache>
            </c:numRef>
          </c:val>
          <c:extLst>
            <c:ext xmlns:c16="http://schemas.microsoft.com/office/drawing/2014/chart" uri="{C3380CC4-5D6E-409C-BE32-E72D297353CC}">
              <c16:uniqueId val="{00000007-AD9C-4C66-A5A3-AD4F76152E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21111</c:v>
                </c:pt>
                <c:pt idx="2">
                  <c:v>#N/A</c:v>
                </c:pt>
                <c:pt idx="3">
                  <c:v>#N/A</c:v>
                </c:pt>
                <c:pt idx="4">
                  <c:v>25883</c:v>
                </c:pt>
                <c:pt idx="5">
                  <c:v>#N/A</c:v>
                </c:pt>
                <c:pt idx="6">
                  <c:v>#N/A</c:v>
                </c:pt>
                <c:pt idx="7">
                  <c:v>26711</c:v>
                </c:pt>
                <c:pt idx="8">
                  <c:v>#N/A</c:v>
                </c:pt>
                <c:pt idx="9">
                  <c:v>#N/A</c:v>
                </c:pt>
                <c:pt idx="10">
                  <c:v>30572</c:v>
                </c:pt>
                <c:pt idx="11">
                  <c:v>#N/A</c:v>
                </c:pt>
                <c:pt idx="12">
                  <c:v>#N/A</c:v>
                </c:pt>
                <c:pt idx="13">
                  <c:v>30191</c:v>
                </c:pt>
                <c:pt idx="14">
                  <c:v>#N/A</c:v>
                </c:pt>
              </c:numCache>
            </c:numRef>
          </c:val>
          <c:smooth val="0"/>
          <c:extLst>
            <c:ext xmlns:c16="http://schemas.microsoft.com/office/drawing/2014/chart" uri="{C3380CC4-5D6E-409C-BE32-E72D297353CC}">
              <c16:uniqueId val="{00000008-AD9C-4C66-A5A3-AD4F76152E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459442</c:v>
                </c:pt>
                <c:pt idx="5">
                  <c:v>437760</c:v>
                </c:pt>
                <c:pt idx="8">
                  <c:v>417670</c:v>
                </c:pt>
                <c:pt idx="11">
                  <c:v>396619</c:v>
                </c:pt>
                <c:pt idx="14">
                  <c:v>384700</c:v>
                </c:pt>
              </c:numCache>
            </c:numRef>
          </c:val>
          <c:extLst>
            <c:ext xmlns:c16="http://schemas.microsoft.com/office/drawing/2014/chart" uri="{C3380CC4-5D6E-409C-BE32-E72D297353CC}">
              <c16:uniqueId val="{00000000-B6F5-44A4-90A6-F56881ACC7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250365</c:v>
                </c:pt>
                <c:pt idx="5">
                  <c:v>247958</c:v>
                </c:pt>
                <c:pt idx="8">
                  <c:v>244740</c:v>
                </c:pt>
                <c:pt idx="11">
                  <c:v>265157</c:v>
                </c:pt>
                <c:pt idx="14">
                  <c:v>260368</c:v>
                </c:pt>
              </c:numCache>
            </c:numRef>
          </c:val>
          <c:extLst>
            <c:ext xmlns:c16="http://schemas.microsoft.com/office/drawing/2014/chart" uri="{C3380CC4-5D6E-409C-BE32-E72D297353CC}">
              <c16:uniqueId val="{00000001-B6F5-44A4-90A6-F56881ACC7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234155</c:v>
                </c:pt>
                <c:pt idx="5">
                  <c:v>238846</c:v>
                </c:pt>
                <c:pt idx="8">
                  <c:v>221716</c:v>
                </c:pt>
                <c:pt idx="11">
                  <c:v>220192</c:v>
                </c:pt>
                <c:pt idx="14">
                  <c:v>236916</c:v>
                </c:pt>
              </c:numCache>
            </c:numRef>
          </c:val>
          <c:extLst>
            <c:ext xmlns:c16="http://schemas.microsoft.com/office/drawing/2014/chart" uri="{C3380CC4-5D6E-409C-BE32-E72D297353CC}">
              <c16:uniqueId val="{00000002-B6F5-44A4-90A6-F56881ACC7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F5-44A4-90A6-F56881ACC7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F5-44A4-90A6-F56881ACC7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130</c:v>
                </c:pt>
                <c:pt idx="3">
                  <c:v>93</c:v>
                </c:pt>
                <c:pt idx="6">
                  <c:v>67</c:v>
                </c:pt>
                <c:pt idx="9">
                  <c:v>37</c:v>
                </c:pt>
                <c:pt idx="12">
                  <c:v>26</c:v>
                </c:pt>
              </c:numCache>
            </c:numRef>
          </c:val>
          <c:extLst>
            <c:ext xmlns:c16="http://schemas.microsoft.com/office/drawing/2014/chart" uri="{C3380CC4-5D6E-409C-BE32-E72D297353CC}">
              <c16:uniqueId val="{00000005-B6F5-44A4-90A6-F56881ACC7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105548</c:v>
                </c:pt>
                <c:pt idx="3">
                  <c:v>101660</c:v>
                </c:pt>
                <c:pt idx="6">
                  <c:v>101461</c:v>
                </c:pt>
                <c:pt idx="9">
                  <c:v>101065</c:v>
                </c:pt>
                <c:pt idx="12">
                  <c:v>102440</c:v>
                </c:pt>
              </c:numCache>
            </c:numRef>
          </c:val>
          <c:extLst>
            <c:ext xmlns:c16="http://schemas.microsoft.com/office/drawing/2014/chart" uri="{C3380CC4-5D6E-409C-BE32-E72D297353CC}">
              <c16:uniqueId val="{00000006-B6F5-44A4-90A6-F56881ACC7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F5-44A4-90A6-F56881ACC7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142358</c:v>
                </c:pt>
                <c:pt idx="3">
                  <c:v>141684</c:v>
                </c:pt>
                <c:pt idx="6">
                  <c:v>142593</c:v>
                </c:pt>
                <c:pt idx="9">
                  <c:v>149402</c:v>
                </c:pt>
                <c:pt idx="12">
                  <c:v>146905</c:v>
                </c:pt>
              </c:numCache>
            </c:numRef>
          </c:val>
          <c:extLst>
            <c:ext xmlns:c16="http://schemas.microsoft.com/office/drawing/2014/chart" uri="{C3380CC4-5D6E-409C-BE32-E72D297353CC}">
              <c16:uniqueId val="{00000008-B6F5-44A4-90A6-F56881ACC7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29343</c:v>
                </c:pt>
                <c:pt idx="3">
                  <c:v>26270</c:v>
                </c:pt>
                <c:pt idx="6">
                  <c:v>23683</c:v>
                </c:pt>
                <c:pt idx="9">
                  <c:v>21078</c:v>
                </c:pt>
                <c:pt idx="12">
                  <c:v>18613</c:v>
                </c:pt>
              </c:numCache>
            </c:numRef>
          </c:val>
          <c:extLst>
            <c:ext xmlns:c16="http://schemas.microsoft.com/office/drawing/2014/chart" uri="{C3380CC4-5D6E-409C-BE32-E72D297353CC}">
              <c16:uniqueId val="{00000009-B6F5-44A4-90A6-F56881ACC7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1053471</c:v>
                </c:pt>
                <c:pt idx="3">
                  <c:v>1049364</c:v>
                </c:pt>
                <c:pt idx="6">
                  <c:v>1028266</c:v>
                </c:pt>
                <c:pt idx="9">
                  <c:v>1031630</c:v>
                </c:pt>
                <c:pt idx="12">
                  <c:v>1037830</c:v>
                </c:pt>
              </c:numCache>
            </c:numRef>
          </c:val>
          <c:extLst>
            <c:ext xmlns:c16="http://schemas.microsoft.com/office/drawing/2014/chart" uri="{C3380CC4-5D6E-409C-BE32-E72D297353CC}">
              <c16:uniqueId val="{0000000A-B6F5-44A4-90A6-F56881ACC7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386888</c:v>
                </c:pt>
                <c:pt idx="2">
                  <c:v>#N/A</c:v>
                </c:pt>
                <c:pt idx="3">
                  <c:v>#N/A</c:v>
                </c:pt>
                <c:pt idx="4">
                  <c:v>394508</c:v>
                </c:pt>
                <c:pt idx="5">
                  <c:v>#N/A</c:v>
                </c:pt>
                <c:pt idx="6">
                  <c:v>#N/A</c:v>
                </c:pt>
                <c:pt idx="7">
                  <c:v>411946</c:v>
                </c:pt>
                <c:pt idx="8">
                  <c:v>#N/A</c:v>
                </c:pt>
                <c:pt idx="9">
                  <c:v>#N/A</c:v>
                </c:pt>
                <c:pt idx="10">
                  <c:v>421244</c:v>
                </c:pt>
                <c:pt idx="11">
                  <c:v>#N/A</c:v>
                </c:pt>
                <c:pt idx="12">
                  <c:v>#N/A</c:v>
                </c:pt>
                <c:pt idx="13">
                  <c:v>423831</c:v>
                </c:pt>
                <c:pt idx="14">
                  <c:v>#N/A</c:v>
                </c:pt>
              </c:numCache>
            </c:numRef>
          </c:val>
          <c:smooth val="0"/>
          <c:extLst>
            <c:ext xmlns:c16="http://schemas.microsoft.com/office/drawing/2014/chart" uri="{C3380CC4-5D6E-409C-BE32-E72D297353CC}">
              <c16:uniqueId val="{0000000B-B6F5-44A4-90A6-F56881ACC7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6384</c:v>
                </c:pt>
                <c:pt idx="1">
                  <c:v>6524</c:v>
                </c:pt>
                <c:pt idx="2">
                  <c:v>7511</c:v>
                </c:pt>
              </c:numCache>
            </c:numRef>
          </c:val>
          <c:extLst>
            <c:ext xmlns:c16="http://schemas.microsoft.com/office/drawing/2014/chart" uri="{C3380CC4-5D6E-409C-BE32-E72D297353CC}">
              <c16:uniqueId val="{00000000-DC13-4EA6-86B4-BB579BD4B2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1124</c:v>
                </c:pt>
                <c:pt idx="1">
                  <c:v>1460</c:v>
                </c:pt>
                <c:pt idx="2">
                  <c:v>1672</c:v>
                </c:pt>
              </c:numCache>
            </c:numRef>
          </c:val>
          <c:extLst>
            <c:ext xmlns:c16="http://schemas.microsoft.com/office/drawing/2014/chart" uri="{C3380CC4-5D6E-409C-BE32-E72D297353CC}">
              <c16:uniqueId val="{00000001-DC13-4EA6-86B4-BB579BD4B2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23206</c:v>
                </c:pt>
                <c:pt idx="1">
                  <c:v>23320</c:v>
                </c:pt>
                <c:pt idx="2">
                  <c:v>24156</c:v>
                </c:pt>
              </c:numCache>
            </c:numRef>
          </c:val>
          <c:extLst>
            <c:ext xmlns:c16="http://schemas.microsoft.com/office/drawing/2014/chart" uri="{C3380CC4-5D6E-409C-BE32-E72D297353CC}">
              <c16:uniqueId val="{00000002-DC13-4EA6-86B4-BB579BD4B2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746589091908791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{AE8F4F27-DA5A-4A27-9B30-90816ADD2C47}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885-4E24-94C2-ED79C235F3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{08850996-6B8E-49E1-963D-1A8AC6B21AE2}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85-4E24-94C2-ED79C235F3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{A80F3EE0-957C-4971-B2B8-154D1F5C6091}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85-4E24-94C2-ED79C235F3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{C2965E7B-5AA6-4653-84A6-93CC3A82C90B}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85-4E24-94C2-ED79C235F3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{15043362-5667-4ECF-93BB-A3A1001711AF}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85-4E24-94C2-ED79C235F369}"/>
                </c:ext>
              </c:extLst>
            </c:dLbl>
            <c:dLbl>
              <c:idx val="8"/>
              <c:layout>
                <c:manualLayout>
                  <c:x val="-3.35438118472358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{7406DFEF-9EF9-444B-867D-CE6E6F21184B}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885-4E24-94C2-ED79C235F3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{C06235EA-4747-4F4A-92ED-298B4AF7B664}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885-4E24-94C2-ED79C235F3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{84987242-DC5D-4BCB-8EEE-E581DD7CC2EC}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885-4E24-94C2-ED79C235F3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{DF3267C5-203C-4E71-8203-82FCD3CA5B40}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885-4E24-94C2-ED79C235F3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60.3</c:v>
                </c:pt>
                <c:pt idx="16">
                  <c:v>60.7</c:v>
                </c:pt>
                <c:pt idx="24">
                  <c:v>61.4</c:v>
                </c:pt>
                <c:pt idx="32">
                  <c:v>62.2</c:v>
                </c:pt>
              </c:numCache>
            </c:numRef>
          </c:xVal>
          <c:yVal>
            <c:numRef>
              <c:f>公会計指標分析・財政指標組合せ分析表!$BP$51:$DC$51</c:f>
              <c:numCache>
                <c:formatCode>#,##0.0;"▲ "#,##0.0</c:formatCode>
                <c:ptCount val="40"/>
                <c:pt idx="0">
                  <c:v>121.7</c:v>
                </c:pt>
                <c:pt idx="8">
                  <c:v>120.4</c:v>
                </c:pt>
                <c:pt idx="16">
                  <c:v>123.7</c:v>
                </c:pt>
                <c:pt idx="24">
                  <c:v>122</c:v>
                </c:pt>
                <c:pt idx="32">
                  <c:v>123.4</c:v>
                </c:pt>
              </c:numCache>
            </c:numRef>
          </c:yVal>
          <c:smooth val="0"/>
          <c:extLst>
            <c:ext xmlns:c16="http://schemas.microsoft.com/office/drawing/2014/chart" uri="{C3380CC4-5D6E-409C-BE32-E72D297353CC}">
              <c16:uniqueId val="{00000009-3885-4E24-94C2-ED79C235F3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{FD437DEC-D236-4455-A430-5402F8729FA2}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885-4E24-94C2-ED79C235F3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{27060CD7-E5DD-48E1-BFB5-AB7A13BABE61}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85-4E24-94C2-ED79C235F3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{73D23CA3-2B3B-493F-9E47-10CB943AAFF7}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85-4E24-94C2-ED79C235F3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{652F3558-5B2F-4BAA-BB17-9181BDF26E8B}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85-4E24-94C2-ED79C235F3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{2A74F3C1-D6F1-434A-9982-C653BF91DB58}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85-4E24-94C2-ED79C235F3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{D2131261-B320-4B93-B019-6381360DA31C}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885-4E24-94C2-ED79C235F3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{19D09736-8B17-4F38-B344-64F0A12B372A}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885-4E24-94C2-ED79C235F3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{4753FD36-288A-45B8-BE52-468D36B09371}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885-4E24-94C2-ED79C235F3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{7EBBCB00-DFCB-414D-BB01-C9A4FDF65BCB}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885-4E24-94C2-ED79C235F3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3885-4E24-94C2-ED79C235F369}"/>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{DCAC4DC0-FA45-4D36-82AA-2A434CD5E0D9}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EF4-4BCA-BC6C-C4AFD2F18B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{EAFAFC9D-5785-44AA-956F-4DCCAE4CF373}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F4-4BCA-BC6C-C4AFD2F18B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{6F9504E8-47DC-4069-9977-CEC6C9BDCA61}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F4-4BCA-BC6C-C4AFD2F18B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{66AB3D3A-A471-43DE-AF6F-6B1C884D3562}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F4-4BCA-BC6C-C4AFD2F18B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{7AED9ED1-D821-4C88-8121-6DFCA58D2CBD}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F4-4BCA-BC6C-C4AFD2F18BD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{56562111-8FE6-42ED-BA85-906F10C27434}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EF4-4BCA-BC6C-C4AFD2F18B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{F8D1BCD0-9978-4F18-9D75-8D49B7227BED}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EF4-4BCA-BC6C-C4AFD2F18BD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{DCA959A3-CECD-4390-A301-6FC4CFD866DC}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EF4-4BCA-BC6C-C4AFD2F18BD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{4DC5B02F-7307-4037-9C0D-80BA7625A216}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EF4-4BCA-BC6C-C4AFD2F18B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7.3</c:v>
                </c:pt>
                <c:pt idx="16">
                  <c:v>7.5</c:v>
                </c:pt>
                <c:pt idx="24">
                  <c:v>8.1999999999999993</c:v>
                </c:pt>
                <c:pt idx="32">
                  <c:v>8.5</c:v>
                </c:pt>
              </c:numCache>
            </c:numRef>
          </c:xVal>
          <c:yVal>
            <c:numRef>
              <c:f>公会計指標分析・財政指標組合せ分析表!$BP$73:$DC$73</c:f>
              <c:numCache>
                <c:formatCode>#,##0.0;"▲ "#,##0.0</c:formatCode>
                <c:ptCount val="40"/>
                <c:pt idx="0">
                  <c:v>121.7</c:v>
                </c:pt>
                <c:pt idx="8">
                  <c:v>120.4</c:v>
                </c:pt>
                <c:pt idx="16">
                  <c:v>123.7</c:v>
                </c:pt>
                <c:pt idx="24">
                  <c:v>122</c:v>
                </c:pt>
                <c:pt idx="32">
                  <c:v>123.4</c:v>
                </c:pt>
              </c:numCache>
            </c:numRef>
          </c:yVal>
          <c:smooth val="0"/>
          <c:extLst>
            <c:ext xmlns:c16="http://schemas.microsoft.com/office/drawing/2014/chart" uri="{C3380CC4-5D6E-409C-BE32-E72D297353CC}">
              <c16:uniqueId val="{00000009-2EF4-4BCA-BC6C-C4AFD2F18B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{AC53CD7B-738C-458C-9C6F-41DAAE3CE978}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EF4-4BCA-BC6C-C4AFD2F18B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{668D24E2-9D1B-4AD8-9A9E-718063AD9329}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F4-4BCA-BC6C-C4AFD2F18B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{245D0669-C111-4FEB-9F15-E5F4E139915E}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F4-4BCA-BC6C-C4AFD2F18B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{48AE1A46-5233-486B-985B-6B68B6AA20D0}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F4-4BCA-BC6C-C4AFD2F18B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{19696CCE-B45C-482E-94B3-9F691A30539A}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F4-4BCA-BC6C-C4AFD2F18BD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{F9107159-F677-4AA2-90C4-172DC4BD4F38}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EF4-4BCA-BC6C-C4AFD2F18B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{5730D3AD-2DCE-48AC-90A7-A8EA1169BBE8}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EF4-4BCA-BC6C-C4AFD2F18BD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{BBDF292F-9279-4937-9B29-4571DEF81241}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EF4-4BCA-BC6C-C4AFD2F18BD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{6A8249F1-70EC-434F-9926-34E7DA07B698}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EF4-4BCA-BC6C-C4AFD2F18B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2EF4-4BCA-BC6C-C4AFD2F18BD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年度は、地方債の元利償還金は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したものの、控除額（特定財源及び元利償還金・準元利償還金に係る基準財政需要額算入額）が減と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令和元年度は、準元利償還金等の増により、実質公債費比率の分子が増加した。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令和２年度は、元利償還金の増により、実質公債費比率の分子は増加した。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減に加え、控除額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（特定財源及び元利償還金・準元利償還金に係る基準財政需要額算入額）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の増加により実質公債費比率の分子は減少した。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減債基金の積立はルールどおり行っているが、財源対策として減債基金から借入を行っていることにより積立不足が生じている。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控除額（地方債現在高に係る基準財政需要額算入見込額）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庁舎建替え事業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に係る市債発行等により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加したことや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退職手当負担見込み額の増により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、将来負担比率の分子は増加した。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歳計剰余金の処分、運用益金の収入等による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減債基金運用利子分の増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836</a:t>
          </a:r>
        </a:p>
        <a:p>
          <a:pPr eaLnBrk="1" fontAlgn="auto" latinLnBrk="0" hangingPunct="1"/>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鉄道整備事業基金　：運用益金の積立による増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都市整備事業基金　：登戸地区土地区画整理事業等への充当による減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緑化基金　　　　　：緑化推進事業補助金等への充当による減</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市営住宅等修繕基金：市営住宅使用料の積立による増</a:t>
          </a:r>
          <a:endParaRPr kumimoji="0"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0"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財政調整基金については、今後も年度途中で発生した新たな課題に機動的に対応する補正予算の財源などとして活用するため、各年度の決算剰余金等の積立を行っていく。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については、各基金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の目的に沿った積立や取崩を計画的に行っていく。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・鉄道整備</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　　　：鉄道及び軌道整備事業並びに新駅設置及び駅改良の資金に充当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・都市整備基金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：都市計画事業及び都市施設の整備事業の資金に充当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・緑化基金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：都市緑化推進事業の資金に充当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・鉄道整備事業基金　：運用益金の積立による増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・緑化基金　　　　　：緑化推進事業補助金等への充当による減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・市営住宅等修繕基金：市営住宅使用料の積立による増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基金の目的に沿った積立や取崩を計画的に行っていく。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財政調整基金については、補正予算の財源として活用している。平成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年度は市税の増収や執行段階の精査による予算執行の抑制などにより最終的には取崩しを回避したため、剰余金処分等の積立てにより残高が増加した。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今後も年度途中で発生した新たな課題に機動的に対応する補正予算の財源などとして活用するため、各年度の決算剰余金等の積立を行っていく。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減債基金運用利子分の増による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今後も世代間の公平を図るために、市債の満期一括償還に備えて積み立てルール（発行額の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分の１）どおり計画的に積立を行っていく。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A5A201-B1EF-4646-AA35-FFF346D4C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BFD6C6-FC56-411C-8C16-D745341ED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64B13B5-99FE-4651-98F9-615F450FFEA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6E26F52-03C9-46EE-8F43-5E7D92A5B38E}"/>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5B520C2-ED6C-4CE2-99C9-38D84337285C}"/>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0602165-21DE-4606-AC91-F79BD094482E}"/>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1639939-3441-495E-BC9E-4192D9E00F7F}"/>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60E9FF3-FBF2-452F-AE9B-E563F43470B0}"/>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721D22B-3FD3-4634-B53B-E6BD6E6214C8}"/>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533BB5A-860F-4ABF-AFEC-17FDA8FBE4BF}"/>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7814529-B784-4226-AEC2-FF30A3CC3D77}"/>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1C6D1A9-B0E2-43C8-A6D8-874A2B52BA79}"/>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689BC12-7245-494A-BDBF-BE924D169F94}"/>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7886800-1402-4E53-B097-612CB96F3B74}"/>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7A2F1C3-5B7A-4BD0-B35E-6044889CB042}"/>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9B29A33-155B-4796-A9FF-FDE1BBF8CF5E}"/>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E3A3AF4-1F79-4445-B4EC-2F4984C520F4}"/>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B4AE150-AEC3-474B-92F4-BED47FAA85F7}"/>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0087EC8-8C7D-45D8-9B6B-39CCC6EFC10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6346999-BAA9-489E-86AE-37DD3C59AFAE}"/>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97E088E-7790-42AF-974C-3AFB7201E758}"/>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DF8C15-5A04-4863-85AF-C33AC98352CD}"/>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E85DE26-6CFE-4E12-9977-C63B63D2A39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F7238C8-AA6C-4C31-A3AC-7710BA66E64D}"/>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936E39F-345E-43B7-8971-081AC85A68A7}"/>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4376576-4E27-4644-8AD8-063E57A2AC37}"/>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F9FFC89-6B71-451E-87EC-42B7799B72AD}"/>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098B01B-E6D7-48FD-A373-1DC74C20E887}"/>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7C73215-7274-4662-B22B-EEFB6D42E63A}"/>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1E9A96A-7080-495C-B30F-DA3A86DCECA1}"/>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A8E37B0-7CA1-4BE3-AB79-05C4F687F480}"/>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8D6BD9D-89D8-4A69-BF47-AA37CB0690A6}"/>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23F5995-38DD-448E-9206-283EAE76D9BD}"/>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53CFF9F-2148-4186-B9BD-60D9FEC774D6}"/>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1C8A8E1-5708-4E50-B0F1-686D0604A72E}"/>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0133A16-0FCA-49E8-BD42-D661AFFC44E9}"/>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5A41693-09B5-4A34-9AFF-12B245398FC3}"/>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0660625-D4F3-4F8F-B012-4D50C7F93EB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AF52C37-E0DD-4932-98B8-35D871479014}"/>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4C87C98-13B3-4B75-81EB-708D96ADED40}"/>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417FAC8-BB89-4623-972E-44E5FE7B9721}"/>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E09507D-869A-48DE-A153-356D78ED096E}"/>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F69EDB7-9B69-49BA-9D58-88515BFC570E}"/>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0214D44-4FB4-4E24-8257-E8D1814FBECE}"/>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CBEA301-CD1D-4CD1-BFEE-A862E434F22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790606E-3F80-464D-B866-18DE225695FB}"/>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6E16319-2114-47E4-9DF4-18AB215BFC8E}"/>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本市は類似団体の平均より下回った水準となっている。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本市の公共建築物は、約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年後には約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％が築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以上になることが想定されており、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令和３年度に策定した「資産マネジメント第３期実施方針」に基づき、中長期的視点から、施設の多目的化・複合化等の資産保有の最適化を推進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2C7326C-423B-4E7C-8B1C-77D98E4BAEF9}"/>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71B640E-AFD5-4E31-8CF3-4F11CA0D6C0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65B8AE2-7B51-45BA-AE74-3C32CC03F92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DC38047-D014-472A-8A4C-C6D6821B3286}"/>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05E6525-441C-4B99-A9A9-3450E77A0AB2}"/>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6610835-55DD-4361-B65C-A9AB421D85B0}"/>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686856D-EF74-4440-9F24-39424F17EDCE}"/>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9A036CE-4959-448E-A0F7-20C6F2BEED7C}"/>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41DEC3F-998F-4B75-939A-BA24E8F5BC12}"/>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2002769-EADB-4312-AB48-3184677DEB8B}"/>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BC60E7F-AC77-4312-B034-A701D2BCEB81}"/>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6891089-3EA6-4F2E-A63D-90784A6D3157}"/>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5784A0D-63A8-4C51-A3A2-34E7E7C7D1BC}"/>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614D222-38CA-4DA5-B328-6E63F6D14A3C}"/>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28B0F6C-340F-407F-BC44-56B36BF460E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D0758E2-0A60-4E92-817E-08CABC269ED0}"/>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3F73A6B8-3043-44FC-A15A-E44F1CCCFFB5}"/>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8482A68F-BBE6-4818-A2DE-600F63BAA935}"/>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735D110B-DC85-4C5F-A3E9-9DE425276C22}"/>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E20A1963-18F6-4F3A-9F56-D292D6C4549E}"/>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4EBF17E8-81B4-4C05-AE62-D89E41819C1F}"/>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4282DE6E-34C0-4EAD-A759-CE88CB7E56E6}"/>
            </a:ext>
          </a:extLst>
        </xdr:cNvPr>
        <xdr:cNvSpPr txBox="1"/>
      </xdr:nvSpPr>
      <xdr:spPr>
        <a:xfrm>
          <a:off x="4359275" y="491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7FA3208B-F940-42A3-9E6E-BCDC45079BCA}"/>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AEB7E12D-C766-40A5-AD1E-D10CE133A45C}"/>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D38DF957-2C29-4E08-8D84-EA6183AEF896}"/>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A60FE538-85E5-42B2-B67B-37FEFD8AEE98}"/>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7375597D-72F8-47E0-82D9-1CD6046BEC4A}"/>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9EE54CE-2FF6-4FC1-B22B-DE12F208422B}"/>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7C49B26-441A-434E-9EBC-0B31EB597B0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1A58F59-AC1B-482D-AF96-B798194CE394}"/>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F900B89-7EA6-452E-88E0-0351CBDA0013}"/>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2B42D5-5071-45B2-972A-B061C6C3E97D}"/>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81" name="楕円 80">
          <a:extLst>
            <a:ext uri="{FF2B5EF4-FFF2-40B4-BE49-F238E27FC236}">
              <a16:creationId xmlns:a16="http://schemas.microsoft.com/office/drawing/2014/main" id="{787FEA37-84B7-42B2-8743-DADCBB4D393B}"/>
            </a:ext>
          </a:extLst>
        </xdr:cNvPr>
        <xdr:cNvSpPr/>
      </xdr:nvSpPr>
      <xdr:spPr>
        <a:xfrm>
          <a:off x="4254500" y="47324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59495</xdr:rowOff>
    </xdr:from>
    <xdr:ext cx="405111" cy="259045"/>
    <xdr:sp macro="" textlink="">
      <xdr:nvSpPr>
        <xdr:cNvPr id="82" name="有形固定資産減価償却率該当値テキスト">
          <a:extLst>
            <a:ext uri="{FF2B5EF4-FFF2-40B4-BE49-F238E27FC236}">
              <a16:creationId xmlns:a16="http://schemas.microsoft.com/office/drawing/2014/main" id="{34F07543-CFF0-438D-82A9-FF25EDEC7436}"/>
            </a:ext>
          </a:extLst>
        </xdr:cNvPr>
        <xdr:cNvSpPr txBox="1"/>
      </xdr:nvSpPr>
      <xdr:spPr>
        <a:xfrm>
          <a:off x="4359275" y="459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3" name="楕円 82">
          <a:extLst>
            <a:ext uri="{FF2B5EF4-FFF2-40B4-BE49-F238E27FC236}">
              <a16:creationId xmlns:a16="http://schemas.microsoft.com/office/drawing/2014/main" id="{BFE12BF4-07E3-409B-9840-6F4B8AF81650}"/>
            </a:ext>
          </a:extLst>
        </xdr:cNvPr>
        <xdr:cNvSpPr/>
      </xdr:nvSpPr>
      <xdr:spPr>
        <a:xfrm>
          <a:off x="3616325" y="4684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87418</xdr:rowOff>
    </xdr:to>
    <xdr:cxnSp macro="">
      <xdr:nvCxnSpPr>
        <xdr:cNvPr id="84" name="直線コネクタ 83">
          <a:extLst>
            <a:ext uri="{FF2B5EF4-FFF2-40B4-BE49-F238E27FC236}">
              <a16:creationId xmlns:a16="http://schemas.microsoft.com/office/drawing/2014/main" id="{74BA68FE-201E-4F48-B1BB-1C5ACA48C895}"/>
            </a:ext>
          </a:extLst>
        </xdr:cNvPr>
        <xdr:cNvCxnSpPr/>
      </xdr:nvCxnSpPr>
      <xdr:spPr>
        <a:xfrm>
          <a:off x="3673475" y="4722495"/>
          <a:ext cx="62865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100118</xdr:rowOff>
    </xdr:from>
    <xdr:to>
      <xdr:col>15</xdr:col>
      <xdr:colOff>187325</xdr:colOff>
      <xdr:row>29</xdr:row>
      <xdr:rowOff>30268</xdr:rowOff>
    </xdr:to>
    <xdr:sp macro="" textlink="">
      <xdr:nvSpPr>
        <xdr:cNvPr id="85" name="楕円 84">
          <a:extLst>
            <a:ext uri="{FF2B5EF4-FFF2-40B4-BE49-F238E27FC236}">
              <a16:creationId xmlns:a16="http://schemas.microsoft.com/office/drawing/2014/main" id="{7BAB6129-166C-4173-A81A-C8BEEF4784AF}"/>
            </a:ext>
          </a:extLst>
        </xdr:cNvPr>
        <xdr:cNvSpPr/>
      </xdr:nvSpPr>
      <xdr:spPr>
        <a:xfrm>
          <a:off x="2930525" y="463719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150918</xdr:rowOff>
    </xdr:from>
    <xdr:to>
      <xdr:col>19</xdr:col>
      <xdr:colOff>136525</xdr:colOff>
      <xdr:row>29</xdr:row>
      <xdr:rowOff>29845</xdr:rowOff>
    </xdr:to>
    <xdr:cxnSp macro="">
      <xdr:nvCxnSpPr>
        <xdr:cNvPr id="86" name="直線コネクタ 85">
          <a:extLst>
            <a:ext uri="{FF2B5EF4-FFF2-40B4-BE49-F238E27FC236}">
              <a16:creationId xmlns:a16="http://schemas.microsoft.com/office/drawing/2014/main" id="{876DEAC3-3CCA-45F9-BA1A-5D1B254A034D}"/>
            </a:ext>
          </a:extLst>
        </xdr:cNvPr>
        <xdr:cNvCxnSpPr/>
      </xdr:nvCxnSpPr>
      <xdr:spPr>
        <a:xfrm>
          <a:off x="2987675" y="4684818"/>
          <a:ext cx="685800" cy="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87" name="楕円 86">
          <a:extLst>
            <a:ext uri="{FF2B5EF4-FFF2-40B4-BE49-F238E27FC236}">
              <a16:creationId xmlns:a16="http://schemas.microsoft.com/office/drawing/2014/main" id="{DB89CE18-DFC0-4A97-9214-D36ADB62EDAB}"/>
            </a:ext>
          </a:extLst>
        </xdr:cNvPr>
        <xdr:cNvSpPr/>
      </xdr:nvSpPr>
      <xdr:spPr>
        <a:xfrm>
          <a:off x="2244725" y="46020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28</xdr:row>
      <xdr:rowOff>150918</xdr:rowOff>
    </xdr:to>
    <xdr:cxnSp macro="">
      <xdr:nvCxnSpPr>
        <xdr:cNvPr id="88" name="直線コネクタ 87">
          <a:extLst>
            <a:ext uri="{FF2B5EF4-FFF2-40B4-BE49-F238E27FC236}">
              <a16:creationId xmlns:a16="http://schemas.microsoft.com/office/drawing/2014/main" id="{72F071AE-5A60-490A-9121-9B9193E84A7C}"/>
            </a:ext>
          </a:extLst>
        </xdr:cNvPr>
        <xdr:cNvCxnSpPr/>
      </xdr:nvCxnSpPr>
      <xdr:spPr>
        <a:xfrm>
          <a:off x="2301875" y="4659207"/>
          <a:ext cx="6858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56938</xdr:rowOff>
    </xdr:from>
    <xdr:to>
      <xdr:col>7</xdr:col>
      <xdr:colOff>187325</xdr:colOff>
      <xdr:row>28</xdr:row>
      <xdr:rowOff>158538</xdr:rowOff>
    </xdr:to>
    <xdr:sp macro="" textlink="">
      <xdr:nvSpPr>
        <xdr:cNvPr id="89" name="楕円 88">
          <a:extLst>
            <a:ext uri="{FF2B5EF4-FFF2-40B4-BE49-F238E27FC236}">
              <a16:creationId xmlns:a16="http://schemas.microsoft.com/office/drawing/2014/main" id="{38A144F0-D5DE-4838-B54D-2F5C73B9F795}"/>
            </a:ext>
          </a:extLst>
        </xdr:cNvPr>
        <xdr:cNvSpPr/>
      </xdr:nvSpPr>
      <xdr:spPr>
        <a:xfrm>
          <a:off x="1558925" y="45908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107738</xdr:rowOff>
    </xdr:from>
    <xdr:to>
      <xdr:col>11</xdr:col>
      <xdr:colOff>136525</xdr:colOff>
      <xdr:row>28</xdr:row>
      <xdr:rowOff>122132</xdr:rowOff>
    </xdr:to>
    <xdr:cxnSp macro="">
      <xdr:nvCxnSpPr>
        <xdr:cNvPr id="90" name="直線コネクタ 89">
          <a:extLst>
            <a:ext uri="{FF2B5EF4-FFF2-40B4-BE49-F238E27FC236}">
              <a16:creationId xmlns:a16="http://schemas.microsoft.com/office/drawing/2014/main" id="{B9C68E65-A5CC-423B-810A-315FBABBDF68}"/>
            </a:ext>
          </a:extLst>
        </xdr:cNvPr>
        <xdr:cNvCxnSpPr/>
      </xdr:nvCxnSpPr>
      <xdr:spPr>
        <a:xfrm>
          <a:off x="1616075" y="4638463"/>
          <a:ext cx="6858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D0EA1255-F5AA-4130-9E44-1861B67DAB92}"/>
            </a:ext>
          </a:extLst>
        </xdr:cNvPr>
        <xdr:cNvSpPr txBox="1"/>
      </xdr:nvSpPr>
      <xdr:spPr>
        <a:xfrm>
          <a:off x="3474094" y="496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2E3AF149-887B-4D1A-AA93-454AA30EB7E2}"/>
            </a:ext>
          </a:extLst>
        </xdr:cNvPr>
        <xdr:cNvSpPr txBox="1"/>
      </xdr:nvSpPr>
      <xdr:spPr>
        <a:xfrm>
          <a:off x="27978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BA1EA8EE-99AC-4E53-A7AB-F6DB9DAE6804}"/>
            </a:ext>
          </a:extLst>
        </xdr:cNvPr>
        <xdr:cNvSpPr txBox="1"/>
      </xdr:nvSpPr>
      <xdr:spPr>
        <a:xfrm>
          <a:off x="2112019" y="48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89EE9EE2-7702-4967-937A-F63A2DB2637B}"/>
            </a:ext>
          </a:extLst>
        </xdr:cNvPr>
        <xdr:cNvSpPr txBox="1"/>
      </xdr:nvSpPr>
      <xdr:spPr>
        <a:xfrm>
          <a:off x="1426219" y="48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5" name="n_1mainValue有形固定資産減価償却率">
          <a:extLst>
            <a:ext uri="{FF2B5EF4-FFF2-40B4-BE49-F238E27FC236}">
              <a16:creationId xmlns:a16="http://schemas.microsoft.com/office/drawing/2014/main" id="{630865BE-071F-49A5-8925-2DC1A5945D1E}"/>
            </a:ext>
          </a:extLst>
        </xdr:cNvPr>
        <xdr:cNvSpPr txBox="1"/>
      </xdr:nvSpPr>
      <xdr:spPr>
        <a:xfrm>
          <a:off x="3474094" y="44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96" name="n_2mainValue有形固定資産減価償却率">
          <a:extLst>
            <a:ext uri="{FF2B5EF4-FFF2-40B4-BE49-F238E27FC236}">
              <a16:creationId xmlns:a16="http://schemas.microsoft.com/office/drawing/2014/main" id="{8A061A34-6BC6-4312-8AA4-848A9FE20D02}"/>
            </a:ext>
          </a:extLst>
        </xdr:cNvPr>
        <xdr:cNvSpPr txBox="1"/>
      </xdr:nvSpPr>
      <xdr:spPr>
        <a:xfrm>
          <a:off x="2797819" y="442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97" name="n_3mainValue有形固定資産減価償却率">
          <a:extLst>
            <a:ext uri="{FF2B5EF4-FFF2-40B4-BE49-F238E27FC236}">
              <a16:creationId xmlns:a16="http://schemas.microsoft.com/office/drawing/2014/main" id="{96C49B12-B049-4042-939C-45CF42F3818F}"/>
            </a:ext>
          </a:extLst>
        </xdr:cNvPr>
        <xdr:cNvSpPr txBox="1"/>
      </xdr:nvSpPr>
      <xdr:spPr>
        <a:xfrm>
          <a:off x="2112019" y="438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3615</xdr:rowOff>
    </xdr:from>
    <xdr:ext cx="405111" cy="259045"/>
    <xdr:sp macro="" textlink="">
      <xdr:nvSpPr>
        <xdr:cNvPr id="98" name="n_4mainValue有形固定資産減価償却率">
          <a:extLst>
            <a:ext uri="{FF2B5EF4-FFF2-40B4-BE49-F238E27FC236}">
              <a16:creationId xmlns:a16="http://schemas.microsoft.com/office/drawing/2014/main" id="{C90E192D-5E49-4E73-852B-7B400E21F7D1}"/>
            </a:ext>
          </a:extLst>
        </xdr:cNvPr>
        <xdr:cNvSpPr txBox="1"/>
      </xdr:nvSpPr>
      <xdr:spPr>
        <a:xfrm>
          <a:off x="1426219" y="437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09384DA-A546-4BA9-9A63-F90E4AA657AD}"/>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27B7E47-E8E8-4E3A-B616-FEB959FB7B58}"/>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2A2E3E3-F840-43DE-B203-B303D8AFA95F}"/>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866856C-7B0A-449A-BE88-E0A4D709B28E}"/>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DDFD0EA-E27E-4F87-A8E3-9B8017CAA342}"/>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EC7DB3C-B28B-44F1-B3EE-76F2D85A7AA3}"/>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CE47B68-2120-4447-91CE-CA5E527FC7C9}"/>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85FB5B9-270D-434E-8CFB-94D46B307521}"/>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2151B2D-6760-4909-92BA-45A6904F9DC1}"/>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034829B-A671-4D1D-99EB-5D4E92B976E1}"/>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CB8ECC2-B77F-4621-B562-BE37700FBE91}"/>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B5C0450-B49E-4D87-8C6E-982DDAF62A3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6695E7E-DDC7-4180-BB5B-38F276F25512}"/>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本市は類似団体の平均を上回った水準となっている。</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将来負担額は地方債現在高の増により増加し、充当可能財源についても減債基金現在高の増等により増加した。一方で、経常一般財源等</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歳入</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、経常経費充当財源等がともに増加した。その結果、債務償還比率は前年度と比較して</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38.8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％下降したものの、類似団体の平均を上回った。</a:t>
          </a:r>
          <a:endParaRPr kumimoji="1" lang="en-US" altLang="ja-JP" sz="9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今後も庁舎建替え事業や、連続立体交差事業等により投資的経費が増加する見込み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1892357-83FC-4736-A448-50D050A07742}"/>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1904C33-F554-42EE-881A-31E5A9E6CA5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FFEBB28-C0B9-4591-9133-649C42C816F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237A56A-0C6E-45AF-8C99-688FE3CC96CE}"/>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27713054-D052-45DF-979E-8501B14F3C88}"/>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3473AEE-6AFA-4480-9CBF-56D900A1193C}"/>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7E81A1B9-198A-4869-BBF4-ACF82C716BDB}"/>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8EDDC7D-7438-4CAA-832B-0306C9349B37}"/>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8147DD2-2ACF-4D85-87FF-A0EE4B0DED5A}"/>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856977D-06B6-4C59-952F-5A2C0229E1AC}"/>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AE83923-8DA8-48A2-80E6-2C8F76246599}"/>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86B53BF-A081-4A32-B4AB-14E1B9F80E9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6C18081D-C56D-4D76-9422-F93D460F6BA4}"/>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B95864B-2774-47AB-B110-3D87FCEB675F}"/>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923A98E1-965A-4D86-ABB7-07C68BF9B4E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2BA4A4A7-6374-408C-A1D2-C2A1C0E8FD0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7882A650-E6AF-41E8-9FC0-278D44F3F47F}"/>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82F11654-2CED-46C1-AAE0-AFB30BF35716}"/>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4C0DF1AE-6A51-465A-B0CD-6611FACFB412}"/>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C3DD486E-AF26-434F-9588-27C97361CE47}"/>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9C11D2BD-30C2-41C1-88A8-0E95449F4D02}"/>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a:extLst>
            <a:ext uri="{FF2B5EF4-FFF2-40B4-BE49-F238E27FC236}">
              <a16:creationId xmlns:a16="http://schemas.microsoft.com/office/drawing/2014/main" id="{F8DE5F36-BC2B-4A46-9E5A-5A89CFEE41DB}"/>
            </a:ext>
          </a:extLst>
        </xdr:cNvPr>
        <xdr:cNvSpPr txBox="1"/>
      </xdr:nvSpPr>
      <xdr:spPr>
        <a:xfrm>
          <a:off x="13379450" y="467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ABCEC94A-1324-4FFC-AD3B-3389F43909B0}"/>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37634B87-E466-442C-9E7E-D2BCC8FC6BC8}"/>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95B4BACC-3FB0-43A3-81E1-2E9665B8C2B8}"/>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74584088-3519-4BDF-899D-B30D30FD9272}"/>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CFBE0454-07D7-4E1B-9EB1-7D811ED55FD8}"/>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7BD4A8A-0F4F-42B8-A8EB-AC6AF15C92E9}"/>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09C3D7E-20BA-4848-826F-F1A5D12CF400}"/>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353298B-D3A2-4330-BEEC-96F0AA0BDB1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0259610-D676-412D-83BF-5E1477B38A43}"/>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24F9918-96D1-40DC-81BC-055BD599BD1A}"/>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29273</xdr:rowOff>
    </xdr:from>
    <xdr:to>
      <xdr:col>76</xdr:col>
      <xdr:colOff>73025</xdr:colOff>
      <xdr:row>32</xdr:row>
      <xdr:rowOff>130873</xdr:rowOff>
    </xdr:to>
    <xdr:sp macro="" textlink="">
      <xdr:nvSpPr>
        <xdr:cNvPr id="144" name="楕円 143">
          <a:extLst>
            <a:ext uri="{FF2B5EF4-FFF2-40B4-BE49-F238E27FC236}">
              <a16:creationId xmlns:a16="http://schemas.microsoft.com/office/drawing/2014/main" id="{A1297B53-DCB4-43D7-8930-BF936DE789E9}"/>
            </a:ext>
          </a:extLst>
        </xdr:cNvPr>
        <xdr:cNvSpPr/>
      </xdr:nvSpPr>
      <xdr:spPr>
        <a:xfrm>
          <a:off x="13293725" y="52076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7700</xdr:rowOff>
    </xdr:from>
    <xdr:ext cx="469744" cy="259045"/>
    <xdr:sp macro="" textlink="">
      <xdr:nvSpPr>
        <xdr:cNvPr id="145" name="債務償還比率該当値テキスト">
          <a:extLst>
            <a:ext uri="{FF2B5EF4-FFF2-40B4-BE49-F238E27FC236}">
              <a16:creationId xmlns:a16="http://schemas.microsoft.com/office/drawing/2014/main" id="{A8CE0F5F-0ADF-4CA7-944F-F2FB368EDCA4}"/>
            </a:ext>
          </a:extLst>
        </xdr:cNvPr>
        <xdr:cNvSpPr txBox="1"/>
      </xdr:nvSpPr>
      <xdr:spPr>
        <a:xfrm>
          <a:off x="13379450" y="519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99081</xdr:rowOff>
    </xdr:from>
    <xdr:to>
      <xdr:col>72</xdr:col>
      <xdr:colOff>123825</xdr:colOff>
      <xdr:row>33</xdr:row>
      <xdr:rowOff>29231</xdr:rowOff>
    </xdr:to>
    <xdr:sp macro="" textlink="">
      <xdr:nvSpPr>
        <xdr:cNvPr id="146" name="楕円 145">
          <a:extLst>
            <a:ext uri="{FF2B5EF4-FFF2-40B4-BE49-F238E27FC236}">
              <a16:creationId xmlns:a16="http://schemas.microsoft.com/office/drawing/2014/main" id="{EECD0C9A-6A19-4CF0-B763-001972F0D0E8}"/>
            </a:ext>
          </a:extLst>
        </xdr:cNvPr>
        <xdr:cNvSpPr/>
      </xdr:nvSpPr>
      <xdr:spPr>
        <a:xfrm>
          <a:off x="12646025" y="52838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80073</xdr:rowOff>
    </xdr:from>
    <xdr:to>
      <xdr:col>76</xdr:col>
      <xdr:colOff>22225</xdr:colOff>
      <xdr:row>32</xdr:row>
      <xdr:rowOff>149881</xdr:rowOff>
    </xdr:to>
    <xdr:cxnSp macro="">
      <xdr:nvCxnSpPr>
        <xdr:cNvPr id="147" name="直線コネクタ 146">
          <a:extLst>
            <a:ext uri="{FF2B5EF4-FFF2-40B4-BE49-F238E27FC236}">
              <a16:creationId xmlns:a16="http://schemas.microsoft.com/office/drawing/2014/main" id="{2405D467-9E4D-42A5-B7E5-899C690D8693}"/>
            </a:ext>
          </a:extLst>
        </xdr:cNvPr>
        <xdr:cNvCxnSpPr/>
      </xdr:nvCxnSpPr>
      <xdr:spPr>
        <a:xfrm flipV="1">
          <a:off x="12693650" y="5264848"/>
          <a:ext cx="638175"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83810</xdr:rowOff>
    </xdr:from>
    <xdr:to>
      <xdr:col>68</xdr:col>
      <xdr:colOff>123825</xdr:colOff>
      <xdr:row>35</xdr:row>
      <xdr:rowOff>13960</xdr:rowOff>
    </xdr:to>
    <xdr:sp macro="" textlink="">
      <xdr:nvSpPr>
        <xdr:cNvPr id="148" name="楕円 147">
          <a:extLst>
            <a:ext uri="{FF2B5EF4-FFF2-40B4-BE49-F238E27FC236}">
              <a16:creationId xmlns:a16="http://schemas.microsoft.com/office/drawing/2014/main" id="{0040AD3D-E7C3-47AA-AC24-69EC0BE77670}"/>
            </a:ext>
          </a:extLst>
        </xdr:cNvPr>
        <xdr:cNvSpPr/>
      </xdr:nvSpPr>
      <xdr:spPr>
        <a:xfrm>
          <a:off x="11960225" y="559243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149881</xdr:rowOff>
    </xdr:from>
    <xdr:to>
      <xdr:col>72</xdr:col>
      <xdr:colOff>73025</xdr:colOff>
      <xdr:row>34</xdr:row>
      <xdr:rowOff>134610</xdr:rowOff>
    </xdr:to>
    <xdr:cxnSp macro="">
      <xdr:nvCxnSpPr>
        <xdr:cNvPr id="149" name="直線コネクタ 148">
          <a:extLst>
            <a:ext uri="{FF2B5EF4-FFF2-40B4-BE49-F238E27FC236}">
              <a16:creationId xmlns:a16="http://schemas.microsoft.com/office/drawing/2014/main" id="{CC474609-505B-4D14-B808-00CFE35B6B19}"/>
            </a:ext>
          </a:extLst>
        </xdr:cNvPr>
        <xdr:cNvCxnSpPr/>
      </xdr:nvCxnSpPr>
      <xdr:spPr>
        <a:xfrm flipV="1">
          <a:off x="12007850" y="5331481"/>
          <a:ext cx="685800" cy="30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31454</xdr:rowOff>
    </xdr:from>
    <xdr:to>
      <xdr:col>64</xdr:col>
      <xdr:colOff>123825</xdr:colOff>
      <xdr:row>34</xdr:row>
      <xdr:rowOff>133054</xdr:rowOff>
    </xdr:to>
    <xdr:sp macro="" textlink="">
      <xdr:nvSpPr>
        <xdr:cNvPr id="150" name="楕円 149">
          <a:extLst>
            <a:ext uri="{FF2B5EF4-FFF2-40B4-BE49-F238E27FC236}">
              <a16:creationId xmlns:a16="http://schemas.microsoft.com/office/drawing/2014/main" id="{B3142C30-A828-4305-A3CE-72DE1AAC8E4B}"/>
            </a:ext>
          </a:extLst>
        </xdr:cNvPr>
        <xdr:cNvSpPr/>
      </xdr:nvSpPr>
      <xdr:spPr>
        <a:xfrm>
          <a:off x="11274425" y="55337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82254</xdr:rowOff>
    </xdr:from>
    <xdr:to>
      <xdr:col>68</xdr:col>
      <xdr:colOff>73025</xdr:colOff>
      <xdr:row>34</xdr:row>
      <xdr:rowOff>134610</xdr:rowOff>
    </xdr:to>
    <xdr:cxnSp macro="">
      <xdr:nvCxnSpPr>
        <xdr:cNvPr id="151" name="直線コネクタ 150">
          <a:extLst>
            <a:ext uri="{FF2B5EF4-FFF2-40B4-BE49-F238E27FC236}">
              <a16:creationId xmlns:a16="http://schemas.microsoft.com/office/drawing/2014/main" id="{C5105E36-A7C4-44B7-ADAC-0825A130378D}"/>
            </a:ext>
          </a:extLst>
        </xdr:cNvPr>
        <xdr:cNvCxnSpPr/>
      </xdr:nvCxnSpPr>
      <xdr:spPr>
        <a:xfrm>
          <a:off x="11322050" y="5590879"/>
          <a:ext cx="6858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166931</xdr:rowOff>
    </xdr:from>
    <xdr:to>
      <xdr:col>60</xdr:col>
      <xdr:colOff>123825</xdr:colOff>
      <xdr:row>35</xdr:row>
      <xdr:rowOff>97081</xdr:rowOff>
    </xdr:to>
    <xdr:sp macro="" textlink="">
      <xdr:nvSpPr>
        <xdr:cNvPr id="152" name="楕円 151">
          <a:extLst>
            <a:ext uri="{FF2B5EF4-FFF2-40B4-BE49-F238E27FC236}">
              <a16:creationId xmlns:a16="http://schemas.microsoft.com/office/drawing/2014/main" id="{54E38B18-AA34-46E0-8A46-D53EBC57BF11}"/>
            </a:ext>
          </a:extLst>
        </xdr:cNvPr>
        <xdr:cNvSpPr/>
      </xdr:nvSpPr>
      <xdr:spPr>
        <a:xfrm>
          <a:off x="10588625" y="56692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82254</xdr:rowOff>
    </xdr:from>
    <xdr:to>
      <xdr:col>64</xdr:col>
      <xdr:colOff>73025</xdr:colOff>
      <xdr:row>35</xdr:row>
      <xdr:rowOff>46281</xdr:rowOff>
    </xdr:to>
    <xdr:cxnSp macro="">
      <xdr:nvCxnSpPr>
        <xdr:cNvPr id="153" name="直線コネクタ 152">
          <a:extLst>
            <a:ext uri="{FF2B5EF4-FFF2-40B4-BE49-F238E27FC236}">
              <a16:creationId xmlns:a16="http://schemas.microsoft.com/office/drawing/2014/main" id="{A2639251-D873-4914-A118-8617367E084A}"/>
            </a:ext>
          </a:extLst>
        </xdr:cNvPr>
        <xdr:cNvCxnSpPr/>
      </xdr:nvCxnSpPr>
      <xdr:spPr>
        <a:xfrm flipV="1">
          <a:off x="10636250" y="5590879"/>
          <a:ext cx="685800" cy="1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a:extLst>
            <a:ext uri="{FF2B5EF4-FFF2-40B4-BE49-F238E27FC236}">
              <a16:creationId xmlns:a16="http://schemas.microsoft.com/office/drawing/2014/main" id="{C6420334-4CD7-4A75-9464-C67A2953A69F}"/>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5" name="n_2aveValue債務償還比率">
          <a:extLst>
            <a:ext uri="{FF2B5EF4-FFF2-40B4-BE49-F238E27FC236}">
              <a16:creationId xmlns:a16="http://schemas.microsoft.com/office/drawing/2014/main" id="{EFA7B976-D812-4E64-BF3A-1CFEEB6BDD03}"/>
            </a:ext>
          </a:extLst>
        </xdr:cNvPr>
        <xdr:cNvSpPr txBox="1"/>
      </xdr:nvSpPr>
      <xdr:spPr>
        <a:xfrm>
          <a:off x="11765488" y="51170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6" name="n_3aveValue債務償還比率">
          <a:extLst>
            <a:ext uri="{FF2B5EF4-FFF2-40B4-BE49-F238E27FC236}">
              <a16:creationId xmlns:a16="http://schemas.microsoft.com/office/drawing/2014/main" id="{C1DCFF9A-1E79-4AFA-B834-A16008C252DB}"/>
            </a:ext>
          </a:extLst>
        </xdr:cNvPr>
        <xdr:cNvSpPr txBox="1"/>
      </xdr:nvSpPr>
      <xdr:spPr>
        <a:xfrm>
          <a:off x="11079688" y="5089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a:extLst>
            <a:ext uri="{FF2B5EF4-FFF2-40B4-BE49-F238E27FC236}">
              <a16:creationId xmlns:a16="http://schemas.microsoft.com/office/drawing/2014/main" id="{D8B3F59A-1548-4149-BB29-EBD0BE8CF59B}"/>
            </a:ext>
          </a:extLst>
        </xdr:cNvPr>
        <xdr:cNvSpPr txBox="1"/>
      </xdr:nvSpPr>
      <xdr:spPr>
        <a:xfrm>
          <a:off x="10393888" y="5121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45758</xdr:rowOff>
    </xdr:from>
    <xdr:ext cx="560923" cy="259045"/>
    <xdr:sp macro="" textlink="">
      <xdr:nvSpPr>
        <xdr:cNvPr id="158" name="n_1mainValue債務償還比率">
          <a:extLst>
            <a:ext uri="{FF2B5EF4-FFF2-40B4-BE49-F238E27FC236}">
              <a16:creationId xmlns:a16="http://schemas.microsoft.com/office/drawing/2014/main" id="{D70CE611-2186-493D-9597-4AC3F505A2C8}"/>
            </a:ext>
          </a:extLst>
        </xdr:cNvPr>
        <xdr:cNvSpPr txBox="1"/>
      </xdr:nvSpPr>
      <xdr:spPr>
        <a:xfrm>
          <a:off x="12441763" y="50686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5087</xdr:rowOff>
    </xdr:from>
    <xdr:ext cx="560923" cy="259045"/>
    <xdr:sp macro="" textlink="">
      <xdr:nvSpPr>
        <xdr:cNvPr id="159" name="n_2mainValue債務償還比率">
          <a:extLst>
            <a:ext uri="{FF2B5EF4-FFF2-40B4-BE49-F238E27FC236}">
              <a16:creationId xmlns:a16="http://schemas.microsoft.com/office/drawing/2014/main" id="{B05715CB-EA0C-454F-9A03-84954A5CF59A}"/>
            </a:ext>
          </a:extLst>
        </xdr:cNvPr>
        <xdr:cNvSpPr txBox="1"/>
      </xdr:nvSpPr>
      <xdr:spPr>
        <a:xfrm>
          <a:off x="11765488" y="56756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124181</xdr:rowOff>
    </xdr:from>
    <xdr:ext cx="560923" cy="259045"/>
    <xdr:sp macro="" textlink="">
      <xdr:nvSpPr>
        <xdr:cNvPr id="160" name="n_3mainValue債務償還比率">
          <a:extLst>
            <a:ext uri="{FF2B5EF4-FFF2-40B4-BE49-F238E27FC236}">
              <a16:creationId xmlns:a16="http://schemas.microsoft.com/office/drawing/2014/main" id="{1A5E86E1-9F97-466D-A87C-14E00BC5AF9A}"/>
            </a:ext>
          </a:extLst>
        </xdr:cNvPr>
        <xdr:cNvSpPr txBox="1"/>
      </xdr:nvSpPr>
      <xdr:spPr>
        <a:xfrm>
          <a:off x="11079688" y="56264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88208</xdr:rowOff>
    </xdr:from>
    <xdr:ext cx="560923" cy="259045"/>
    <xdr:sp macro="" textlink="">
      <xdr:nvSpPr>
        <xdr:cNvPr id="161" name="n_4mainValue債務償還比率">
          <a:extLst>
            <a:ext uri="{FF2B5EF4-FFF2-40B4-BE49-F238E27FC236}">
              <a16:creationId xmlns:a16="http://schemas.microsoft.com/office/drawing/2014/main" id="{B14D5BA1-6E03-45B2-A0E3-B04B5F2AD51D}"/>
            </a:ext>
          </a:extLst>
        </xdr:cNvPr>
        <xdr:cNvSpPr txBox="1"/>
      </xdr:nvSpPr>
      <xdr:spPr>
        <a:xfrm>
          <a:off x="10393888" y="57524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A588FCC8-BC28-44AE-AC4B-FAEBECE7FF09}"/>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1E989A67-C246-45C3-B3AA-843F7E5E4C0C}"/>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A9BBF63E-AB50-48A6-9013-AE75AF2B05F3}"/>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9DC5F6D7-3651-4BCC-9AE2-0884995F06C5}"/>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7F1F8387-109E-4E92-9595-2B9439955A3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F1D83190-B32F-4915-98A1-5CBBE323986C}"/>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ECE326-22E9-40EF-B52E-5064BFC0FC2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4F8F8B-9DD4-4BED-8D52-ED1E0AFE1F0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65927E-25DD-42B1-925F-CD75F77271E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0A1D47-B024-44F4-8502-3128A6685E2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85A62E-9E4F-4D4C-B6C1-F90D6FD3017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3106F9-91B2-4002-95F3-C18C36DEF96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DA51C9-5EB9-4925-A48D-E265B327BF6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4AC49D-4741-46DC-B209-7B2739E3183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2F713E-38A6-4A44-A072-2AE894DD9F2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42E0EF-1159-4154-9F25-77FB310DF63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55683C-93CE-4EE8-ADD8-7C4F41B70F1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E1C7F7-712A-4628-8997-7DC8A5EEBE5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8DC6FB-AD4A-49F6-8148-4ED541FF8FA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5BD3B2-61B3-433D-AF7F-D443E23FB72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6392AD-44A2-4CB6-B9C0-030A5E52BD5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E4AC4B-E6DB-4DC7-A8F4-7E508A4E7CA7}"/>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FBDAEA-6BA5-47E8-9270-204BE5CFC4F4}"/>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6703116-9166-4AD7-8E47-F616277D0971}"/>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DA2027-5285-47C6-9EBF-92357041FC0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51D6ED-061B-4FD4-B4D3-79EE71863AB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E1F49E-05DF-4BDE-955A-67CE1A8D2077}"/>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93FA18-E407-4FFE-9DE4-B517E569A17D}"/>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D63DFC-9141-4E2E-9241-4381D4FFADF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3DAB3E-4C1A-414B-A744-46A8B6CE109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9053B5-B31E-458D-97D4-C4F37AA2091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6F3B10-1F7E-409D-812C-4AA3FFDF101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B835B4-E0CA-4087-9F27-8D5D91171C1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215EFA5-6D15-4EC0-89B5-56E680C2A2DA}"/>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AB77EB-A655-45B6-82BB-5CFC1E75A1B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E6AB4E9-B978-4F05-8700-11A0A16238CB}"/>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62A1B8-37EC-424F-8845-E2532F9894C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05974CC-A765-4968-A71B-909E283CFE1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6E7839-3CD0-4C1D-A241-150CD99E5A7D}"/>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D429CB-9741-4EC0-92EA-AD52E38C40D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40E4198-B5B8-4823-A1D8-6F1A1E1C5BC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8E7595-3B74-4E9D-BBA0-96666689306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81DA2B-E9A8-44C7-8F76-3A7A7625FF4C}"/>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FBA0BEF-7804-4D26-9662-1FA4BDA27169}"/>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DBAB01-5144-45E4-BFF6-9957B5DCB59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6D1C3E6-9BF5-4E93-9F80-803559E001E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E09C5C-15E5-448A-BCC5-B95518F44F3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8123A66-C688-4FD3-AFEA-3126290A529C}"/>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7E751F9-B554-4518-B915-065261800DA0}"/>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1FC1346-2541-4CC8-8301-EA7D07FD8D43}"/>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6315172-4EDA-436D-99DB-F8724918201E}"/>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EB5651A-223A-456F-ACEC-1E9C94937A5C}"/>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D436023-E650-44B3-8C32-BDD4B769D26D}"/>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7CDB000-7866-404B-B1A0-954508FCCEE2}"/>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DA4A430-7EB2-403B-89F1-0943D45C5108}"/>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EF87023-9659-408E-86B3-54A615BA0DD0}"/>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5DE830D-2FC8-4841-975B-39CA6CA9448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9AA903D2-0138-48D0-B9A6-AB19708BDA88}"/>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E9F5966-065F-4C12-A514-EE3663ADDA1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56380075-D59A-43A1-B77B-851576C69D0B}"/>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12791A7C-A8A3-4669-B17B-6BFBCC8C569C}"/>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3C2995EA-8CE4-407B-A50F-2082F4CB3739}"/>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163D5620-23E5-45F3-9550-75ADB074A3FC}"/>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9E6E2DC4-A76E-40EA-90F5-9F5D5F3722F9}"/>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5608913F-90FC-48F3-BE88-8E233D92F5BC}"/>
            </a:ext>
          </a:extLst>
        </xdr:cNvPr>
        <xdr:cNvSpPr txBox="1"/>
      </xdr:nvSpPr>
      <xdr:spPr>
        <a:xfrm>
          <a:off x="4219575" y="634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6979F508-BAAC-4D44-80EC-ECB78AD1BA6D}"/>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93BF0F7E-300B-40EC-966F-A0D66292AAB6}"/>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12A62C76-73E4-4874-BD96-36AE40110E97}"/>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F13B5D8B-1B1E-4F7A-A907-F6B88AF9A270}"/>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219AFD29-635D-48A5-AF00-69D24F8108A1}"/>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81CD9D-80EF-4E10-BDEE-1E4C8C82BCD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FD0E741-5C81-4089-A6B9-7E30C7BE77A3}"/>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E1006DC-7182-4301-8462-82F4EB7B5269}"/>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34D27F-A936-47D6-A04D-C5E2DAC8BB7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7797BC-C568-4746-A768-CC4D685B97D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xdr:rowOff>
    </xdr:from>
    <xdr:to>
      <xdr:col>24</xdr:col>
      <xdr:colOff>114300</xdr:colOff>
      <xdr:row>39</xdr:row>
      <xdr:rowOff>106426</xdr:rowOff>
    </xdr:to>
    <xdr:sp macro="" textlink="">
      <xdr:nvSpPr>
        <xdr:cNvPr id="71" name="楕円 70">
          <a:extLst>
            <a:ext uri="{FF2B5EF4-FFF2-40B4-BE49-F238E27FC236}">
              <a16:creationId xmlns:a16="http://schemas.microsoft.com/office/drawing/2014/main" id="{744D3D85-68E9-49F9-8626-F2B3BF77071A}"/>
            </a:ext>
          </a:extLst>
        </xdr:cNvPr>
        <xdr:cNvSpPr/>
      </xdr:nvSpPr>
      <xdr:spPr>
        <a:xfrm>
          <a:off x="4124325" y="63230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27703</xdr:rowOff>
    </xdr:from>
    <xdr:ext cx="405111" cy="259045"/>
    <xdr:sp macro="" textlink="">
      <xdr:nvSpPr>
        <xdr:cNvPr id="72" name="【道路】&#10;有形固定資産減価償却率該当値テキスト">
          <a:extLst>
            <a:ext uri="{FF2B5EF4-FFF2-40B4-BE49-F238E27FC236}">
              <a16:creationId xmlns:a16="http://schemas.microsoft.com/office/drawing/2014/main" id="{2A77E0DE-6598-436F-8C39-9CA9DA6F51A5}"/>
            </a:ext>
          </a:extLst>
        </xdr:cNvPr>
        <xdr:cNvSpPr txBox="1"/>
      </xdr:nvSpPr>
      <xdr:spPr>
        <a:xfrm>
          <a:off x="4219575" y="618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73" name="楕円 72">
          <a:extLst>
            <a:ext uri="{FF2B5EF4-FFF2-40B4-BE49-F238E27FC236}">
              <a16:creationId xmlns:a16="http://schemas.microsoft.com/office/drawing/2014/main" id="{FF5579DE-E911-4C23-951C-25E6A04E5B87}"/>
            </a:ext>
          </a:extLst>
        </xdr:cNvPr>
        <xdr:cNvSpPr/>
      </xdr:nvSpPr>
      <xdr:spPr>
        <a:xfrm>
          <a:off x="3381375" y="63171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46482</xdr:rowOff>
    </xdr:from>
    <xdr:to>
      <xdr:col>24</xdr:col>
      <xdr:colOff>63500</xdr:colOff>
      <xdr:row>39</xdr:row>
      <xdr:rowOff>55626</xdr:rowOff>
    </xdr:to>
    <xdr:cxnSp macro="">
      <xdr:nvCxnSpPr>
        <xdr:cNvPr id="74" name="直線コネクタ 73">
          <a:extLst>
            <a:ext uri="{FF2B5EF4-FFF2-40B4-BE49-F238E27FC236}">
              <a16:creationId xmlns:a16="http://schemas.microsoft.com/office/drawing/2014/main" id="{654611FC-434C-44EE-A025-CC736C0290A6}"/>
            </a:ext>
          </a:extLst>
        </xdr:cNvPr>
        <xdr:cNvCxnSpPr/>
      </xdr:nvCxnSpPr>
      <xdr:spPr>
        <a:xfrm>
          <a:off x="3429000" y="6364732"/>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121412</xdr:rowOff>
    </xdr:from>
    <xdr:to>
      <xdr:col>15</xdr:col>
      <xdr:colOff>101600</xdr:colOff>
      <xdr:row>39</xdr:row>
      <xdr:rowOff>51562</xdr:rowOff>
    </xdr:to>
    <xdr:sp macro="" textlink="">
      <xdr:nvSpPr>
        <xdr:cNvPr id="75" name="楕円 74">
          <a:extLst>
            <a:ext uri="{FF2B5EF4-FFF2-40B4-BE49-F238E27FC236}">
              <a16:creationId xmlns:a16="http://schemas.microsoft.com/office/drawing/2014/main" id="{3F726998-E1CC-4E31-B0CB-5147CAC7CE2C}"/>
            </a:ext>
          </a:extLst>
        </xdr:cNvPr>
        <xdr:cNvSpPr/>
      </xdr:nvSpPr>
      <xdr:spPr>
        <a:xfrm>
          <a:off x="2571750" y="62777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xdr:rowOff>
    </xdr:from>
    <xdr:to>
      <xdr:col>19</xdr:col>
      <xdr:colOff>177800</xdr:colOff>
      <xdr:row>39</xdr:row>
      <xdr:rowOff>46482</xdr:rowOff>
    </xdr:to>
    <xdr:cxnSp macro="">
      <xdr:nvCxnSpPr>
        <xdr:cNvPr id="76" name="直線コネクタ 75">
          <a:extLst>
            <a:ext uri="{FF2B5EF4-FFF2-40B4-BE49-F238E27FC236}">
              <a16:creationId xmlns:a16="http://schemas.microsoft.com/office/drawing/2014/main" id="{B9CA0721-7311-4E96-93E2-9A85D5905544}"/>
            </a:ext>
          </a:extLst>
        </xdr:cNvPr>
        <xdr:cNvCxnSpPr/>
      </xdr:nvCxnSpPr>
      <xdr:spPr>
        <a:xfrm>
          <a:off x="2619375" y="6315837"/>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123698</xdr:rowOff>
    </xdr:from>
    <xdr:to>
      <xdr:col>10</xdr:col>
      <xdr:colOff>165100</xdr:colOff>
      <xdr:row>39</xdr:row>
      <xdr:rowOff>53848</xdr:rowOff>
    </xdr:to>
    <xdr:sp macro="" textlink="">
      <xdr:nvSpPr>
        <xdr:cNvPr id="77" name="楕円 76">
          <a:extLst>
            <a:ext uri="{FF2B5EF4-FFF2-40B4-BE49-F238E27FC236}">
              <a16:creationId xmlns:a16="http://schemas.microsoft.com/office/drawing/2014/main" id="{7E03C5C8-0AA4-4849-8046-21E9C04661C4}"/>
            </a:ext>
          </a:extLst>
        </xdr:cNvPr>
        <xdr:cNvSpPr/>
      </xdr:nvSpPr>
      <xdr:spPr>
        <a:xfrm>
          <a:off x="1781175" y="628002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xdr:rowOff>
    </xdr:from>
    <xdr:to>
      <xdr:col>15</xdr:col>
      <xdr:colOff>50800</xdr:colOff>
      <xdr:row>39</xdr:row>
      <xdr:rowOff>3048</xdr:rowOff>
    </xdr:to>
    <xdr:cxnSp macro="">
      <xdr:nvCxnSpPr>
        <xdr:cNvPr id="78" name="直線コネクタ 77">
          <a:extLst>
            <a:ext uri="{FF2B5EF4-FFF2-40B4-BE49-F238E27FC236}">
              <a16:creationId xmlns:a16="http://schemas.microsoft.com/office/drawing/2014/main" id="{8826424A-EBCF-496C-9EEF-8AAA702DCF30}"/>
            </a:ext>
          </a:extLst>
        </xdr:cNvPr>
        <xdr:cNvCxnSpPr/>
      </xdr:nvCxnSpPr>
      <xdr:spPr>
        <a:xfrm flipV="1">
          <a:off x="1828800" y="6315837"/>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130556</xdr:rowOff>
    </xdr:from>
    <xdr:to>
      <xdr:col>6</xdr:col>
      <xdr:colOff>38100</xdr:colOff>
      <xdr:row>39</xdr:row>
      <xdr:rowOff>60706</xdr:rowOff>
    </xdr:to>
    <xdr:sp macro="" textlink="">
      <xdr:nvSpPr>
        <xdr:cNvPr id="79" name="楕円 78">
          <a:extLst>
            <a:ext uri="{FF2B5EF4-FFF2-40B4-BE49-F238E27FC236}">
              <a16:creationId xmlns:a16="http://schemas.microsoft.com/office/drawing/2014/main" id="{151100B1-248D-4814-8051-F5EB6AE71261}"/>
            </a:ext>
          </a:extLst>
        </xdr:cNvPr>
        <xdr:cNvSpPr/>
      </xdr:nvSpPr>
      <xdr:spPr>
        <a:xfrm>
          <a:off x="981075" y="62837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xdr:rowOff>
    </xdr:from>
    <xdr:to>
      <xdr:col>10</xdr:col>
      <xdr:colOff>114300</xdr:colOff>
      <xdr:row>39</xdr:row>
      <xdr:rowOff>9906</xdr:rowOff>
    </xdr:to>
    <xdr:cxnSp macro="">
      <xdr:nvCxnSpPr>
        <xdr:cNvPr id="80" name="直線コネクタ 79">
          <a:extLst>
            <a:ext uri="{FF2B5EF4-FFF2-40B4-BE49-F238E27FC236}">
              <a16:creationId xmlns:a16="http://schemas.microsoft.com/office/drawing/2014/main" id="{88718829-9258-427C-8F16-85386B0E7E79}"/>
            </a:ext>
          </a:extLst>
        </xdr:cNvPr>
        <xdr:cNvCxnSpPr/>
      </xdr:nvCxnSpPr>
      <xdr:spPr>
        <a:xfrm flipV="1">
          <a:off x="1028700" y="6318123"/>
          <a:ext cx="8001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DFFDA3C7-FFD0-4228-BD3B-D29773820384}"/>
            </a:ext>
          </a:extLst>
        </xdr:cNvPr>
        <xdr:cNvSpPr txBox="1"/>
      </xdr:nvSpPr>
      <xdr:spPr>
        <a:xfrm>
          <a:off x="32391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71E67861-FA45-446C-ACD6-D60D7B7A8526}"/>
            </a:ext>
          </a:extLst>
        </xdr:cNvPr>
        <xdr:cNvSpPr txBox="1"/>
      </xdr:nvSpPr>
      <xdr:spPr>
        <a:xfrm>
          <a:off x="2439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60EF6E9F-4B52-4AC3-AF00-224563E51BE2}"/>
            </a:ext>
          </a:extLst>
        </xdr:cNvPr>
        <xdr:cNvSpPr txBox="1"/>
      </xdr:nvSpPr>
      <xdr:spPr>
        <a:xfrm>
          <a:off x="1648469"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B0926FFB-93B4-4C0B-A19C-C3653BE7EA42}"/>
            </a:ext>
          </a:extLst>
        </xdr:cNvPr>
        <xdr:cNvSpPr txBox="1"/>
      </xdr:nvSpPr>
      <xdr:spPr>
        <a:xfrm>
          <a:off x="8483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113809</xdr:rowOff>
    </xdr:from>
    <xdr:ext cx="405111" cy="259045"/>
    <xdr:sp macro="" textlink="">
      <xdr:nvSpPr>
        <xdr:cNvPr id="85" name="n_1mainValue【道路】&#10;有形固定資産減価償却率">
          <a:extLst>
            <a:ext uri="{FF2B5EF4-FFF2-40B4-BE49-F238E27FC236}">
              <a16:creationId xmlns:a16="http://schemas.microsoft.com/office/drawing/2014/main" id="{79A937D7-1768-479C-A3AE-03A187DB9CD4}"/>
            </a:ext>
          </a:extLst>
        </xdr:cNvPr>
        <xdr:cNvSpPr txBox="1"/>
      </xdr:nvSpPr>
      <xdr:spPr>
        <a:xfrm>
          <a:off x="3239144" y="610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68089</xdr:rowOff>
    </xdr:from>
    <xdr:ext cx="405111" cy="259045"/>
    <xdr:sp macro="" textlink="">
      <xdr:nvSpPr>
        <xdr:cNvPr id="86" name="n_2mainValue【道路】&#10;有形固定資産減価償却率">
          <a:extLst>
            <a:ext uri="{FF2B5EF4-FFF2-40B4-BE49-F238E27FC236}">
              <a16:creationId xmlns:a16="http://schemas.microsoft.com/office/drawing/2014/main" id="{F8E31A16-57D5-456B-A295-8D550A7E4A3C}"/>
            </a:ext>
          </a:extLst>
        </xdr:cNvPr>
        <xdr:cNvSpPr txBox="1"/>
      </xdr:nvSpPr>
      <xdr:spPr>
        <a:xfrm>
          <a:off x="2439044" y="605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70375</xdr:rowOff>
    </xdr:from>
    <xdr:ext cx="405111" cy="259045"/>
    <xdr:sp macro="" textlink="">
      <xdr:nvSpPr>
        <xdr:cNvPr id="87" name="n_3mainValue【道路】&#10;有形固定資産減価償却率">
          <a:extLst>
            <a:ext uri="{FF2B5EF4-FFF2-40B4-BE49-F238E27FC236}">
              <a16:creationId xmlns:a16="http://schemas.microsoft.com/office/drawing/2014/main" id="{84F72F04-A8FF-4332-BA95-980D8BE7D3E2}"/>
            </a:ext>
          </a:extLst>
        </xdr:cNvPr>
        <xdr:cNvSpPr txBox="1"/>
      </xdr:nvSpPr>
      <xdr:spPr>
        <a:xfrm>
          <a:off x="1648469" y="605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77233</xdr:rowOff>
    </xdr:from>
    <xdr:ext cx="405111" cy="259045"/>
    <xdr:sp macro="" textlink="">
      <xdr:nvSpPr>
        <xdr:cNvPr id="88" name="n_4mainValue【道路】&#10;有形固定資産減価償却率">
          <a:extLst>
            <a:ext uri="{FF2B5EF4-FFF2-40B4-BE49-F238E27FC236}">
              <a16:creationId xmlns:a16="http://schemas.microsoft.com/office/drawing/2014/main" id="{B48BA7BE-6823-4934-93BA-B32A240D55AA}"/>
            </a:ext>
          </a:extLst>
        </xdr:cNvPr>
        <xdr:cNvSpPr txBox="1"/>
      </xdr:nvSpPr>
      <xdr:spPr>
        <a:xfrm>
          <a:off x="848369" y="606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2477529-5025-4530-AF89-E15398C49AD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9E9BE6C-4300-4718-9943-85360904E827}"/>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09B1C3C-F1A0-4278-9FF9-6A4DDFE7D28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2A603B8-BB8D-4D12-9AE4-E14C281C50B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CC44A6B-B095-419B-BCA0-16E4D92496D6}"/>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AE0DC2C-9DE8-4907-AD46-523583D9AE94}"/>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4564845-1267-40F7-9570-B2AFA70F7E1F}"/>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E48FE9F-8096-4A1C-93D3-1E9F068F2E18}"/>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647EE00-C024-48A1-8E4A-956004912FFA}"/>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DB3DA09-06F1-4994-91FB-A3C1B7B4BEA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1086F20-B075-4AE1-8D59-F6B159855EA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0F4D0F9-5027-44BB-AA61-9C59EB5251C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45454939-EC65-4329-AE49-DDDB7483F3DF}"/>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8EABC266-16AA-4F61-B361-6B35D919C46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06796FB-831A-42D8-BD9E-35AA9C11BE4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69AB0695-A2DC-41A9-898E-23FD2FCDF2B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11779D1-2727-46AB-84DD-907B0B00AD3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224DA2E3-B6C1-4990-9257-EE3C5093315F}"/>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810D2F6-9314-412B-9C93-1ACC3516C79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AD7B321-28B3-4B34-9EA9-0EA7F7A74FD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CC6C748-A358-41B4-A38A-1007CBFA4C8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36A01D54-6727-4542-AE81-E64BE4D0F37C}"/>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9B890EC-1504-426C-8040-6116BAF0299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2F5C438A-8BCD-4865-B6DD-BFAD9437F47E}"/>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275C3393-0456-4654-9A5E-7A27218DA763}"/>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FE518EA2-F79D-4F3E-98EF-E8708EF321EE}"/>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62C6ABEE-22D3-44BC-9C8A-B6A7CEF1DB79}"/>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234E7D0C-52AE-4DB7-B9EA-C952727177DC}"/>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B4EF8221-83CD-487E-92D5-FC6C8B04E41F}"/>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C51DDEB3-F929-4916-B48A-E9B3794BFB53}"/>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A419F3B8-5B21-49D0-988F-20AF904B8822}"/>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7898405C-43E5-4FB6-9696-A914157B8EAE}"/>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2FBD87E2-635F-41F7-A0E1-A33E6E377A84}"/>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0DE631C8-EADD-4CA6-BE30-60AE3F7972F7}"/>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6FD75A4-2E19-4F10-927E-B187E49570E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B9B1466-66AD-4C41-B73A-07D9FC0523E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1357E7-5A21-46A4-891B-DDFBE00055D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E6AB00-8350-45EA-A9AE-D11E33409ED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108572-D078-4760-95A6-B1DDC603521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131953</xdr:rowOff>
    </xdr:from>
    <xdr:to>
      <xdr:col>55</xdr:col>
      <xdr:colOff>50800</xdr:colOff>
      <xdr:row>41</xdr:row>
      <xdr:rowOff>62103</xdr:rowOff>
    </xdr:to>
    <xdr:sp macro="" textlink="">
      <xdr:nvSpPr>
        <xdr:cNvPr id="128" name="楕円 127">
          <a:extLst>
            <a:ext uri="{FF2B5EF4-FFF2-40B4-BE49-F238E27FC236}">
              <a16:creationId xmlns:a16="http://schemas.microsoft.com/office/drawing/2014/main" id="{4203A1D1-5507-42E8-956C-AD9940FD4B02}"/>
            </a:ext>
          </a:extLst>
        </xdr:cNvPr>
        <xdr:cNvSpPr/>
      </xdr:nvSpPr>
      <xdr:spPr>
        <a:xfrm>
          <a:off x="9401175" y="660895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46880</xdr:rowOff>
    </xdr:from>
    <xdr:ext cx="469744" cy="259045"/>
    <xdr:sp macro="" textlink="">
      <xdr:nvSpPr>
        <xdr:cNvPr id="129" name="【道路】&#10;一人当たり延長該当値テキスト">
          <a:extLst>
            <a:ext uri="{FF2B5EF4-FFF2-40B4-BE49-F238E27FC236}">
              <a16:creationId xmlns:a16="http://schemas.microsoft.com/office/drawing/2014/main" id="{19252FF4-EB5E-4AFF-B74A-BE0CEF95BBCC}"/>
            </a:ext>
          </a:extLst>
        </xdr:cNvPr>
        <xdr:cNvSpPr txBox="1"/>
      </xdr:nvSpPr>
      <xdr:spPr>
        <a:xfrm>
          <a:off x="9467850" y="652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131953</xdr:rowOff>
    </xdr:from>
    <xdr:to>
      <xdr:col>50</xdr:col>
      <xdr:colOff>165100</xdr:colOff>
      <xdr:row>41</xdr:row>
      <xdr:rowOff>62103</xdr:rowOff>
    </xdr:to>
    <xdr:sp macro="" textlink="">
      <xdr:nvSpPr>
        <xdr:cNvPr id="130" name="楕円 129">
          <a:extLst>
            <a:ext uri="{FF2B5EF4-FFF2-40B4-BE49-F238E27FC236}">
              <a16:creationId xmlns:a16="http://schemas.microsoft.com/office/drawing/2014/main" id="{F97D37F9-764F-4829-A9AC-58386DEBB2A6}"/>
            </a:ext>
          </a:extLst>
        </xdr:cNvPr>
        <xdr:cNvSpPr/>
      </xdr:nvSpPr>
      <xdr:spPr>
        <a:xfrm>
          <a:off x="8639175" y="6608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11303</xdr:rowOff>
    </xdr:from>
    <xdr:to>
      <xdr:col>55</xdr:col>
      <xdr:colOff>0</xdr:colOff>
      <xdr:row>41</xdr:row>
      <xdr:rowOff>11303</xdr:rowOff>
    </xdr:to>
    <xdr:cxnSp macro="">
      <xdr:nvCxnSpPr>
        <xdr:cNvPr id="131" name="直線コネクタ 130">
          <a:extLst>
            <a:ext uri="{FF2B5EF4-FFF2-40B4-BE49-F238E27FC236}">
              <a16:creationId xmlns:a16="http://schemas.microsoft.com/office/drawing/2014/main" id="{DA0CD3C1-D66B-4791-BAFA-5875BAC97B01}"/>
            </a:ext>
          </a:extLst>
        </xdr:cNvPr>
        <xdr:cNvCxnSpPr/>
      </xdr:nvCxnSpPr>
      <xdr:spPr>
        <a:xfrm>
          <a:off x="8686800" y="664705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130937</xdr:rowOff>
    </xdr:from>
    <xdr:to>
      <xdr:col>46</xdr:col>
      <xdr:colOff>38100</xdr:colOff>
      <xdr:row>41</xdr:row>
      <xdr:rowOff>61087</xdr:rowOff>
    </xdr:to>
    <xdr:sp macro="" textlink="">
      <xdr:nvSpPr>
        <xdr:cNvPr id="132" name="楕円 131">
          <a:extLst>
            <a:ext uri="{FF2B5EF4-FFF2-40B4-BE49-F238E27FC236}">
              <a16:creationId xmlns:a16="http://schemas.microsoft.com/office/drawing/2014/main" id="{9631CF3A-AFAC-4930-A21B-CE8FC033AB2E}"/>
            </a:ext>
          </a:extLst>
        </xdr:cNvPr>
        <xdr:cNvSpPr/>
      </xdr:nvSpPr>
      <xdr:spPr>
        <a:xfrm>
          <a:off x="7839075" y="66079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10287</xdr:rowOff>
    </xdr:from>
    <xdr:to>
      <xdr:col>50</xdr:col>
      <xdr:colOff>114300</xdr:colOff>
      <xdr:row>41</xdr:row>
      <xdr:rowOff>11303</xdr:rowOff>
    </xdr:to>
    <xdr:cxnSp macro="">
      <xdr:nvCxnSpPr>
        <xdr:cNvPr id="133" name="直線コネクタ 132">
          <a:extLst>
            <a:ext uri="{FF2B5EF4-FFF2-40B4-BE49-F238E27FC236}">
              <a16:creationId xmlns:a16="http://schemas.microsoft.com/office/drawing/2014/main" id="{A291412E-C04B-472F-9FF0-3ED1F57ABF7A}"/>
            </a:ext>
          </a:extLst>
        </xdr:cNvPr>
        <xdr:cNvCxnSpPr/>
      </xdr:nvCxnSpPr>
      <xdr:spPr>
        <a:xfrm>
          <a:off x="7886700" y="6646037"/>
          <a:ext cx="8001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129159</xdr:rowOff>
    </xdr:from>
    <xdr:to>
      <xdr:col>41</xdr:col>
      <xdr:colOff>101600</xdr:colOff>
      <xdr:row>41</xdr:row>
      <xdr:rowOff>59309</xdr:rowOff>
    </xdr:to>
    <xdr:sp macro="" textlink="">
      <xdr:nvSpPr>
        <xdr:cNvPr id="134" name="楕円 133">
          <a:extLst>
            <a:ext uri="{FF2B5EF4-FFF2-40B4-BE49-F238E27FC236}">
              <a16:creationId xmlns:a16="http://schemas.microsoft.com/office/drawing/2014/main" id="{0D31DF6A-7E9C-4982-889A-5ECCE5ACB7C7}"/>
            </a:ext>
          </a:extLst>
        </xdr:cNvPr>
        <xdr:cNvSpPr/>
      </xdr:nvSpPr>
      <xdr:spPr>
        <a:xfrm>
          <a:off x="7029450" y="66029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8509</xdr:rowOff>
    </xdr:from>
    <xdr:to>
      <xdr:col>45</xdr:col>
      <xdr:colOff>177800</xdr:colOff>
      <xdr:row>41</xdr:row>
      <xdr:rowOff>10287</xdr:rowOff>
    </xdr:to>
    <xdr:cxnSp macro="">
      <xdr:nvCxnSpPr>
        <xdr:cNvPr id="135" name="直線コネクタ 134">
          <a:extLst>
            <a:ext uri="{FF2B5EF4-FFF2-40B4-BE49-F238E27FC236}">
              <a16:creationId xmlns:a16="http://schemas.microsoft.com/office/drawing/2014/main" id="{F89CBA85-3C51-4056-A59E-1AB7141B7709}"/>
            </a:ext>
          </a:extLst>
        </xdr:cNvPr>
        <xdr:cNvCxnSpPr/>
      </xdr:nvCxnSpPr>
      <xdr:spPr>
        <a:xfrm>
          <a:off x="7077075" y="665060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36" name="楕円 135">
          <a:extLst>
            <a:ext uri="{FF2B5EF4-FFF2-40B4-BE49-F238E27FC236}">
              <a16:creationId xmlns:a16="http://schemas.microsoft.com/office/drawing/2014/main" id="{D9B175ED-F92C-44FF-BC14-C4241BB36433}"/>
            </a:ext>
          </a:extLst>
        </xdr:cNvPr>
        <xdr:cNvSpPr/>
      </xdr:nvSpPr>
      <xdr:spPr>
        <a:xfrm>
          <a:off x="6238875" y="66014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6985</xdr:rowOff>
    </xdr:from>
    <xdr:to>
      <xdr:col>41</xdr:col>
      <xdr:colOff>50800</xdr:colOff>
      <xdr:row>41</xdr:row>
      <xdr:rowOff>8509</xdr:rowOff>
    </xdr:to>
    <xdr:cxnSp macro="">
      <xdr:nvCxnSpPr>
        <xdr:cNvPr id="137" name="直線コネクタ 136">
          <a:extLst>
            <a:ext uri="{FF2B5EF4-FFF2-40B4-BE49-F238E27FC236}">
              <a16:creationId xmlns:a16="http://schemas.microsoft.com/office/drawing/2014/main" id="{1E4D1B59-9017-4847-8710-09807ED2DF09}"/>
            </a:ext>
          </a:extLst>
        </xdr:cNvPr>
        <xdr:cNvCxnSpPr/>
      </xdr:nvCxnSpPr>
      <xdr:spPr>
        <a:xfrm>
          <a:off x="6286500" y="6649085"/>
          <a:ext cx="7905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3775414C-BBA8-444E-BFF9-C0BBE81838AA}"/>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EAFC3565-2721-45E2-A341-E7080C77100B}"/>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F1E1C70D-4C81-43C2-A796-E2B5C35B9AE8}"/>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1469F46A-6CA7-47F4-A5AB-AC1789A76111}"/>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53230</xdr:rowOff>
    </xdr:from>
    <xdr:ext cx="469744" cy="259045"/>
    <xdr:sp macro="" textlink="">
      <xdr:nvSpPr>
        <xdr:cNvPr id="142" name="n_1mainValue【道路】&#10;一人当たり延長">
          <a:extLst>
            <a:ext uri="{FF2B5EF4-FFF2-40B4-BE49-F238E27FC236}">
              <a16:creationId xmlns:a16="http://schemas.microsoft.com/office/drawing/2014/main" id="{FB2C1460-5B3A-43CA-B5F8-516D7BABEE76}"/>
            </a:ext>
          </a:extLst>
        </xdr:cNvPr>
        <xdr:cNvSpPr txBox="1"/>
      </xdr:nvSpPr>
      <xdr:spPr>
        <a:xfrm>
          <a:off x="8458277"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52214</xdr:rowOff>
    </xdr:from>
    <xdr:ext cx="469744" cy="259045"/>
    <xdr:sp macro="" textlink="">
      <xdr:nvSpPr>
        <xdr:cNvPr id="143" name="n_2mainValue【道路】&#10;一人当たり延長">
          <a:extLst>
            <a:ext uri="{FF2B5EF4-FFF2-40B4-BE49-F238E27FC236}">
              <a16:creationId xmlns:a16="http://schemas.microsoft.com/office/drawing/2014/main" id="{BF6DE1BE-AA17-491E-B17D-713F5B6BAE2D}"/>
            </a:ext>
          </a:extLst>
        </xdr:cNvPr>
        <xdr:cNvSpPr txBox="1"/>
      </xdr:nvSpPr>
      <xdr:spPr>
        <a:xfrm>
          <a:off x="7677227" y="66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50436</xdr:rowOff>
    </xdr:from>
    <xdr:ext cx="469744" cy="259045"/>
    <xdr:sp macro="" textlink="">
      <xdr:nvSpPr>
        <xdr:cNvPr id="144" name="n_3mainValue【道路】&#10;一人当たり延長">
          <a:extLst>
            <a:ext uri="{FF2B5EF4-FFF2-40B4-BE49-F238E27FC236}">
              <a16:creationId xmlns:a16="http://schemas.microsoft.com/office/drawing/2014/main" id="{AA81868D-CD60-4180-9451-7BED123E4629}"/>
            </a:ext>
          </a:extLst>
        </xdr:cNvPr>
        <xdr:cNvSpPr txBox="1"/>
      </xdr:nvSpPr>
      <xdr:spPr>
        <a:xfrm>
          <a:off x="6867602" y="668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48912</xdr:rowOff>
    </xdr:from>
    <xdr:ext cx="469744" cy="259045"/>
    <xdr:sp macro="" textlink="">
      <xdr:nvSpPr>
        <xdr:cNvPr id="145" name="n_4mainValue【道路】&#10;一人当たり延長">
          <a:extLst>
            <a:ext uri="{FF2B5EF4-FFF2-40B4-BE49-F238E27FC236}">
              <a16:creationId xmlns:a16="http://schemas.microsoft.com/office/drawing/2014/main" id="{C2988DBD-0F8E-4F6F-9126-B76891B831D2}"/>
            </a:ext>
          </a:extLst>
        </xdr:cNvPr>
        <xdr:cNvSpPr txBox="1"/>
      </xdr:nvSpPr>
      <xdr:spPr>
        <a:xfrm>
          <a:off x="6067502" y="66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111BBCC-CAFD-4FB5-B6E6-D5B10A7F3E8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4119662-5A05-4AD9-92B9-9D7D786327F9}"/>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2878283-7521-4CE4-A036-652509B1435F}"/>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85F08E0-27E3-4CD2-B004-8BBBDFB1120F}"/>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D857FFC-DB95-401D-9589-9FDB1E38244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8103813-40BE-4DDB-B6ED-F81BC6C0956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E03419D-2C88-46C0-BA61-699A731232F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EED4934-6736-4B16-8EE4-4D2720BC10DD}"/>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690586D-D5A3-4B62-9955-6E98B7A9499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642E121-A499-4AE5-8B62-6E310694227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60B9E4D-2521-40A9-8FCB-5FD75856D85A}"/>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22DB8CE-B0B7-447E-BCF5-9A6A3F03F1CB}"/>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668C03BB-341C-4FBE-8BD0-C4F58349C306}"/>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982E999-5613-4376-A794-E1A12E06FF9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86F4759-C018-4605-8FDF-3B4532FAE07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0051307-CEAF-4762-BF9A-49F8B74830DF}"/>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D32014C8-B963-4E5A-8FE6-FBA4D1D26FA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34FF197B-F39C-4259-8FFC-2563DDCDBF6E}"/>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B29E3845-7C16-4CAF-BC92-27C100375D07}"/>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67E1D30E-9840-4805-9406-F2CD4010281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DDF321B6-3C82-4CDE-88D9-ED2A596A0180}"/>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17BB78E-5930-4BFB-8BAE-6C2CE5240A4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ACACDADC-435B-48F4-801C-7848E38E7FF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E6A56E5B-2CE1-48D5-A77C-778D905387FD}"/>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DC4ADCBC-CDA7-4F5D-983C-904195E71E94}"/>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C2099902-2C81-40DE-97E0-94ECC0005269}"/>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9186D25F-12C9-4276-B6EE-84DA3F280ED2}"/>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7B041AC4-5506-41C5-8649-BA442D63F586}"/>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1843904-171B-4CE5-97B4-55C08E28A6EB}"/>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96AC942E-C927-4D25-BF33-687E51149D97}"/>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C49619C0-8E5D-4DA1-8219-5D233B928FB7}"/>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BD26B017-71DD-4685-8955-0F14CE3DA0F3}"/>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D5FB84E0-3B33-4547-B597-7CE6E922B85C}"/>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2DBDB304-262C-4684-92E1-0837671A5107}"/>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0236DB9-7A9B-4437-A235-9D02C81A660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F0B572B-39CB-43C6-B949-9F91EE9270F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94CA0EC-7110-4232-A872-0BABC283E298}"/>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98CE13F-0C78-4F70-840D-2FDC0966E33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6F9A469-97A2-49FD-B544-C5F36C2A4198}"/>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5" name="楕円 184">
          <a:extLst>
            <a:ext uri="{FF2B5EF4-FFF2-40B4-BE49-F238E27FC236}">
              <a16:creationId xmlns:a16="http://schemas.microsoft.com/office/drawing/2014/main" id="{48683975-C67B-4F65-B8B0-9868F1F627E9}"/>
            </a:ext>
          </a:extLst>
        </xdr:cNvPr>
        <xdr:cNvSpPr/>
      </xdr:nvSpPr>
      <xdr:spPr>
        <a:xfrm>
          <a:off x="4124325" y="100672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C406612E-06EC-4BF3-8532-A34D22752FAA}"/>
            </a:ext>
          </a:extLst>
        </xdr:cNvPr>
        <xdr:cNvSpPr txBox="1"/>
      </xdr:nvSpPr>
      <xdr:spPr>
        <a:xfrm>
          <a:off x="4219575"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87" name="楕円 186">
          <a:extLst>
            <a:ext uri="{FF2B5EF4-FFF2-40B4-BE49-F238E27FC236}">
              <a16:creationId xmlns:a16="http://schemas.microsoft.com/office/drawing/2014/main" id="{8C3B2458-6C6B-44DA-A645-2D7150476CED}"/>
            </a:ext>
          </a:extLst>
        </xdr:cNvPr>
        <xdr:cNvSpPr/>
      </xdr:nvSpPr>
      <xdr:spPr>
        <a:xfrm>
          <a:off x="3381375" y="100653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80010</xdr:rowOff>
    </xdr:from>
    <xdr:to>
      <xdr:col>24</xdr:col>
      <xdr:colOff>63500</xdr:colOff>
      <xdr:row>62</xdr:row>
      <xdr:rowOff>81915</xdr:rowOff>
    </xdr:to>
    <xdr:cxnSp macro="">
      <xdr:nvCxnSpPr>
        <xdr:cNvPr id="188" name="直線コネクタ 187">
          <a:extLst>
            <a:ext uri="{FF2B5EF4-FFF2-40B4-BE49-F238E27FC236}">
              <a16:creationId xmlns:a16="http://schemas.microsoft.com/office/drawing/2014/main" id="{3E0B7FBD-E0BE-4537-87B2-921A4C7B8DB0}"/>
            </a:ext>
          </a:extLst>
        </xdr:cNvPr>
        <xdr:cNvCxnSpPr/>
      </xdr:nvCxnSpPr>
      <xdr:spPr>
        <a:xfrm>
          <a:off x="3429000" y="10122535"/>
          <a:ext cx="7524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89" name="楕円 188">
          <a:extLst>
            <a:ext uri="{FF2B5EF4-FFF2-40B4-BE49-F238E27FC236}">
              <a16:creationId xmlns:a16="http://schemas.microsoft.com/office/drawing/2014/main" id="{EF39B0ED-F3FC-4E7F-B3F0-9AB8BA78BA11}"/>
            </a:ext>
          </a:extLst>
        </xdr:cNvPr>
        <xdr:cNvSpPr/>
      </xdr:nvSpPr>
      <xdr:spPr>
        <a:xfrm>
          <a:off x="2571750"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80010</xdr:rowOff>
    </xdr:to>
    <xdr:cxnSp macro="">
      <xdr:nvCxnSpPr>
        <xdr:cNvPr id="190" name="直線コネクタ 189">
          <a:extLst>
            <a:ext uri="{FF2B5EF4-FFF2-40B4-BE49-F238E27FC236}">
              <a16:creationId xmlns:a16="http://schemas.microsoft.com/office/drawing/2014/main" id="{E2ED26D8-52D2-427C-B2C0-BE525DE063A3}"/>
            </a:ext>
          </a:extLst>
        </xdr:cNvPr>
        <xdr:cNvCxnSpPr/>
      </xdr:nvCxnSpPr>
      <xdr:spPr>
        <a:xfrm>
          <a:off x="2619375" y="10115550"/>
          <a:ext cx="809625"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23495</xdr:rowOff>
    </xdr:from>
    <xdr:to>
      <xdr:col>10</xdr:col>
      <xdr:colOff>165100</xdr:colOff>
      <xdr:row>62</xdr:row>
      <xdr:rowOff>125095</xdr:rowOff>
    </xdr:to>
    <xdr:sp macro="" textlink="">
      <xdr:nvSpPr>
        <xdr:cNvPr id="191" name="楕円 190">
          <a:extLst>
            <a:ext uri="{FF2B5EF4-FFF2-40B4-BE49-F238E27FC236}">
              <a16:creationId xmlns:a16="http://schemas.microsoft.com/office/drawing/2014/main" id="{CD29ABA0-C0F7-4A36-A1C8-27978E3238AD}"/>
            </a:ext>
          </a:extLst>
        </xdr:cNvPr>
        <xdr:cNvSpPr/>
      </xdr:nvSpPr>
      <xdr:spPr>
        <a:xfrm>
          <a:off x="1781175" y="10066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74295</xdr:rowOff>
    </xdr:from>
    <xdr:to>
      <xdr:col>15</xdr:col>
      <xdr:colOff>50800</xdr:colOff>
      <xdr:row>62</xdr:row>
      <xdr:rowOff>76200</xdr:rowOff>
    </xdr:to>
    <xdr:cxnSp macro="">
      <xdr:nvCxnSpPr>
        <xdr:cNvPr id="192" name="直線コネクタ 191">
          <a:extLst>
            <a:ext uri="{FF2B5EF4-FFF2-40B4-BE49-F238E27FC236}">
              <a16:creationId xmlns:a16="http://schemas.microsoft.com/office/drawing/2014/main" id="{ABB89F00-81B4-4E4E-8D08-B3F03853F974}"/>
            </a:ext>
          </a:extLst>
        </xdr:cNvPr>
        <xdr:cNvCxnSpPr/>
      </xdr:nvCxnSpPr>
      <xdr:spPr>
        <a:xfrm>
          <a:off x="1828800" y="10113645"/>
          <a:ext cx="7905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xdr:rowOff>
    </xdr:from>
    <xdr:to>
      <xdr:col>6</xdr:col>
      <xdr:colOff>38100</xdr:colOff>
      <xdr:row>62</xdr:row>
      <xdr:rowOff>113665</xdr:rowOff>
    </xdr:to>
    <xdr:sp macro="" textlink="">
      <xdr:nvSpPr>
        <xdr:cNvPr id="193" name="楕円 192">
          <a:extLst>
            <a:ext uri="{FF2B5EF4-FFF2-40B4-BE49-F238E27FC236}">
              <a16:creationId xmlns:a16="http://schemas.microsoft.com/office/drawing/2014/main" id="{954D973E-44E1-4E55-A3D2-D27C6C2C6844}"/>
            </a:ext>
          </a:extLst>
        </xdr:cNvPr>
        <xdr:cNvSpPr/>
      </xdr:nvSpPr>
      <xdr:spPr>
        <a:xfrm>
          <a:off x="981075" y="100482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62865</xdr:rowOff>
    </xdr:from>
    <xdr:to>
      <xdr:col>10</xdr:col>
      <xdr:colOff>114300</xdr:colOff>
      <xdr:row>62</xdr:row>
      <xdr:rowOff>74295</xdr:rowOff>
    </xdr:to>
    <xdr:cxnSp macro="">
      <xdr:nvCxnSpPr>
        <xdr:cNvPr id="194" name="直線コネクタ 193">
          <a:extLst>
            <a:ext uri="{FF2B5EF4-FFF2-40B4-BE49-F238E27FC236}">
              <a16:creationId xmlns:a16="http://schemas.microsoft.com/office/drawing/2014/main" id="{2064C55A-1385-4752-B50D-CA5181CE8B24}"/>
            </a:ext>
          </a:extLst>
        </xdr:cNvPr>
        <xdr:cNvCxnSpPr/>
      </xdr:nvCxnSpPr>
      <xdr:spPr>
        <a:xfrm>
          <a:off x="1028700" y="10105390"/>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6D7E0E13-FC77-4002-BD22-5932597BF97B}"/>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9F9E87F7-6EB1-42F8-A279-256335DE857B}"/>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D3C09EE3-78FB-4B1C-82C1-266BE933D573}"/>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AF43FF48-3281-4FDF-A37C-59FB829217B1}"/>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1A3145CC-2497-4140-B781-56E47D9F0B01}"/>
            </a:ext>
          </a:extLst>
        </xdr:cNvPr>
        <xdr:cNvSpPr txBox="1"/>
      </xdr:nvSpPr>
      <xdr:spPr>
        <a:xfrm>
          <a:off x="3239144" y="1016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6A6291B-3FF4-42AC-BFE1-A6969A952195}"/>
            </a:ext>
          </a:extLst>
        </xdr:cNvPr>
        <xdr:cNvSpPr txBox="1"/>
      </xdr:nvSpPr>
      <xdr:spPr>
        <a:xfrm>
          <a:off x="2439044" y="1016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116222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6D6C6A7-D31E-4978-94D3-66A258885529}"/>
            </a:ext>
          </a:extLst>
        </xdr:cNvPr>
        <xdr:cNvSpPr txBox="1"/>
      </xdr:nvSpPr>
      <xdr:spPr>
        <a:xfrm>
          <a:off x="1648469"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104792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93192672-9D53-4864-84BA-E17914590439}"/>
            </a:ext>
          </a:extLst>
        </xdr:cNvPr>
        <xdr:cNvSpPr txBox="1"/>
      </xdr:nvSpPr>
      <xdr:spPr>
        <a:xfrm>
          <a:off x="848369"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4BE6EFE8-68CC-420A-BD2A-0BE361682E22}"/>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F018A6D-6084-4EC4-81F8-FB80A918AB7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F35D1DF-6FEB-4C1A-96F3-22DE3074F32E}"/>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81933EF-FAA6-4FBE-98FA-59F0C96F04C5}"/>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3C0FE00-97EB-4BC5-BA3E-E2B2A3612FA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B657E07-DB23-4854-95E4-7AC735CF824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67BE283C-FA68-4520-B526-4A5BF6E1BE1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B1E2041-66DD-455A-89D0-719965C3903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B195937-91BF-4988-8611-838668412A62}"/>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B05DB77-3123-4D72-8563-2F61A4E42E3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326C32B2-18C6-4C07-B4CF-CDF1A2FAE72B}"/>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CAD2758-A94A-4344-BA7A-7FE68700CBB1}"/>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E0ED78DB-6150-4BC4-BF0B-BD43885B2B01}"/>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1AA8ED59-6EBB-4350-B60F-85F4B036C0ED}"/>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28FA528E-E934-4D8E-93DB-BFF2E526038D}"/>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1A3C9589-A9FB-4219-A61E-61B3AFD1FAEC}"/>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65EB3F6-16A0-4A99-909D-743CC7D28C93}"/>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2C0B588A-1255-4E8E-82E4-4B9B47D315CD}"/>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A1B74553-1C27-4C92-9C9A-A9E6BE0D1E8D}"/>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4E368706-7D0D-4FEA-8560-9FD1D76A663D}"/>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72510C95-3D11-4791-83CF-B1757EB1466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271B5ED5-704B-4884-9EC4-B074B92F6935}"/>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573833F9-E320-484C-AD44-B2FC70FF46C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DF9FECCD-C20F-4C2D-A8E4-404F6D3E3DA0}"/>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7BB3B0F0-9F3F-40CC-84A3-D608EAE51899}"/>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F12C8FA3-D87D-407A-B945-34F06E9BF8FB}"/>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1F8CE5C7-F8E9-4D49-8DC7-C72DE87D5B7B}"/>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71F08F5C-B232-4BA5-9C05-1EA27A05A7B0}"/>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5794317-2F97-4DFF-9203-0431EA402985}"/>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896D888A-E79B-469D-8D8D-EE0F41FACA55}"/>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7A4E57CC-484E-49CA-A3C3-68ECA3C959F6}"/>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D6495FA2-7D26-4821-8D3E-E00966EA14EF}"/>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CF6BB376-B3B3-46F3-B693-378F7254BC46}"/>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99191221-CE7B-4215-86F0-0D32F75382B7}"/>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94A59A0-DF44-46A3-8C4F-C491295EEB8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4208E45-B682-40CD-A49F-DE5D5281160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792345E-F675-4C2D-B1AC-24E19BA6BAC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B708706-A317-4B1D-878A-E2F1D774052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C389FF0-D97C-493D-8C5B-A1DBF8D383E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75905</xdr:rowOff>
    </xdr:from>
    <xdr:to>
      <xdr:col>55</xdr:col>
      <xdr:colOff>50800</xdr:colOff>
      <xdr:row>63</xdr:row>
      <xdr:rowOff>6055</xdr:rowOff>
    </xdr:to>
    <xdr:sp macro="" textlink="">
      <xdr:nvSpPr>
        <xdr:cNvPr id="242" name="楕円 241">
          <a:extLst>
            <a:ext uri="{FF2B5EF4-FFF2-40B4-BE49-F238E27FC236}">
              <a16:creationId xmlns:a16="http://schemas.microsoft.com/office/drawing/2014/main" id="{9A25AD94-35F1-4F85-99EB-08C4B1B16E45}"/>
            </a:ext>
          </a:extLst>
        </xdr:cNvPr>
        <xdr:cNvSpPr/>
      </xdr:nvSpPr>
      <xdr:spPr>
        <a:xfrm>
          <a:off x="9401175" y="101152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54332</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1E4D382F-070D-434A-8E44-FFA507C15D41}"/>
            </a:ext>
          </a:extLst>
        </xdr:cNvPr>
        <xdr:cNvSpPr txBox="1"/>
      </xdr:nvSpPr>
      <xdr:spPr>
        <a:xfrm>
          <a:off x="9467850" y="100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83258</xdr:rowOff>
    </xdr:from>
    <xdr:to>
      <xdr:col>50</xdr:col>
      <xdr:colOff>165100</xdr:colOff>
      <xdr:row>63</xdr:row>
      <xdr:rowOff>13408</xdr:rowOff>
    </xdr:to>
    <xdr:sp macro="" textlink="">
      <xdr:nvSpPr>
        <xdr:cNvPr id="244" name="楕円 243">
          <a:extLst>
            <a:ext uri="{FF2B5EF4-FFF2-40B4-BE49-F238E27FC236}">
              <a16:creationId xmlns:a16="http://schemas.microsoft.com/office/drawing/2014/main" id="{E6ADF133-D903-487A-9D98-79455C12F06A}"/>
            </a:ext>
          </a:extLst>
        </xdr:cNvPr>
        <xdr:cNvSpPr/>
      </xdr:nvSpPr>
      <xdr:spPr>
        <a:xfrm>
          <a:off x="8639175" y="1012578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126705</xdr:rowOff>
    </xdr:from>
    <xdr:to>
      <xdr:col>55</xdr:col>
      <xdr:colOff>0</xdr:colOff>
      <xdr:row>62</xdr:row>
      <xdr:rowOff>134058</xdr:rowOff>
    </xdr:to>
    <xdr:cxnSp macro="">
      <xdr:nvCxnSpPr>
        <xdr:cNvPr id="245" name="直線コネクタ 244">
          <a:extLst>
            <a:ext uri="{FF2B5EF4-FFF2-40B4-BE49-F238E27FC236}">
              <a16:creationId xmlns:a16="http://schemas.microsoft.com/office/drawing/2014/main" id="{5DD468BA-F58D-4FB2-BE53-EDC5A18B9DE7}"/>
            </a:ext>
          </a:extLst>
        </xdr:cNvPr>
        <xdr:cNvCxnSpPr/>
      </xdr:nvCxnSpPr>
      <xdr:spPr>
        <a:xfrm flipV="1">
          <a:off x="8686800" y="10162880"/>
          <a:ext cx="74295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89039</xdr:rowOff>
    </xdr:from>
    <xdr:to>
      <xdr:col>46</xdr:col>
      <xdr:colOff>38100</xdr:colOff>
      <xdr:row>63</xdr:row>
      <xdr:rowOff>19189</xdr:rowOff>
    </xdr:to>
    <xdr:sp macro="" textlink="">
      <xdr:nvSpPr>
        <xdr:cNvPr id="246" name="楕円 245">
          <a:extLst>
            <a:ext uri="{FF2B5EF4-FFF2-40B4-BE49-F238E27FC236}">
              <a16:creationId xmlns:a16="http://schemas.microsoft.com/office/drawing/2014/main" id="{75A9533C-8595-42B1-92D5-9F5A8355F7A7}"/>
            </a:ext>
          </a:extLst>
        </xdr:cNvPr>
        <xdr:cNvSpPr/>
      </xdr:nvSpPr>
      <xdr:spPr>
        <a:xfrm>
          <a:off x="7839075" y="101252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134058</xdr:rowOff>
    </xdr:from>
    <xdr:to>
      <xdr:col>50</xdr:col>
      <xdr:colOff>114300</xdr:colOff>
      <xdr:row>62</xdr:row>
      <xdr:rowOff>139839</xdr:rowOff>
    </xdr:to>
    <xdr:cxnSp macro="">
      <xdr:nvCxnSpPr>
        <xdr:cNvPr id="247" name="直線コネクタ 246">
          <a:extLst>
            <a:ext uri="{FF2B5EF4-FFF2-40B4-BE49-F238E27FC236}">
              <a16:creationId xmlns:a16="http://schemas.microsoft.com/office/drawing/2014/main" id="{359389BE-92EA-4DC2-BC38-FE9FA914032C}"/>
            </a:ext>
          </a:extLst>
        </xdr:cNvPr>
        <xdr:cNvCxnSpPr/>
      </xdr:nvCxnSpPr>
      <xdr:spPr>
        <a:xfrm flipV="1">
          <a:off x="7886700" y="10173408"/>
          <a:ext cx="8001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93298</xdr:rowOff>
    </xdr:from>
    <xdr:to>
      <xdr:col>41</xdr:col>
      <xdr:colOff>101600</xdr:colOff>
      <xdr:row>63</xdr:row>
      <xdr:rowOff>23448</xdr:rowOff>
    </xdr:to>
    <xdr:sp macro="" textlink="">
      <xdr:nvSpPr>
        <xdr:cNvPr id="248" name="楕円 247">
          <a:extLst>
            <a:ext uri="{FF2B5EF4-FFF2-40B4-BE49-F238E27FC236}">
              <a16:creationId xmlns:a16="http://schemas.microsoft.com/office/drawing/2014/main" id="{C300B49F-78E4-4FA5-8054-239E484C9F61}"/>
            </a:ext>
          </a:extLst>
        </xdr:cNvPr>
        <xdr:cNvSpPr/>
      </xdr:nvSpPr>
      <xdr:spPr>
        <a:xfrm>
          <a:off x="7029450" y="101326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139839</xdr:rowOff>
    </xdr:from>
    <xdr:to>
      <xdr:col>45</xdr:col>
      <xdr:colOff>177800</xdr:colOff>
      <xdr:row>62</xdr:row>
      <xdr:rowOff>144098</xdr:rowOff>
    </xdr:to>
    <xdr:cxnSp macro="">
      <xdr:nvCxnSpPr>
        <xdr:cNvPr id="249" name="直線コネクタ 248">
          <a:extLst>
            <a:ext uri="{FF2B5EF4-FFF2-40B4-BE49-F238E27FC236}">
              <a16:creationId xmlns:a16="http://schemas.microsoft.com/office/drawing/2014/main" id="{ED5AEE23-7287-4272-ADAF-A4B698D60547}"/>
            </a:ext>
          </a:extLst>
        </xdr:cNvPr>
        <xdr:cNvCxnSpPr/>
      </xdr:nvCxnSpPr>
      <xdr:spPr>
        <a:xfrm flipV="1">
          <a:off x="7077075" y="101823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95976</xdr:rowOff>
    </xdr:from>
    <xdr:to>
      <xdr:col>36</xdr:col>
      <xdr:colOff>165100</xdr:colOff>
      <xdr:row>63</xdr:row>
      <xdr:rowOff>26126</xdr:rowOff>
    </xdr:to>
    <xdr:sp macro="" textlink="">
      <xdr:nvSpPr>
        <xdr:cNvPr id="250" name="楕円 249">
          <a:extLst>
            <a:ext uri="{FF2B5EF4-FFF2-40B4-BE49-F238E27FC236}">
              <a16:creationId xmlns:a16="http://schemas.microsoft.com/office/drawing/2014/main" id="{44107D3B-CDC9-4B31-8C93-F16A88DD170C}"/>
            </a:ext>
          </a:extLst>
        </xdr:cNvPr>
        <xdr:cNvSpPr/>
      </xdr:nvSpPr>
      <xdr:spPr>
        <a:xfrm>
          <a:off x="6238875" y="101353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144098</xdr:rowOff>
    </xdr:from>
    <xdr:to>
      <xdr:col>41</xdr:col>
      <xdr:colOff>50800</xdr:colOff>
      <xdr:row>62</xdr:row>
      <xdr:rowOff>146776</xdr:rowOff>
    </xdr:to>
    <xdr:cxnSp macro="">
      <xdr:nvCxnSpPr>
        <xdr:cNvPr id="251" name="直線コネクタ 250">
          <a:extLst>
            <a:ext uri="{FF2B5EF4-FFF2-40B4-BE49-F238E27FC236}">
              <a16:creationId xmlns:a16="http://schemas.microsoft.com/office/drawing/2014/main" id="{D4E7AC8D-FD5C-4BFD-9AB2-C66E6D55973D}"/>
            </a:ext>
          </a:extLst>
        </xdr:cNvPr>
        <xdr:cNvCxnSpPr/>
      </xdr:nvCxnSpPr>
      <xdr:spPr>
        <a:xfrm flipV="1">
          <a:off x="6286500" y="10180273"/>
          <a:ext cx="790575"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6166EB92-2AA3-4E8C-A0C7-B73D4C13845A}"/>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EAA92840-C8A3-4DC1-958D-2B16C133BC78}"/>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BA707634-F231-4E8D-931E-CB6829A80DED}"/>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13711F59-7170-4EAA-8A0C-18EE19B793CB}"/>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4535</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B68920AA-FCC1-4C69-A4B8-42C8550AD742}"/>
            </a:ext>
          </a:extLst>
        </xdr:cNvPr>
        <xdr:cNvSpPr txBox="1"/>
      </xdr:nvSpPr>
      <xdr:spPr>
        <a:xfrm>
          <a:off x="8429136" y="102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10316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FA07AE03-9B48-4AF8-81B1-4E48F2C498DC}"/>
            </a:ext>
          </a:extLst>
        </xdr:cNvPr>
        <xdr:cNvSpPr txBox="1"/>
      </xdr:nvSpPr>
      <xdr:spPr>
        <a:xfrm>
          <a:off x="7648086" y="102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14575</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4EB3CB86-D7EE-4A00-9066-E930A777D53E}"/>
            </a:ext>
          </a:extLst>
        </xdr:cNvPr>
        <xdr:cNvSpPr txBox="1"/>
      </xdr:nvSpPr>
      <xdr:spPr>
        <a:xfrm>
          <a:off x="6847986" y="102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17253</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5C129E8B-B6CE-4FFE-AB57-EE3363B925C9}"/>
            </a:ext>
          </a:extLst>
        </xdr:cNvPr>
        <xdr:cNvSpPr txBox="1"/>
      </xdr:nvSpPr>
      <xdr:spPr>
        <a:xfrm>
          <a:off x="6038361" y="102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27E4876-1861-4818-BB8C-67494AF5822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3BF96565-A0BC-4187-936A-45B17605C296}"/>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614AEE13-A3AA-4074-A50F-64DBB397817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AB4B788-7930-4CCB-8B52-71D4AB5FE1C3}"/>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CB7DCB84-83E4-4DC0-A7BA-6F7FF079A58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DB8049C-4F94-4883-BF72-FC81C077790C}"/>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321032F-BC38-4C1A-A426-C1566870BBD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8AA081ED-7A0F-4411-9E1E-F6D36427334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E6BC38C6-992F-4845-9E79-3582F61AA55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DEDE08B-8F81-4FC6-B157-7D560FCE832B}"/>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B73B586B-2CFB-4065-8F65-530C6A3ABED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1EFAEF69-473E-4790-9E9C-CD2D49763D47}"/>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ED54228C-633F-43CC-A299-54E0E34E6FFA}"/>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D8D9F278-1527-4230-9D3B-0ECB691AD620}"/>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4F175058-5862-4AFB-AD0C-91E805C73D02}"/>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24635182-14AD-40DD-BBEE-CFFA48806A1F}"/>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EB21C80C-9441-4093-91D4-E2511E4155E6}"/>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6FC9CB4D-9B05-41A4-9D9B-8CA1ECC5BD80}"/>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8021F9A8-C6FE-45EF-A45B-74404224D1D0}"/>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EB165BBE-34CE-48D3-B761-E1C527795C5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2CEBCD14-66AC-4AE8-B555-A5EE4A380BC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CFE29632-F0DB-4BB7-B65D-11F24692CADB}"/>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0856C860-0D66-45FB-8BE3-C2BD3323B0AC}"/>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D974DDEB-7010-4801-9BE4-3ABE9959EF4F}"/>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3BA1A496-7B7A-4115-843E-9B6CA383F412}"/>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4FF626CD-C600-47B8-A037-361DEB60A22E}"/>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01BA7AA1-6D7A-40E8-AD4E-5DA9CDCCC083}"/>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C6185FB3-7070-474A-9A06-D3F2D3F87BB7}"/>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EF41E240-89E4-473C-BC40-EA884FAB89AE}"/>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4CCDD69B-B824-4376-B176-62147AB1433B}"/>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D25B2D76-E912-49E6-A987-9AF17B439563}"/>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B1CEDB69-5DE7-495A-8F5A-667CB361EA21}"/>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25985443-DF9A-4AD7-993E-6B1E1DC2C1B7}"/>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66144FB-EE34-476E-8840-B6ECCB1DCD3E}"/>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5D22403-27C5-4166-8926-890052B25B0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FE46C97-B5D8-4ED3-B0F2-FD07059E4B28}"/>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B488D28-30E5-4F46-B444-AFD019DE9E3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7278B92-FB38-4C84-BE6E-3D6FCA861896}"/>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42163</xdr:rowOff>
    </xdr:from>
    <xdr:to>
      <xdr:col>24</xdr:col>
      <xdr:colOff>114300</xdr:colOff>
      <xdr:row>82</xdr:row>
      <xdr:rowOff>143763</xdr:rowOff>
    </xdr:to>
    <xdr:sp macro="" textlink="">
      <xdr:nvSpPr>
        <xdr:cNvPr id="298" name="楕円 297">
          <a:extLst>
            <a:ext uri="{FF2B5EF4-FFF2-40B4-BE49-F238E27FC236}">
              <a16:creationId xmlns:a16="http://schemas.microsoft.com/office/drawing/2014/main" id="{78761864-3BDB-4835-B87B-4CED76103257}"/>
            </a:ext>
          </a:extLst>
        </xdr:cNvPr>
        <xdr:cNvSpPr/>
      </xdr:nvSpPr>
      <xdr:spPr>
        <a:xfrm>
          <a:off x="4124325" y="133231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65040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FD96C817-BEF2-408B-B765-07C5D10F6EE8}"/>
            </a:ext>
          </a:extLst>
        </xdr:cNvPr>
        <xdr:cNvSpPr txBox="1"/>
      </xdr:nvSpPr>
      <xdr:spPr>
        <a:xfrm>
          <a:off x="4219575" y="1318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19304</xdr:rowOff>
    </xdr:from>
    <xdr:to>
      <xdr:col>20</xdr:col>
      <xdr:colOff>38100</xdr:colOff>
      <xdr:row>82</xdr:row>
      <xdr:rowOff>120904</xdr:rowOff>
    </xdr:to>
    <xdr:sp macro="" textlink="">
      <xdr:nvSpPr>
        <xdr:cNvPr id="300" name="楕円 299">
          <a:extLst>
            <a:ext uri="{FF2B5EF4-FFF2-40B4-BE49-F238E27FC236}">
              <a16:creationId xmlns:a16="http://schemas.microsoft.com/office/drawing/2014/main" id="{39BD8FA0-71CB-4279-8431-816DFBA0A39B}"/>
            </a:ext>
          </a:extLst>
        </xdr:cNvPr>
        <xdr:cNvSpPr/>
      </xdr:nvSpPr>
      <xdr:spPr>
        <a:xfrm>
          <a:off x="3381375" y="1329715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70104</xdr:rowOff>
    </xdr:from>
    <xdr:to>
      <xdr:col>24</xdr:col>
      <xdr:colOff>63500</xdr:colOff>
      <xdr:row>82</xdr:row>
      <xdr:rowOff>92963</xdr:rowOff>
    </xdr:to>
    <xdr:cxnSp macro="">
      <xdr:nvCxnSpPr>
        <xdr:cNvPr id="301" name="直線コネクタ 300">
          <a:extLst>
            <a:ext uri="{FF2B5EF4-FFF2-40B4-BE49-F238E27FC236}">
              <a16:creationId xmlns:a16="http://schemas.microsoft.com/office/drawing/2014/main" id="{BE1E50E0-44C0-4D1C-8792-39AC8542F279}"/>
            </a:ext>
          </a:extLst>
        </xdr:cNvPr>
        <xdr:cNvCxnSpPr/>
      </xdr:nvCxnSpPr>
      <xdr:spPr>
        <a:xfrm>
          <a:off x="3429000" y="13344779"/>
          <a:ext cx="752475"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2" name="楕円 301">
          <a:extLst>
            <a:ext uri="{FF2B5EF4-FFF2-40B4-BE49-F238E27FC236}">
              <a16:creationId xmlns:a16="http://schemas.microsoft.com/office/drawing/2014/main" id="{B4BFE9E3-6231-487B-BEF8-240FCEFF0CDE}"/>
            </a:ext>
          </a:extLst>
        </xdr:cNvPr>
        <xdr:cNvSpPr/>
      </xdr:nvSpPr>
      <xdr:spPr>
        <a:xfrm>
          <a:off x="2571750" y="132518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70104</xdr:rowOff>
    </xdr:to>
    <xdr:cxnSp macro="">
      <xdr:nvCxnSpPr>
        <xdr:cNvPr id="303" name="直線コネクタ 302">
          <a:extLst>
            <a:ext uri="{FF2B5EF4-FFF2-40B4-BE49-F238E27FC236}">
              <a16:creationId xmlns:a16="http://schemas.microsoft.com/office/drawing/2014/main" id="{B1510ECC-5C00-49F1-899E-0F2DF6179097}"/>
            </a:ext>
          </a:extLst>
        </xdr:cNvPr>
        <xdr:cNvCxnSpPr/>
      </xdr:nvCxnSpPr>
      <xdr:spPr>
        <a:xfrm>
          <a:off x="2619375" y="13289914"/>
          <a:ext cx="809625"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04" name="楕円 303">
          <a:extLst>
            <a:ext uri="{FF2B5EF4-FFF2-40B4-BE49-F238E27FC236}">
              <a16:creationId xmlns:a16="http://schemas.microsoft.com/office/drawing/2014/main" id="{DE4A5DB2-E96B-48E9-8423-E4DB1F1C39DD}"/>
            </a:ext>
          </a:extLst>
        </xdr:cNvPr>
        <xdr:cNvSpPr/>
      </xdr:nvSpPr>
      <xdr:spPr>
        <a:xfrm>
          <a:off x="1781175" y="13180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82</xdr:row>
      <xdr:rowOff>15239</xdr:rowOff>
    </xdr:to>
    <xdr:cxnSp macro="">
      <xdr:nvCxnSpPr>
        <xdr:cNvPr id="305" name="直線コネクタ 304">
          <a:extLst>
            <a:ext uri="{FF2B5EF4-FFF2-40B4-BE49-F238E27FC236}">
              <a16:creationId xmlns:a16="http://schemas.microsoft.com/office/drawing/2014/main" id="{6C281930-3960-4E3A-B49E-3115E2456965}"/>
            </a:ext>
          </a:extLst>
        </xdr:cNvPr>
        <xdr:cNvCxnSpPr/>
      </xdr:nvCxnSpPr>
      <xdr:spPr>
        <a:xfrm>
          <a:off x="1828800" y="13237211"/>
          <a:ext cx="790575" cy="5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06" name="楕円 305">
          <a:extLst>
            <a:ext uri="{FF2B5EF4-FFF2-40B4-BE49-F238E27FC236}">
              <a16:creationId xmlns:a16="http://schemas.microsoft.com/office/drawing/2014/main" id="{5E4407C9-3C86-4AAD-B376-23DAA3E68441}"/>
            </a:ext>
          </a:extLst>
        </xdr:cNvPr>
        <xdr:cNvSpPr/>
      </xdr:nvSpPr>
      <xdr:spPr>
        <a:xfrm>
          <a:off x="981075" y="131375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118111</xdr:rowOff>
    </xdr:to>
    <xdr:cxnSp macro="">
      <xdr:nvCxnSpPr>
        <xdr:cNvPr id="307" name="直線コネクタ 306">
          <a:extLst>
            <a:ext uri="{FF2B5EF4-FFF2-40B4-BE49-F238E27FC236}">
              <a16:creationId xmlns:a16="http://schemas.microsoft.com/office/drawing/2014/main" id="{AA352D65-A78A-4E90-8C46-D62C85E8D9CF}"/>
            </a:ext>
          </a:extLst>
        </xdr:cNvPr>
        <xdr:cNvCxnSpPr/>
      </xdr:nvCxnSpPr>
      <xdr:spPr>
        <a:xfrm>
          <a:off x="1028700" y="13185139"/>
          <a:ext cx="8001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a:extLst>
            <a:ext uri="{FF2B5EF4-FFF2-40B4-BE49-F238E27FC236}">
              <a16:creationId xmlns:a16="http://schemas.microsoft.com/office/drawing/2014/main" id="{0BB2B733-EB89-407A-BF59-56DBC44D1B0D}"/>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09" name="n_2aveValue【公営住宅】&#10;有形固定資産減価償却率">
          <a:extLst>
            <a:ext uri="{FF2B5EF4-FFF2-40B4-BE49-F238E27FC236}">
              <a16:creationId xmlns:a16="http://schemas.microsoft.com/office/drawing/2014/main" id="{C2980A41-FC9D-49F1-A955-A47F9770137A}"/>
            </a:ext>
          </a:extLst>
        </xdr:cNvPr>
        <xdr:cNvSpPr txBox="1"/>
      </xdr:nvSpPr>
      <xdr:spPr>
        <a:xfrm>
          <a:off x="2439044"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0" name="n_3aveValue【公営住宅】&#10;有形固定資産減価償却率">
          <a:extLst>
            <a:ext uri="{FF2B5EF4-FFF2-40B4-BE49-F238E27FC236}">
              <a16:creationId xmlns:a16="http://schemas.microsoft.com/office/drawing/2014/main" id="{C0CBD98F-96C1-447F-8CE3-0BBB2F0F5432}"/>
            </a:ext>
          </a:extLst>
        </xdr:cNvPr>
        <xdr:cNvSpPr txBox="1"/>
      </xdr:nvSpPr>
      <xdr:spPr>
        <a:xfrm>
          <a:off x="1648469"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1" name="n_4aveValue【公営住宅】&#10;有形固定資産減価償却率">
          <a:extLst>
            <a:ext uri="{FF2B5EF4-FFF2-40B4-BE49-F238E27FC236}">
              <a16:creationId xmlns:a16="http://schemas.microsoft.com/office/drawing/2014/main" id="{ECD73F9A-1217-43CC-86D5-38A850138B7B}"/>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137431</xdr:rowOff>
    </xdr:from>
    <xdr:ext cx="405111" cy="259045"/>
    <xdr:sp macro="" textlink="">
      <xdr:nvSpPr>
        <xdr:cNvPr id="312" name="n_1mainValue【公営住宅】&#10;有形固定資産減価償却率">
          <a:extLst>
            <a:ext uri="{FF2B5EF4-FFF2-40B4-BE49-F238E27FC236}">
              <a16:creationId xmlns:a16="http://schemas.microsoft.com/office/drawing/2014/main" id="{1228208D-A59B-4EBA-B035-A7F655D513EF}"/>
            </a:ext>
          </a:extLst>
        </xdr:cNvPr>
        <xdr:cNvSpPr txBox="1"/>
      </xdr:nvSpPr>
      <xdr:spPr>
        <a:xfrm>
          <a:off x="3239144" y="13094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313" name="n_2mainValue【公営住宅】&#10;有形固定資産減価償却率">
          <a:extLst>
            <a:ext uri="{FF2B5EF4-FFF2-40B4-BE49-F238E27FC236}">
              <a16:creationId xmlns:a16="http://schemas.microsoft.com/office/drawing/2014/main" id="{1EB6F85D-2A39-4319-B9A4-06AD285BCED0}"/>
            </a:ext>
          </a:extLst>
        </xdr:cNvPr>
        <xdr:cNvSpPr txBox="1"/>
      </xdr:nvSpPr>
      <xdr:spPr>
        <a:xfrm>
          <a:off x="2439044" y="1303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14" name="n_3mainValue【公営住宅】&#10;有形固定資産減価償却率">
          <a:extLst>
            <a:ext uri="{FF2B5EF4-FFF2-40B4-BE49-F238E27FC236}">
              <a16:creationId xmlns:a16="http://schemas.microsoft.com/office/drawing/2014/main" id="{E360AEA0-CF53-4D36-8E3B-43C5455A0039}"/>
            </a:ext>
          </a:extLst>
        </xdr:cNvPr>
        <xdr:cNvSpPr txBox="1"/>
      </xdr:nvSpPr>
      <xdr:spPr>
        <a:xfrm>
          <a:off x="1648469" y="1296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5" name="n_4mainValue【公営住宅】&#10;有形固定資産減価償却率">
          <a:extLst>
            <a:ext uri="{FF2B5EF4-FFF2-40B4-BE49-F238E27FC236}">
              <a16:creationId xmlns:a16="http://schemas.microsoft.com/office/drawing/2014/main" id="{7673E643-AA24-49AA-8965-52F9D26DCAC3}"/>
            </a:ext>
          </a:extLst>
        </xdr:cNvPr>
        <xdr:cNvSpPr txBox="1"/>
      </xdr:nvSpPr>
      <xdr:spPr>
        <a:xfrm>
          <a:off x="848369" y="1293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C77A6E80-BCE6-4DAB-BF9E-6B53ACC9B5A1}"/>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6C14BC51-F66E-49F7-ADC6-4D6A3ABE35E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DC14EF18-1C59-4F18-8138-42B3D72F8CE3}"/>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9B9FB8DF-E5C5-4D2C-BEC1-F1AC725C266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5998EDCD-B1B4-4000-8ECC-B1F047B9102A}"/>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F7031D71-47FF-4859-8A3A-6F60E4D6A6A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CA6A9AC-3395-4BB2-AAFB-B291F78DBE6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30596CB3-E038-47F0-8844-13046EF5A9A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C7F40A3-541A-4522-A0E2-2E9073DE020D}"/>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B0649583-DCB9-498D-AF6A-B4832C180B4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901F49D9-E403-4327-998A-9BDCB1B32259}"/>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6AB1809E-FA05-4A59-8ED0-80529ECD53D0}"/>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D0522C60-8793-4507-BFCB-DB6BF7DB2C4B}"/>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BE62B814-EC3D-4092-B618-A3FD508869BB}"/>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A3E01857-57AE-4831-AEF1-4FFE3434044D}"/>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B790FC0D-61F8-4D25-9FB5-7A67C6E50E98}"/>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D70F5F97-F4EF-4BD7-942B-DFBF1DF4B7F9}"/>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41672FF6-5A24-4C9D-9343-1DBC8C4A1182}"/>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25CC4F2C-94F6-4695-BF0E-A0CF5A4EAEAC}"/>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E621A156-08CA-4312-9325-D231F864BBF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D408D384-BF68-452E-A2BF-6D48253C715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49B0CF42-2DD9-4BDE-9D43-31C51F38543F}"/>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3061BC20-B7ED-4989-A856-55FD37234D46}"/>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912F2479-7E20-47E7-963C-F20454D1903F}"/>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FDF2482F-020A-4682-9C11-097A381F817A}"/>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3BF0CFB9-51BD-4EC8-A3C8-674A46DA02ED}"/>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E5A1370F-5A6C-4A4B-A48F-BA20ABC7D6EB}"/>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E7DC612D-340D-404B-9A64-445E5726A76C}"/>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B97E82E8-91C8-4433-851A-CDEFA98814D2}"/>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94FBA933-47FD-4F5F-962F-8508853856AD}"/>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9D29C618-38EF-4DBD-ABAD-1948677D2B1F}"/>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51E8E09C-6655-4531-8D8F-0FE5DCF20DE5}"/>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BC6D3DF3-4BDF-4C25-B23E-3AFBBCC221A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7B8F3D3-FDC8-457A-B762-6C3B7D2A658E}"/>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4D622A3-B8F1-4417-B04E-1BAC079CF66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E5B397F-7A37-4718-B413-3A54E165E6D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97B7BF1-ADE3-4513-B631-CB910ECB67DF}"/>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163779</xdr:rowOff>
    </xdr:from>
    <xdr:to>
      <xdr:col>55</xdr:col>
      <xdr:colOff>50800</xdr:colOff>
      <xdr:row>84</xdr:row>
      <xdr:rowOff>93929</xdr:rowOff>
    </xdr:to>
    <xdr:sp macro="" textlink="">
      <xdr:nvSpPr>
        <xdr:cNvPr id="353" name="楕円 352">
          <a:extLst>
            <a:ext uri="{FF2B5EF4-FFF2-40B4-BE49-F238E27FC236}">
              <a16:creationId xmlns:a16="http://schemas.microsoft.com/office/drawing/2014/main" id="{EB8090B3-C3D1-48D4-9D1D-CB8299351ED5}"/>
            </a:ext>
          </a:extLst>
        </xdr:cNvPr>
        <xdr:cNvSpPr/>
      </xdr:nvSpPr>
      <xdr:spPr>
        <a:xfrm>
          <a:off x="9401175" y="1360037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142206</xdr:rowOff>
    </xdr:from>
    <xdr:ext cx="469744" cy="259045"/>
    <xdr:sp macro="" textlink="">
      <xdr:nvSpPr>
        <xdr:cNvPr id="354" name="【公営住宅】&#10;一人当たり面積該当値テキスト">
          <a:extLst>
            <a:ext uri="{FF2B5EF4-FFF2-40B4-BE49-F238E27FC236}">
              <a16:creationId xmlns:a16="http://schemas.microsoft.com/office/drawing/2014/main" id="{B230CBCE-A14F-4516-B820-BC76027351F3}"/>
            </a:ext>
          </a:extLst>
        </xdr:cNvPr>
        <xdr:cNvSpPr txBox="1"/>
      </xdr:nvSpPr>
      <xdr:spPr>
        <a:xfrm>
          <a:off x="9467850" y="135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55" name="楕円 354">
          <a:extLst>
            <a:ext uri="{FF2B5EF4-FFF2-40B4-BE49-F238E27FC236}">
              <a16:creationId xmlns:a16="http://schemas.microsoft.com/office/drawing/2014/main" id="{FF845C2B-AE64-4A98-9456-E59C83642240}"/>
            </a:ext>
          </a:extLst>
        </xdr:cNvPr>
        <xdr:cNvSpPr/>
      </xdr:nvSpPr>
      <xdr:spPr>
        <a:xfrm>
          <a:off x="8639175" y="135999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43129</xdr:rowOff>
    </xdr:to>
    <xdr:cxnSp macro="">
      <xdr:nvCxnSpPr>
        <xdr:cNvPr id="356" name="直線コネクタ 355">
          <a:extLst>
            <a:ext uri="{FF2B5EF4-FFF2-40B4-BE49-F238E27FC236}">
              <a16:creationId xmlns:a16="http://schemas.microsoft.com/office/drawing/2014/main" id="{57E8ED40-1708-4C50-B327-4E585C9A5EEF}"/>
            </a:ext>
          </a:extLst>
        </xdr:cNvPr>
        <xdr:cNvCxnSpPr/>
      </xdr:nvCxnSpPr>
      <xdr:spPr>
        <a:xfrm>
          <a:off x="8686800" y="13647547"/>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7" name="楕円 356">
          <a:extLst>
            <a:ext uri="{FF2B5EF4-FFF2-40B4-BE49-F238E27FC236}">
              <a16:creationId xmlns:a16="http://schemas.microsoft.com/office/drawing/2014/main" id="{77A8B2CB-497A-41F2-8722-DE363A127667}"/>
            </a:ext>
          </a:extLst>
        </xdr:cNvPr>
        <xdr:cNvSpPr/>
      </xdr:nvSpPr>
      <xdr:spPr>
        <a:xfrm>
          <a:off x="7839075" y="136039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40387</xdr:rowOff>
    </xdr:from>
    <xdr:to>
      <xdr:col>50</xdr:col>
      <xdr:colOff>114300</xdr:colOff>
      <xdr:row>84</xdr:row>
      <xdr:rowOff>42672</xdr:rowOff>
    </xdr:to>
    <xdr:cxnSp macro="">
      <xdr:nvCxnSpPr>
        <xdr:cNvPr id="358" name="直線コネクタ 357">
          <a:extLst>
            <a:ext uri="{FF2B5EF4-FFF2-40B4-BE49-F238E27FC236}">
              <a16:creationId xmlns:a16="http://schemas.microsoft.com/office/drawing/2014/main" id="{45853EDD-B253-4F7E-8D1B-35ADC4994C27}"/>
            </a:ext>
          </a:extLst>
        </xdr:cNvPr>
        <xdr:cNvCxnSpPr/>
      </xdr:nvCxnSpPr>
      <xdr:spPr>
        <a:xfrm>
          <a:off x="7886700" y="13642087"/>
          <a:ext cx="8001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157835</xdr:rowOff>
    </xdr:from>
    <xdr:to>
      <xdr:col>41</xdr:col>
      <xdr:colOff>101600</xdr:colOff>
      <xdr:row>84</xdr:row>
      <xdr:rowOff>87985</xdr:rowOff>
    </xdr:to>
    <xdr:sp macro="" textlink="">
      <xdr:nvSpPr>
        <xdr:cNvPr id="359" name="楕円 358">
          <a:extLst>
            <a:ext uri="{FF2B5EF4-FFF2-40B4-BE49-F238E27FC236}">
              <a16:creationId xmlns:a16="http://schemas.microsoft.com/office/drawing/2014/main" id="{CB49FC64-B4A0-426C-B1B3-FA0943FD9778}"/>
            </a:ext>
          </a:extLst>
        </xdr:cNvPr>
        <xdr:cNvSpPr/>
      </xdr:nvSpPr>
      <xdr:spPr>
        <a:xfrm>
          <a:off x="7029450" y="1360078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37185</xdr:rowOff>
    </xdr:from>
    <xdr:to>
      <xdr:col>45</xdr:col>
      <xdr:colOff>177800</xdr:colOff>
      <xdr:row>84</xdr:row>
      <xdr:rowOff>40387</xdr:rowOff>
    </xdr:to>
    <xdr:cxnSp macro="">
      <xdr:nvCxnSpPr>
        <xdr:cNvPr id="360" name="直線コネクタ 359">
          <a:extLst>
            <a:ext uri="{FF2B5EF4-FFF2-40B4-BE49-F238E27FC236}">
              <a16:creationId xmlns:a16="http://schemas.microsoft.com/office/drawing/2014/main" id="{45D6A783-8D6B-41A5-B971-5C227F22737E}"/>
            </a:ext>
          </a:extLst>
        </xdr:cNvPr>
        <xdr:cNvCxnSpPr/>
      </xdr:nvCxnSpPr>
      <xdr:spPr>
        <a:xfrm>
          <a:off x="7077075" y="13638885"/>
          <a:ext cx="809625"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157835</xdr:rowOff>
    </xdr:from>
    <xdr:to>
      <xdr:col>36</xdr:col>
      <xdr:colOff>165100</xdr:colOff>
      <xdr:row>84</xdr:row>
      <xdr:rowOff>87985</xdr:rowOff>
    </xdr:to>
    <xdr:sp macro="" textlink="">
      <xdr:nvSpPr>
        <xdr:cNvPr id="361" name="楕円 360">
          <a:extLst>
            <a:ext uri="{FF2B5EF4-FFF2-40B4-BE49-F238E27FC236}">
              <a16:creationId xmlns:a16="http://schemas.microsoft.com/office/drawing/2014/main" id="{E26769E5-E865-4E5B-AFF8-D2EE83FD48ED}"/>
            </a:ext>
          </a:extLst>
        </xdr:cNvPr>
        <xdr:cNvSpPr/>
      </xdr:nvSpPr>
      <xdr:spPr>
        <a:xfrm>
          <a:off x="6238875" y="136007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37185</xdr:rowOff>
    </xdr:from>
    <xdr:to>
      <xdr:col>41</xdr:col>
      <xdr:colOff>50800</xdr:colOff>
      <xdr:row>84</xdr:row>
      <xdr:rowOff>37185</xdr:rowOff>
    </xdr:to>
    <xdr:cxnSp macro="">
      <xdr:nvCxnSpPr>
        <xdr:cNvPr id="362" name="直線コネクタ 361">
          <a:extLst>
            <a:ext uri="{FF2B5EF4-FFF2-40B4-BE49-F238E27FC236}">
              <a16:creationId xmlns:a16="http://schemas.microsoft.com/office/drawing/2014/main" id="{BABF1D40-E438-489C-B4F0-BF803E1D9588}"/>
            </a:ext>
          </a:extLst>
        </xdr:cNvPr>
        <xdr:cNvCxnSpPr/>
      </xdr:nvCxnSpPr>
      <xdr:spPr>
        <a:xfrm>
          <a:off x="6286500" y="136388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79229C0E-1A22-4604-A0B1-FB39E14BD669}"/>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091511E5-79DA-4B08-8068-33264356F12B}"/>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DD47D39A-A850-41FA-95B7-0C248EA550ED}"/>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63F85E82-8BF7-4CE7-A2E4-81C3718FAD70}"/>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67" name="n_1mainValue【公営住宅】&#10;一人当たり面積">
          <a:extLst>
            <a:ext uri="{FF2B5EF4-FFF2-40B4-BE49-F238E27FC236}">
              <a16:creationId xmlns:a16="http://schemas.microsoft.com/office/drawing/2014/main" id="{7F4E81DA-A00E-4E5C-BD0B-0387288FE6DC}"/>
            </a:ext>
          </a:extLst>
        </xdr:cNvPr>
        <xdr:cNvSpPr txBox="1"/>
      </xdr:nvSpPr>
      <xdr:spPr>
        <a:xfrm>
          <a:off x="8458277" y="1368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68" name="n_2mainValue【公営住宅】&#10;一人当たり面積">
          <a:extLst>
            <a:ext uri="{FF2B5EF4-FFF2-40B4-BE49-F238E27FC236}">
              <a16:creationId xmlns:a16="http://schemas.microsoft.com/office/drawing/2014/main" id="{74443CD9-B6AD-4962-A325-C087767EDF7B}"/>
            </a:ext>
          </a:extLst>
        </xdr:cNvPr>
        <xdr:cNvSpPr txBox="1"/>
      </xdr:nvSpPr>
      <xdr:spPr>
        <a:xfrm>
          <a:off x="7677227" y="136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79112</xdr:rowOff>
    </xdr:from>
    <xdr:ext cx="469744" cy="259045"/>
    <xdr:sp macro="" textlink="">
      <xdr:nvSpPr>
        <xdr:cNvPr id="369" name="n_3mainValue【公営住宅】&#10;一人当たり面積">
          <a:extLst>
            <a:ext uri="{FF2B5EF4-FFF2-40B4-BE49-F238E27FC236}">
              <a16:creationId xmlns:a16="http://schemas.microsoft.com/office/drawing/2014/main" id="{3CD2164E-7663-4992-8E55-8EB2E90F1352}"/>
            </a:ext>
          </a:extLst>
        </xdr:cNvPr>
        <xdr:cNvSpPr txBox="1"/>
      </xdr:nvSpPr>
      <xdr:spPr>
        <a:xfrm>
          <a:off x="6867602" y="1368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79112</xdr:rowOff>
    </xdr:from>
    <xdr:ext cx="469744" cy="259045"/>
    <xdr:sp macro="" textlink="">
      <xdr:nvSpPr>
        <xdr:cNvPr id="370" name="n_4mainValue【公営住宅】&#10;一人当たり面積">
          <a:extLst>
            <a:ext uri="{FF2B5EF4-FFF2-40B4-BE49-F238E27FC236}">
              <a16:creationId xmlns:a16="http://schemas.microsoft.com/office/drawing/2014/main" id="{ED9BAFF5-3FB2-4CD1-BAF1-0CCA41E94C74}"/>
            </a:ext>
          </a:extLst>
        </xdr:cNvPr>
        <xdr:cNvSpPr txBox="1"/>
      </xdr:nvSpPr>
      <xdr:spPr>
        <a:xfrm>
          <a:off x="6067502" y="1368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2C815CFA-B5CC-4AD0-BC26-DD418AC03FF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B0DFAB43-0CC5-4E8B-AE60-07268F9E57BD}"/>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62396BA6-5672-4384-846C-9770CF91F39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4D6487E2-160B-41A5-830C-391B0E6288F6}"/>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669D1532-A823-49C0-A95D-2C8C7C2577A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54F298DB-54C3-423B-B506-D0FCD81E53B2}"/>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2A6728C9-8132-403C-A239-49514068F194}"/>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31DC4E09-49EB-4941-8DF1-D87CED489D2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10E66E27-5210-491E-910E-74354AE50A6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B375976F-3CC2-4415-8ADA-ABAD29D7845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FBB8A6AB-597F-4EF3-9238-F24658330C8C}"/>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970EA45B-0EE8-4703-99BF-4A580F31189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994D453D-B1F4-4BC4-99D9-CFAA62334F65}"/>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B9FF9188-D470-43B7-8E55-BC954C20936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23B99578-6D1C-4986-91F8-4F21DDB913DD}"/>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82FB41CD-90CB-4D08-B01D-757A48A850E7}"/>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AE054808-915B-488A-813F-3A4BA734D03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24D170A5-8ADE-4879-8D25-30665850E91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61D03F4D-1183-4C84-9D88-DB8A481D5BB0}"/>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2C6942AF-4B9B-4E82-92D4-5B62691CA3CB}"/>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AC937723-4D28-4BD4-BAAB-EFC195A90035}"/>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2513D694-238E-44C3-A03E-DFB9F4AF24D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5EBFEEDA-6FAD-41B2-AA82-0CB42EF0E85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1238D28A-95BF-4540-AF42-BC4DB809C222}"/>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3B189EA1-19EE-4F15-8DD8-2F68502E53F4}"/>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D517BC01-5A89-40CA-B979-9261A238159C}"/>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E245C860-8483-4E94-ADEB-97DE26BD4181}"/>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7B9C8FEE-98B5-4516-9C08-06E56F237F41}"/>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69232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F1102B4C-53A8-4B74-A87C-583C43594544}"/>
            </a:ext>
          </a:extLst>
        </xdr:cNvPr>
        <xdr:cNvSpPr txBox="1"/>
      </xdr:nvSpPr>
      <xdr:spPr>
        <a:xfrm>
          <a:off x="4219575" y="17230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D37EFD60-366A-4AA2-B352-0AAB0B320C83}"/>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30297F0F-7A5E-4D9B-A996-02BE891B5D0B}"/>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48907DB6-D8BC-4C1C-9D09-A298929C0F38}"/>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BB875867-4A9B-40D1-9DAA-1FB655AAE601}"/>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AF45FA14-54E5-42E8-A1B2-CCF2C53A1F38}"/>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12C09E59-8A9F-4C84-AE36-1591D05FAF0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3CC62916-DBFA-4E56-92E2-3F588C909BC9}"/>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F41A118-E504-40C1-AF98-64E78934DBC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11C52B8-29DA-4A8B-BC5F-4ACC9DD5E5D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FB0A7D1-BB91-4FDC-91C4-7B1D8292D611}"/>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636</xdr:rowOff>
    </xdr:from>
    <xdr:to>
      <xdr:col>24</xdr:col>
      <xdr:colOff>114300</xdr:colOff>
      <xdr:row>108</xdr:row>
      <xdr:rowOff>102236</xdr:rowOff>
    </xdr:to>
    <xdr:sp macro="" textlink="">
      <xdr:nvSpPr>
        <xdr:cNvPr id="410" name="楕円 409">
          <a:extLst>
            <a:ext uri="{FF2B5EF4-FFF2-40B4-BE49-F238E27FC236}">
              <a16:creationId xmlns:a16="http://schemas.microsoft.com/office/drawing/2014/main" id="{087E7426-7D70-4AC7-980B-1F81752B472D}"/>
            </a:ext>
          </a:extLst>
        </xdr:cNvPr>
        <xdr:cNvSpPr/>
      </xdr:nvSpPr>
      <xdr:spPr>
        <a:xfrm>
          <a:off x="4124325" y="174885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150513</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E8A73E8A-E54C-4E51-87A2-9A28FCCFCDFE}"/>
            </a:ext>
          </a:extLst>
        </xdr:cNvPr>
        <xdr:cNvSpPr txBox="1"/>
      </xdr:nvSpPr>
      <xdr:spPr>
        <a:xfrm>
          <a:off x="4219575"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153036</xdr:rowOff>
    </xdr:from>
    <xdr:to>
      <xdr:col>20</xdr:col>
      <xdr:colOff>38100</xdr:colOff>
      <xdr:row>108</xdr:row>
      <xdr:rowOff>83186</xdr:rowOff>
    </xdr:to>
    <xdr:sp macro="" textlink="">
      <xdr:nvSpPr>
        <xdr:cNvPr id="412" name="楕円 411">
          <a:extLst>
            <a:ext uri="{FF2B5EF4-FFF2-40B4-BE49-F238E27FC236}">
              <a16:creationId xmlns:a16="http://schemas.microsoft.com/office/drawing/2014/main" id="{6F58B184-17C0-4467-B07F-51377A9E7681}"/>
            </a:ext>
          </a:extLst>
        </xdr:cNvPr>
        <xdr:cNvSpPr/>
      </xdr:nvSpPr>
      <xdr:spPr>
        <a:xfrm>
          <a:off x="3381375" y="174790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32386</xdr:rowOff>
    </xdr:from>
    <xdr:to>
      <xdr:col>24</xdr:col>
      <xdr:colOff>63500</xdr:colOff>
      <xdr:row>108</xdr:row>
      <xdr:rowOff>51436</xdr:rowOff>
    </xdr:to>
    <xdr:cxnSp macro="">
      <xdr:nvCxnSpPr>
        <xdr:cNvPr id="413" name="直線コネクタ 412">
          <a:extLst>
            <a:ext uri="{FF2B5EF4-FFF2-40B4-BE49-F238E27FC236}">
              <a16:creationId xmlns:a16="http://schemas.microsoft.com/office/drawing/2014/main" id="{FB7DA833-3D4B-47D0-AB04-9A0C7160FEC8}"/>
            </a:ext>
          </a:extLst>
        </xdr:cNvPr>
        <xdr:cNvCxnSpPr/>
      </xdr:nvCxnSpPr>
      <xdr:spPr>
        <a:xfrm>
          <a:off x="3429000" y="17517111"/>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132080</xdr:rowOff>
    </xdr:from>
    <xdr:to>
      <xdr:col>15</xdr:col>
      <xdr:colOff>101600</xdr:colOff>
      <xdr:row>108</xdr:row>
      <xdr:rowOff>62230</xdr:rowOff>
    </xdr:to>
    <xdr:sp macro="" textlink="">
      <xdr:nvSpPr>
        <xdr:cNvPr id="414" name="楕円 413">
          <a:extLst>
            <a:ext uri="{FF2B5EF4-FFF2-40B4-BE49-F238E27FC236}">
              <a16:creationId xmlns:a16="http://schemas.microsoft.com/office/drawing/2014/main" id="{5BED5E30-8DD7-46A2-86DC-83D09D06A6E7}"/>
            </a:ext>
          </a:extLst>
        </xdr:cNvPr>
        <xdr:cNvSpPr/>
      </xdr:nvSpPr>
      <xdr:spPr>
        <a:xfrm>
          <a:off x="2571750" y="174580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11430</xdr:rowOff>
    </xdr:from>
    <xdr:to>
      <xdr:col>19</xdr:col>
      <xdr:colOff>177800</xdr:colOff>
      <xdr:row>108</xdr:row>
      <xdr:rowOff>32386</xdr:rowOff>
    </xdr:to>
    <xdr:cxnSp macro="">
      <xdr:nvCxnSpPr>
        <xdr:cNvPr id="415" name="直線コネクタ 414">
          <a:extLst>
            <a:ext uri="{FF2B5EF4-FFF2-40B4-BE49-F238E27FC236}">
              <a16:creationId xmlns:a16="http://schemas.microsoft.com/office/drawing/2014/main" id="{990F4551-254C-40AE-BD9D-9398961ED01D}"/>
            </a:ext>
          </a:extLst>
        </xdr:cNvPr>
        <xdr:cNvCxnSpPr/>
      </xdr:nvCxnSpPr>
      <xdr:spPr>
        <a:xfrm>
          <a:off x="2619375" y="17496155"/>
          <a:ext cx="809625"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101600</xdr:rowOff>
    </xdr:from>
    <xdr:to>
      <xdr:col>10</xdr:col>
      <xdr:colOff>165100</xdr:colOff>
      <xdr:row>108</xdr:row>
      <xdr:rowOff>31750</xdr:rowOff>
    </xdr:to>
    <xdr:sp macro="" textlink="">
      <xdr:nvSpPr>
        <xdr:cNvPr id="416" name="楕円 415">
          <a:extLst>
            <a:ext uri="{FF2B5EF4-FFF2-40B4-BE49-F238E27FC236}">
              <a16:creationId xmlns:a16="http://schemas.microsoft.com/office/drawing/2014/main" id="{49F16329-7C73-4795-A01F-50DF31B44694}"/>
            </a:ext>
          </a:extLst>
        </xdr:cNvPr>
        <xdr:cNvSpPr/>
      </xdr:nvSpPr>
      <xdr:spPr>
        <a:xfrm>
          <a:off x="1781175" y="17430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152400</xdr:rowOff>
    </xdr:from>
    <xdr:to>
      <xdr:col>15</xdr:col>
      <xdr:colOff>50800</xdr:colOff>
      <xdr:row>108</xdr:row>
      <xdr:rowOff>11430</xdr:rowOff>
    </xdr:to>
    <xdr:cxnSp macro="">
      <xdr:nvCxnSpPr>
        <xdr:cNvPr id="417" name="直線コネクタ 416">
          <a:extLst>
            <a:ext uri="{FF2B5EF4-FFF2-40B4-BE49-F238E27FC236}">
              <a16:creationId xmlns:a16="http://schemas.microsoft.com/office/drawing/2014/main" id="{4AE24592-998C-43C6-BC72-E8B89E715F05}"/>
            </a:ext>
          </a:extLst>
        </xdr:cNvPr>
        <xdr:cNvCxnSpPr/>
      </xdr:nvCxnSpPr>
      <xdr:spPr>
        <a:xfrm>
          <a:off x="1828800" y="17478375"/>
          <a:ext cx="79057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67311</xdr:rowOff>
    </xdr:from>
    <xdr:to>
      <xdr:col>6</xdr:col>
      <xdr:colOff>38100</xdr:colOff>
      <xdr:row>107</xdr:row>
      <xdr:rowOff>168911</xdr:rowOff>
    </xdr:to>
    <xdr:sp macro="" textlink="">
      <xdr:nvSpPr>
        <xdr:cNvPr id="418" name="楕円 417">
          <a:extLst>
            <a:ext uri="{FF2B5EF4-FFF2-40B4-BE49-F238E27FC236}">
              <a16:creationId xmlns:a16="http://schemas.microsoft.com/office/drawing/2014/main" id="{59848BAE-6148-4380-B485-0B7E5380920E}"/>
            </a:ext>
          </a:extLst>
        </xdr:cNvPr>
        <xdr:cNvSpPr/>
      </xdr:nvSpPr>
      <xdr:spPr>
        <a:xfrm>
          <a:off x="981075" y="173901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118111</xdr:rowOff>
    </xdr:from>
    <xdr:to>
      <xdr:col>10</xdr:col>
      <xdr:colOff>114300</xdr:colOff>
      <xdr:row>107</xdr:row>
      <xdr:rowOff>152400</xdr:rowOff>
    </xdr:to>
    <xdr:cxnSp macro="">
      <xdr:nvCxnSpPr>
        <xdr:cNvPr id="419" name="直線コネクタ 418">
          <a:extLst>
            <a:ext uri="{FF2B5EF4-FFF2-40B4-BE49-F238E27FC236}">
              <a16:creationId xmlns:a16="http://schemas.microsoft.com/office/drawing/2014/main" id="{5B25DA73-1213-47E6-801A-14B707077B23}"/>
            </a:ext>
          </a:extLst>
        </xdr:cNvPr>
        <xdr:cNvCxnSpPr/>
      </xdr:nvCxnSpPr>
      <xdr:spPr>
        <a:xfrm>
          <a:off x="1028700" y="17447261"/>
          <a:ext cx="8001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126382</xdr:rowOff>
    </xdr:from>
    <xdr:ext cx="405111" cy="259045"/>
    <xdr:sp macro="" textlink="">
      <xdr:nvSpPr>
        <xdr:cNvPr id="420" name="n_1aveValue【港湾・漁港】&#10;有形固定資産減価償却率">
          <a:extLst>
            <a:ext uri="{FF2B5EF4-FFF2-40B4-BE49-F238E27FC236}">
              <a16:creationId xmlns:a16="http://schemas.microsoft.com/office/drawing/2014/main" id="{BD7901AC-FEB6-48C2-91AC-753D8BF04568}"/>
            </a:ext>
          </a:extLst>
        </xdr:cNvPr>
        <xdr:cNvSpPr txBox="1"/>
      </xdr:nvSpPr>
      <xdr:spPr>
        <a:xfrm>
          <a:off x="3239144" y="1712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109238</xdr:rowOff>
    </xdr:from>
    <xdr:ext cx="405111" cy="259045"/>
    <xdr:sp macro="" textlink="">
      <xdr:nvSpPr>
        <xdr:cNvPr id="421" name="n_2aveValue【港湾・漁港】&#10;有形固定資産減価償却率">
          <a:extLst>
            <a:ext uri="{FF2B5EF4-FFF2-40B4-BE49-F238E27FC236}">
              <a16:creationId xmlns:a16="http://schemas.microsoft.com/office/drawing/2014/main" id="{6AFEBB86-D8A1-466A-812E-4B477B84DBEE}"/>
            </a:ext>
          </a:extLst>
        </xdr:cNvPr>
        <xdr:cNvSpPr txBox="1"/>
      </xdr:nvSpPr>
      <xdr:spPr>
        <a:xfrm>
          <a:off x="2439044"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71138</xdr:rowOff>
    </xdr:from>
    <xdr:ext cx="405111" cy="259045"/>
    <xdr:sp macro="" textlink="">
      <xdr:nvSpPr>
        <xdr:cNvPr id="422" name="n_3aveValue【港湾・漁港】&#10;有形固定資産減価償却率">
          <a:extLst>
            <a:ext uri="{FF2B5EF4-FFF2-40B4-BE49-F238E27FC236}">
              <a16:creationId xmlns:a16="http://schemas.microsoft.com/office/drawing/2014/main" id="{1EE24908-05FC-4B82-84F9-BDF138C55676}"/>
            </a:ext>
          </a:extLst>
        </xdr:cNvPr>
        <xdr:cNvSpPr txBox="1"/>
      </xdr:nvSpPr>
      <xdr:spPr>
        <a:xfrm>
          <a:off x="164846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3" name="n_4aveValue【港湾・漁港】&#10;有形固定資産減価償却率">
          <a:extLst>
            <a:ext uri="{FF2B5EF4-FFF2-40B4-BE49-F238E27FC236}">
              <a16:creationId xmlns:a16="http://schemas.microsoft.com/office/drawing/2014/main" id="{CC94ADB8-5382-4A4C-BB5F-EC23B150612A}"/>
            </a:ext>
          </a:extLst>
        </xdr:cNvPr>
        <xdr:cNvSpPr txBox="1"/>
      </xdr:nvSpPr>
      <xdr:spPr>
        <a:xfrm>
          <a:off x="848369"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74313</xdr:rowOff>
    </xdr:from>
    <xdr:ext cx="405111" cy="259045"/>
    <xdr:sp macro="" textlink="">
      <xdr:nvSpPr>
        <xdr:cNvPr id="424" name="n_1mainValue【港湾・漁港】&#10;有形固定資産減価償却率">
          <a:extLst>
            <a:ext uri="{FF2B5EF4-FFF2-40B4-BE49-F238E27FC236}">
              <a16:creationId xmlns:a16="http://schemas.microsoft.com/office/drawing/2014/main" id="{C54D140C-4025-4B86-AD4E-1BE3AA04AEA2}"/>
            </a:ext>
          </a:extLst>
        </xdr:cNvPr>
        <xdr:cNvSpPr txBox="1"/>
      </xdr:nvSpPr>
      <xdr:spPr>
        <a:xfrm>
          <a:off x="3239144" y="1756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53357</xdr:rowOff>
    </xdr:from>
    <xdr:ext cx="405111" cy="259045"/>
    <xdr:sp macro="" textlink="">
      <xdr:nvSpPr>
        <xdr:cNvPr id="425" name="n_2mainValue【港湾・漁港】&#10;有形固定資産減価償却率">
          <a:extLst>
            <a:ext uri="{FF2B5EF4-FFF2-40B4-BE49-F238E27FC236}">
              <a16:creationId xmlns:a16="http://schemas.microsoft.com/office/drawing/2014/main" id="{1913B88E-6C91-42FB-9D82-26F534AC81DD}"/>
            </a:ext>
          </a:extLst>
        </xdr:cNvPr>
        <xdr:cNvSpPr txBox="1"/>
      </xdr:nvSpPr>
      <xdr:spPr>
        <a:xfrm>
          <a:off x="2439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22877</xdr:rowOff>
    </xdr:from>
    <xdr:ext cx="405111" cy="259045"/>
    <xdr:sp macro="" textlink="">
      <xdr:nvSpPr>
        <xdr:cNvPr id="426" name="n_3mainValue【港湾・漁港】&#10;有形固定資産減価償却率">
          <a:extLst>
            <a:ext uri="{FF2B5EF4-FFF2-40B4-BE49-F238E27FC236}">
              <a16:creationId xmlns:a16="http://schemas.microsoft.com/office/drawing/2014/main" id="{436554B8-270F-4D82-B6B9-DA7A6ED34858}"/>
            </a:ext>
          </a:extLst>
        </xdr:cNvPr>
        <xdr:cNvSpPr txBox="1"/>
      </xdr:nvSpPr>
      <xdr:spPr>
        <a:xfrm>
          <a:off x="1648469" y="175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160038</xdr:rowOff>
    </xdr:from>
    <xdr:ext cx="405111" cy="259045"/>
    <xdr:sp macro="" textlink="">
      <xdr:nvSpPr>
        <xdr:cNvPr id="427" name="n_4mainValue【港湾・漁港】&#10;有形固定資産減価償却率">
          <a:extLst>
            <a:ext uri="{FF2B5EF4-FFF2-40B4-BE49-F238E27FC236}">
              <a16:creationId xmlns:a16="http://schemas.microsoft.com/office/drawing/2014/main" id="{A8BC6FF5-FD27-449B-AAC7-E6D6A598CC88}"/>
            </a:ext>
          </a:extLst>
        </xdr:cNvPr>
        <xdr:cNvSpPr txBox="1"/>
      </xdr:nvSpPr>
      <xdr:spPr>
        <a:xfrm>
          <a:off x="848369"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2F3AF13D-B836-4FFE-9255-CFAA6CB05CF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78927101-EA3B-45F8-9CCA-6E4B25D2E3F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D9C3467A-A920-405C-B992-B1209F46A62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55435AF4-36DD-45BB-A4BF-48A7F815CA7D}"/>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923D6044-A67A-4D99-B1DD-50A08F556DCD}"/>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401E0B1A-77FA-4895-B2F3-12E8E02BD16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910892D3-091E-4871-B60E-CF1131017B6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C0112167-7D59-4EA5-9913-2FCB6685EC7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F9114BC6-CF9E-4F23-9FEE-57EDBFE35F8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DFC485B4-8C0D-4B05-A987-DF1D66191CB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38B3CDE8-E923-4CEC-B635-9EAB1F88A0E2}"/>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D2CC771C-56FB-4005-89F8-8201F1075518}"/>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A67464D4-16C8-4C07-B6C8-6B81E28D47B5}"/>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95C97D63-BC92-4774-A84D-E88F1FF5BE44}"/>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3AAB9549-3CC0-4FB3-8526-80077F28737C}"/>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DA914254-AE4C-4746-B37F-970F8F109388}"/>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DB1E3467-ECCC-4DC0-B978-5EDD6A0B8A71}"/>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EF6C6204-D33E-4875-8923-E0941576E6B0}"/>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2D21D490-8539-4F88-B352-9CC6C22B795C}"/>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76D20F17-BAC8-48A8-9B81-848DC86536B9}"/>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57A86E6E-E7D6-4CB3-9B9E-8B42936FBFC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1793DCE6-985B-4541-8284-274B9E3C3830}"/>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4DE179C4-E00D-4355-A0B6-7573E937CD20}"/>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75B56778-64A1-442F-876A-81C96A3CB12F}"/>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B0D8B3DB-0DC0-421B-8D0A-85C0B922E7E6}"/>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1D1F677D-05AD-42CE-AB7C-E26CB72D8705}"/>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BD2902AB-928F-4352-A165-C79CF2487CED}"/>
            </a:ext>
          </a:extLst>
        </xdr:cNvPr>
        <xdr:cNvSpPr txBox="1"/>
      </xdr:nvSpPr>
      <xdr:spPr>
        <a:xfrm>
          <a:off x="9467850" y="1676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8257A2A6-9802-477B-B108-249A7767FC53}"/>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FE8F78F5-539F-4472-99EB-2268A4AFFB97}"/>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5311D1EE-1EF9-4B0B-8EFD-6399748DC5E3}"/>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A065BFE6-6EAA-466B-B56A-865ABD14CFF0}"/>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AC472E89-8B6E-4AB4-A6EF-1E2692856EE4}"/>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B1991BB6-7242-4039-927B-A085AFB84902}"/>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95321885-44AA-42D8-91BE-3F7AA2F4FAB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83A9EB41-D9D3-4D0C-9B67-D690801A538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6EF0226A-360C-42A3-9323-97CAE548522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97BC5DB1-90B5-4339-8846-D46A18F318D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419</xdr:rowOff>
    </xdr:from>
    <xdr:to>
      <xdr:col>55</xdr:col>
      <xdr:colOff>50800</xdr:colOff>
      <xdr:row>105</xdr:row>
      <xdr:rowOff>102019</xdr:rowOff>
    </xdr:to>
    <xdr:sp macro="" textlink="">
      <xdr:nvSpPr>
        <xdr:cNvPr id="465" name="楕円 464">
          <a:extLst>
            <a:ext uri="{FF2B5EF4-FFF2-40B4-BE49-F238E27FC236}">
              <a16:creationId xmlns:a16="http://schemas.microsoft.com/office/drawing/2014/main" id="{D3AFC065-B09F-46AE-9819-2C3FFFCD4517}"/>
            </a:ext>
          </a:extLst>
        </xdr:cNvPr>
        <xdr:cNvSpPr/>
      </xdr:nvSpPr>
      <xdr:spPr>
        <a:xfrm>
          <a:off x="9401175" y="1700254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150296</xdr:rowOff>
    </xdr:from>
    <xdr:ext cx="534377" cy="259045"/>
    <xdr:sp macro="" textlink="">
      <xdr:nvSpPr>
        <xdr:cNvPr id="466" name="【港湾・漁港】&#10;一人当たり有形固定資産（償却資産）額該当値テキスト">
          <a:extLst>
            <a:ext uri="{FF2B5EF4-FFF2-40B4-BE49-F238E27FC236}">
              <a16:creationId xmlns:a16="http://schemas.microsoft.com/office/drawing/2014/main" id="{477FBF8C-9818-4E02-B4DE-A4EE592D5B5B}"/>
            </a:ext>
          </a:extLst>
        </xdr:cNvPr>
        <xdr:cNvSpPr txBox="1"/>
      </xdr:nvSpPr>
      <xdr:spPr>
        <a:xfrm>
          <a:off x="9467850" y="1699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7432</xdr:rowOff>
    </xdr:from>
    <xdr:to>
      <xdr:col>50</xdr:col>
      <xdr:colOff>165100</xdr:colOff>
      <xdr:row>105</xdr:row>
      <xdr:rowOff>109032</xdr:rowOff>
    </xdr:to>
    <xdr:sp macro="" textlink="">
      <xdr:nvSpPr>
        <xdr:cNvPr id="467" name="楕円 466">
          <a:extLst>
            <a:ext uri="{FF2B5EF4-FFF2-40B4-BE49-F238E27FC236}">
              <a16:creationId xmlns:a16="http://schemas.microsoft.com/office/drawing/2014/main" id="{DE8C6814-C00E-4671-8F27-A541D033E1CA}"/>
            </a:ext>
          </a:extLst>
        </xdr:cNvPr>
        <xdr:cNvSpPr/>
      </xdr:nvSpPr>
      <xdr:spPr>
        <a:xfrm>
          <a:off x="8639175" y="17012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51219</xdr:rowOff>
    </xdr:from>
    <xdr:to>
      <xdr:col>55</xdr:col>
      <xdr:colOff>0</xdr:colOff>
      <xdr:row>105</xdr:row>
      <xdr:rowOff>58232</xdr:rowOff>
    </xdr:to>
    <xdr:cxnSp macro="">
      <xdr:nvCxnSpPr>
        <xdr:cNvPr id="468" name="直線コネクタ 467">
          <a:extLst>
            <a:ext uri="{FF2B5EF4-FFF2-40B4-BE49-F238E27FC236}">
              <a16:creationId xmlns:a16="http://schemas.microsoft.com/office/drawing/2014/main" id="{8B2E2168-05ED-42C7-8F65-2879AD93E8AB}"/>
            </a:ext>
          </a:extLst>
        </xdr:cNvPr>
        <xdr:cNvCxnSpPr/>
      </xdr:nvCxnSpPr>
      <xdr:spPr>
        <a:xfrm flipV="1">
          <a:off x="8686800" y="17050169"/>
          <a:ext cx="74295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12534</xdr:rowOff>
    </xdr:from>
    <xdr:to>
      <xdr:col>46</xdr:col>
      <xdr:colOff>38100</xdr:colOff>
      <xdr:row>105</xdr:row>
      <xdr:rowOff>114134</xdr:rowOff>
    </xdr:to>
    <xdr:sp macro="" textlink="">
      <xdr:nvSpPr>
        <xdr:cNvPr id="469" name="楕円 468">
          <a:extLst>
            <a:ext uri="{FF2B5EF4-FFF2-40B4-BE49-F238E27FC236}">
              <a16:creationId xmlns:a16="http://schemas.microsoft.com/office/drawing/2014/main" id="{F0198336-308D-41AC-8332-AF8D0424E222}"/>
            </a:ext>
          </a:extLst>
        </xdr:cNvPr>
        <xdr:cNvSpPr/>
      </xdr:nvSpPr>
      <xdr:spPr>
        <a:xfrm>
          <a:off x="7839075" y="170114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58232</xdr:rowOff>
    </xdr:from>
    <xdr:to>
      <xdr:col>50</xdr:col>
      <xdr:colOff>114300</xdr:colOff>
      <xdr:row>105</xdr:row>
      <xdr:rowOff>63334</xdr:rowOff>
    </xdr:to>
    <xdr:cxnSp macro="">
      <xdr:nvCxnSpPr>
        <xdr:cNvPr id="470" name="直線コネクタ 469">
          <a:extLst>
            <a:ext uri="{FF2B5EF4-FFF2-40B4-BE49-F238E27FC236}">
              <a16:creationId xmlns:a16="http://schemas.microsoft.com/office/drawing/2014/main" id="{7C10EA83-4278-48F3-8CDF-2D1B9D0ECDB6}"/>
            </a:ext>
          </a:extLst>
        </xdr:cNvPr>
        <xdr:cNvCxnSpPr/>
      </xdr:nvCxnSpPr>
      <xdr:spPr>
        <a:xfrm flipV="1">
          <a:off x="7886700" y="17060357"/>
          <a:ext cx="8001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13038</xdr:rowOff>
    </xdr:from>
    <xdr:to>
      <xdr:col>41</xdr:col>
      <xdr:colOff>101600</xdr:colOff>
      <xdr:row>105</xdr:row>
      <xdr:rowOff>114638</xdr:rowOff>
    </xdr:to>
    <xdr:sp macro="" textlink="">
      <xdr:nvSpPr>
        <xdr:cNvPr id="471" name="楕円 470">
          <a:extLst>
            <a:ext uri="{FF2B5EF4-FFF2-40B4-BE49-F238E27FC236}">
              <a16:creationId xmlns:a16="http://schemas.microsoft.com/office/drawing/2014/main" id="{92352019-AB2F-4E54-9649-136AB7C97369}"/>
            </a:ext>
          </a:extLst>
        </xdr:cNvPr>
        <xdr:cNvSpPr/>
      </xdr:nvSpPr>
      <xdr:spPr>
        <a:xfrm>
          <a:off x="7029450" y="1701198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63334</xdr:rowOff>
    </xdr:from>
    <xdr:to>
      <xdr:col>45</xdr:col>
      <xdr:colOff>177800</xdr:colOff>
      <xdr:row>105</xdr:row>
      <xdr:rowOff>63838</xdr:rowOff>
    </xdr:to>
    <xdr:cxnSp macro="">
      <xdr:nvCxnSpPr>
        <xdr:cNvPr id="472" name="直線コネクタ 471">
          <a:extLst>
            <a:ext uri="{FF2B5EF4-FFF2-40B4-BE49-F238E27FC236}">
              <a16:creationId xmlns:a16="http://schemas.microsoft.com/office/drawing/2014/main" id="{8947803F-BA69-491C-9818-594A1AA6059F}"/>
            </a:ext>
          </a:extLst>
        </xdr:cNvPr>
        <xdr:cNvCxnSpPr/>
      </xdr:nvCxnSpPr>
      <xdr:spPr>
        <a:xfrm flipV="1">
          <a:off x="7077075" y="17068634"/>
          <a:ext cx="809625"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12424</xdr:rowOff>
    </xdr:from>
    <xdr:to>
      <xdr:col>36</xdr:col>
      <xdr:colOff>165100</xdr:colOff>
      <xdr:row>105</xdr:row>
      <xdr:rowOff>114024</xdr:rowOff>
    </xdr:to>
    <xdr:sp macro="" textlink="">
      <xdr:nvSpPr>
        <xdr:cNvPr id="473" name="楕円 472">
          <a:extLst>
            <a:ext uri="{FF2B5EF4-FFF2-40B4-BE49-F238E27FC236}">
              <a16:creationId xmlns:a16="http://schemas.microsoft.com/office/drawing/2014/main" id="{0738C6BC-BCF9-47CA-9F51-ECAA10D4F5A7}"/>
            </a:ext>
          </a:extLst>
        </xdr:cNvPr>
        <xdr:cNvSpPr/>
      </xdr:nvSpPr>
      <xdr:spPr>
        <a:xfrm>
          <a:off x="6238875" y="1701137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63224</xdr:rowOff>
    </xdr:from>
    <xdr:to>
      <xdr:col>41</xdr:col>
      <xdr:colOff>50800</xdr:colOff>
      <xdr:row>105</xdr:row>
      <xdr:rowOff>63838</xdr:rowOff>
    </xdr:to>
    <xdr:cxnSp macro="">
      <xdr:nvCxnSpPr>
        <xdr:cNvPr id="474" name="直線コネクタ 473">
          <a:extLst>
            <a:ext uri="{FF2B5EF4-FFF2-40B4-BE49-F238E27FC236}">
              <a16:creationId xmlns:a16="http://schemas.microsoft.com/office/drawing/2014/main" id="{3A104119-A737-4B99-B89D-FE2A11157274}"/>
            </a:ext>
          </a:extLst>
        </xdr:cNvPr>
        <xdr:cNvCxnSpPr/>
      </xdr:nvCxnSpPr>
      <xdr:spPr>
        <a:xfrm>
          <a:off x="6286500" y="17068524"/>
          <a:ext cx="790575"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2270B186-8C1E-4270-8150-E9C3247B899D}"/>
            </a:ext>
          </a:extLst>
        </xdr:cNvPr>
        <xdr:cNvSpPr txBox="1"/>
      </xdr:nvSpPr>
      <xdr:spPr>
        <a:xfrm>
          <a:off x="8429136" y="166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6353C010-F51E-4C02-AC7B-209CBD4E327F}"/>
            </a:ext>
          </a:extLst>
        </xdr:cNvPr>
        <xdr:cNvSpPr txBox="1"/>
      </xdr:nvSpPr>
      <xdr:spPr>
        <a:xfrm>
          <a:off x="764808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3FFFC4DD-CF42-4548-B713-C7503865B653}"/>
            </a:ext>
          </a:extLst>
        </xdr:cNvPr>
        <xdr:cNvSpPr txBox="1"/>
      </xdr:nvSpPr>
      <xdr:spPr>
        <a:xfrm>
          <a:off x="68479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BE4311B3-1CD5-499F-9753-F528030A08D7}"/>
            </a:ext>
          </a:extLst>
        </xdr:cNvPr>
        <xdr:cNvSpPr txBox="1"/>
      </xdr:nvSpPr>
      <xdr:spPr>
        <a:xfrm>
          <a:off x="603836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100159</xdr:rowOff>
    </xdr:from>
    <xdr:ext cx="534377" cy="259045"/>
    <xdr:sp macro="" textlink="">
      <xdr:nvSpPr>
        <xdr:cNvPr id="479" name="n_1mainValue【港湾・漁港】&#10;一人当たり有形固定資産（償却資産）額">
          <a:extLst>
            <a:ext uri="{FF2B5EF4-FFF2-40B4-BE49-F238E27FC236}">
              <a16:creationId xmlns:a16="http://schemas.microsoft.com/office/drawing/2014/main" id="{1E4C4E82-DC95-4CCC-BAE1-075C564F6D25}"/>
            </a:ext>
          </a:extLst>
        </xdr:cNvPr>
        <xdr:cNvSpPr txBox="1"/>
      </xdr:nvSpPr>
      <xdr:spPr>
        <a:xfrm>
          <a:off x="8429136" y="171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105261</xdr:rowOff>
    </xdr:from>
    <xdr:ext cx="534377" cy="259045"/>
    <xdr:sp macro="" textlink="">
      <xdr:nvSpPr>
        <xdr:cNvPr id="480" name="n_2mainValue【港湾・漁港】&#10;一人当たり有形固定資産（償却資産）額">
          <a:extLst>
            <a:ext uri="{FF2B5EF4-FFF2-40B4-BE49-F238E27FC236}">
              <a16:creationId xmlns:a16="http://schemas.microsoft.com/office/drawing/2014/main" id="{C73307A7-6D89-44C9-B3B2-D6BDF911F5E0}"/>
            </a:ext>
          </a:extLst>
        </xdr:cNvPr>
        <xdr:cNvSpPr txBox="1"/>
      </xdr:nvSpPr>
      <xdr:spPr>
        <a:xfrm>
          <a:off x="7648086" y="1710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105765</xdr:rowOff>
    </xdr:from>
    <xdr:ext cx="534377" cy="259045"/>
    <xdr:sp macro="" textlink="">
      <xdr:nvSpPr>
        <xdr:cNvPr id="481" name="n_3mainValue【港湾・漁港】&#10;一人当たり有形固定資産（償却資産）額">
          <a:extLst>
            <a:ext uri="{FF2B5EF4-FFF2-40B4-BE49-F238E27FC236}">
              <a16:creationId xmlns:a16="http://schemas.microsoft.com/office/drawing/2014/main" id="{478E54E2-F7C0-478F-BDE3-CEE03B0F2296}"/>
            </a:ext>
          </a:extLst>
        </xdr:cNvPr>
        <xdr:cNvSpPr txBox="1"/>
      </xdr:nvSpPr>
      <xdr:spPr>
        <a:xfrm>
          <a:off x="6847986" y="171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105151</xdr:rowOff>
    </xdr:from>
    <xdr:ext cx="534377" cy="259045"/>
    <xdr:sp macro="" textlink="">
      <xdr:nvSpPr>
        <xdr:cNvPr id="482" name="n_4mainValue【港湾・漁港】&#10;一人当たり有形固定資産（償却資産）額">
          <a:extLst>
            <a:ext uri="{FF2B5EF4-FFF2-40B4-BE49-F238E27FC236}">
              <a16:creationId xmlns:a16="http://schemas.microsoft.com/office/drawing/2014/main" id="{4E1AFBD5-82FC-41EF-B106-CC072661180B}"/>
            </a:ext>
          </a:extLst>
        </xdr:cNvPr>
        <xdr:cNvSpPr txBox="1"/>
      </xdr:nvSpPr>
      <xdr:spPr>
        <a:xfrm>
          <a:off x="6038361" y="171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F0DA0B06-11CF-4899-85ED-9D06D6B67215}"/>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FE5CF84B-F320-428C-B1AE-3517773A84D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1034A94E-72B8-4753-8570-4F900680D4C0}"/>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1810F89A-B7AD-45B2-B72D-8AC698ABDEDD}"/>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FEA4C09C-79E5-4B1C-8C43-11F9BB6D8FE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98AE8781-76F3-4AC5-BBCB-3F5BCC45CFA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220CD429-C7AA-4C72-B19D-2CB1978096DC}"/>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57D37A98-020B-44D2-832F-DD8199C16005}"/>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A101FDC6-8818-4457-A677-7CBC81227D0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B7F653DA-B6C3-4F84-95AC-59163E28EA8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6C0BA89F-21D6-4CCC-AAEB-1E934A59D9AE}"/>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360A3C04-934B-42B4-8D14-335586C8F07E}"/>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FFEECCF6-24A0-46FB-A6BB-F43A94EBE59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4D541E41-FE81-46EC-890C-764EDDB98B45}"/>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D6B3E408-A836-47C5-93E8-80F7870FA9E7}"/>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9699328E-49D1-4A6C-879F-C777B7BE8BD6}"/>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8299E63C-5A77-4137-922E-09580B4A0CF3}"/>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5393DFA0-72FA-40D7-B0D1-2A04C9424D64}"/>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C2DEB3B4-06AA-424B-B859-8CE59DC9A88C}"/>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5908FC21-D0ED-4A4B-A7A6-70A1093478F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6CCCC068-A810-4904-A62D-42264A836BFD}"/>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19C87DB8-6E29-4892-8B7C-6AF831F93E09}"/>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C714EAD3-1563-41EE-8877-1DB4CB99311F}"/>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39B3192E-C102-4EB7-A0C8-17CE2AC4DF33}"/>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8B0E01DB-090E-491C-BB02-3519CB9A9CD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6EB3715D-34CF-49DD-BFA4-A3CC158A396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BC957C8D-27F9-4959-B9AF-6430BDBBEA7C}"/>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854CBB88-E26E-4399-963D-C0830F0D0633}"/>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2F2B19C4-A111-4B43-8782-D2BDAD5CF836}"/>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504A3AF7-FAAB-4DE0-A8D0-935252389134}"/>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8F4B792B-762A-4BEA-93E8-47C977C99B91}"/>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AA70B641-35E5-48D9-AAB9-DBDE7953C471}"/>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4F9A8376-A83B-477D-ACE2-52132EB30FF1}"/>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B6EDF305-78A6-41BC-89E2-45F4FB81D1A1}"/>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1550F3DF-5F62-437A-8D8A-6CFED872705F}"/>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FE0ACFF3-566D-427B-A7C4-1D94CB35D14E}"/>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EE38A15F-8EA7-41FA-9537-6B87F90E2D83}"/>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969D9596-C0B5-4E8A-AE86-F2ACF1AE45F3}"/>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608FBF27-6356-4021-A8ED-DD679920D55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05B29E8-9247-459D-9190-7A8082721BE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67EEB58F-890F-4187-91E0-8AE21451E91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D9BDB4E-AA07-45D6-B4E1-6989D8544D2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525" name="楕円 524">
          <a:extLst>
            <a:ext uri="{FF2B5EF4-FFF2-40B4-BE49-F238E27FC236}">
              <a16:creationId xmlns:a16="http://schemas.microsoft.com/office/drawing/2014/main" id="{B1A525B9-F1C0-433D-A7F3-11AD64AF6977}"/>
            </a:ext>
          </a:extLst>
        </xdr:cNvPr>
        <xdr:cNvSpPr/>
      </xdr:nvSpPr>
      <xdr:spPr>
        <a:xfrm>
          <a:off x="14649450" y="56549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8D093314-CF55-44F4-B06B-2BCFAEF6EBC1}"/>
            </a:ext>
          </a:extLst>
        </xdr:cNvPr>
        <xdr:cNvSpPr txBox="1"/>
      </xdr:nvSpPr>
      <xdr:spPr>
        <a:xfrm>
          <a:off x="14735175" y="550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527" name="楕円 526">
          <a:extLst>
            <a:ext uri="{FF2B5EF4-FFF2-40B4-BE49-F238E27FC236}">
              <a16:creationId xmlns:a16="http://schemas.microsoft.com/office/drawing/2014/main" id="{0D8A3F04-FA24-4755-8835-B2E90BB4B382}"/>
            </a:ext>
          </a:extLst>
        </xdr:cNvPr>
        <xdr:cNvSpPr/>
      </xdr:nvSpPr>
      <xdr:spPr>
        <a:xfrm>
          <a:off x="13887450" y="56749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61504</xdr:rowOff>
    </xdr:to>
    <xdr:cxnSp macro="">
      <xdr:nvCxnSpPr>
        <xdr:cNvPr id="528" name="直線コネクタ 527">
          <a:extLst>
            <a:ext uri="{FF2B5EF4-FFF2-40B4-BE49-F238E27FC236}">
              <a16:creationId xmlns:a16="http://schemas.microsoft.com/office/drawing/2014/main" id="{FD8E7C13-6D11-4B2A-8ED6-CA57128E1318}"/>
            </a:ext>
          </a:extLst>
        </xdr:cNvPr>
        <xdr:cNvCxnSpPr/>
      </xdr:nvCxnSpPr>
      <xdr:spPr>
        <a:xfrm flipV="1">
          <a:off x="13935075" y="5693047"/>
          <a:ext cx="762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529" name="楕円 528">
          <a:extLst>
            <a:ext uri="{FF2B5EF4-FFF2-40B4-BE49-F238E27FC236}">
              <a16:creationId xmlns:a16="http://schemas.microsoft.com/office/drawing/2014/main" id="{79BCBE5E-955B-44EE-8FB0-3903FB8EFBEB}"/>
            </a:ext>
          </a:extLst>
        </xdr:cNvPr>
        <xdr:cNvSpPr/>
      </xdr:nvSpPr>
      <xdr:spPr>
        <a:xfrm>
          <a:off x="13096875" y="60967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37</xdr:row>
      <xdr:rowOff>159476</xdr:rowOff>
    </xdr:to>
    <xdr:cxnSp macro="">
      <xdr:nvCxnSpPr>
        <xdr:cNvPr id="530" name="直線コネクタ 529">
          <a:extLst>
            <a:ext uri="{FF2B5EF4-FFF2-40B4-BE49-F238E27FC236}">
              <a16:creationId xmlns:a16="http://schemas.microsoft.com/office/drawing/2014/main" id="{1B98E482-DF94-4ABA-9CA1-399624BC6623}"/>
            </a:ext>
          </a:extLst>
        </xdr:cNvPr>
        <xdr:cNvCxnSpPr/>
      </xdr:nvCxnSpPr>
      <xdr:spPr>
        <a:xfrm flipV="1">
          <a:off x="13144500" y="5732054"/>
          <a:ext cx="790575" cy="4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100512</xdr:rowOff>
    </xdr:from>
    <xdr:to>
      <xdr:col>72</xdr:col>
      <xdr:colOff>38100</xdr:colOff>
      <xdr:row>41</xdr:row>
      <xdr:rowOff>30662</xdr:rowOff>
    </xdr:to>
    <xdr:sp macro="" textlink="">
      <xdr:nvSpPr>
        <xdr:cNvPr id="531" name="楕円 530">
          <a:extLst>
            <a:ext uri="{FF2B5EF4-FFF2-40B4-BE49-F238E27FC236}">
              <a16:creationId xmlns:a16="http://schemas.microsoft.com/office/drawing/2014/main" id="{2EBC1060-0FE6-48AE-9646-E109370E269B}"/>
            </a:ext>
          </a:extLst>
        </xdr:cNvPr>
        <xdr:cNvSpPr/>
      </xdr:nvSpPr>
      <xdr:spPr>
        <a:xfrm>
          <a:off x="12296775" y="65806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159476</xdr:rowOff>
    </xdr:from>
    <xdr:to>
      <xdr:col>76</xdr:col>
      <xdr:colOff>114300</xdr:colOff>
      <xdr:row>40</xdr:row>
      <xdr:rowOff>151312</xdr:rowOff>
    </xdr:to>
    <xdr:cxnSp macro="">
      <xdr:nvCxnSpPr>
        <xdr:cNvPr id="532" name="直線コネクタ 531">
          <a:extLst>
            <a:ext uri="{FF2B5EF4-FFF2-40B4-BE49-F238E27FC236}">
              <a16:creationId xmlns:a16="http://schemas.microsoft.com/office/drawing/2014/main" id="{256738F1-ACCA-4BC6-B4A7-328C9528E7B8}"/>
            </a:ext>
          </a:extLst>
        </xdr:cNvPr>
        <xdr:cNvCxnSpPr/>
      </xdr:nvCxnSpPr>
      <xdr:spPr>
        <a:xfrm flipV="1">
          <a:off x="12344400" y="6153876"/>
          <a:ext cx="800100" cy="4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67854</xdr:rowOff>
    </xdr:from>
    <xdr:to>
      <xdr:col>67</xdr:col>
      <xdr:colOff>101600</xdr:colOff>
      <xdr:row>40</xdr:row>
      <xdr:rowOff>169454</xdr:rowOff>
    </xdr:to>
    <xdr:sp macro="" textlink="">
      <xdr:nvSpPr>
        <xdr:cNvPr id="533" name="楕円 532">
          <a:extLst>
            <a:ext uri="{FF2B5EF4-FFF2-40B4-BE49-F238E27FC236}">
              <a16:creationId xmlns:a16="http://schemas.microsoft.com/office/drawing/2014/main" id="{6258F37F-F91A-42D6-89AD-84F41FF38D37}"/>
            </a:ext>
          </a:extLst>
        </xdr:cNvPr>
        <xdr:cNvSpPr/>
      </xdr:nvSpPr>
      <xdr:spPr>
        <a:xfrm>
          <a:off x="11487150" y="65416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40</xdr:row>
      <xdr:rowOff>151312</xdr:rowOff>
    </xdr:to>
    <xdr:cxnSp macro="">
      <xdr:nvCxnSpPr>
        <xdr:cNvPr id="534" name="直線コネクタ 533">
          <a:extLst>
            <a:ext uri="{FF2B5EF4-FFF2-40B4-BE49-F238E27FC236}">
              <a16:creationId xmlns:a16="http://schemas.microsoft.com/office/drawing/2014/main" id="{74B6C788-A2F9-4F7F-8DBD-39C9D9AAD6BE}"/>
            </a:ext>
          </a:extLst>
        </xdr:cNvPr>
        <xdr:cNvCxnSpPr/>
      </xdr:nvCxnSpPr>
      <xdr:spPr>
        <a:xfrm>
          <a:off x="11534775" y="6598829"/>
          <a:ext cx="809625"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B63C5957-002D-47AA-93E4-59DFDE3CEC45}"/>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C650F9AA-BF9A-4AC3-841C-2B06CBC26210}"/>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43707E66-5FE4-4B8A-B245-1857B111D5F0}"/>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EFC6C18D-3FC4-45EE-9553-58C232A4E4D2}"/>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128831</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FD11F765-4301-4093-A287-41812491854C}"/>
            </a:ext>
          </a:extLst>
        </xdr:cNvPr>
        <xdr:cNvSpPr txBox="1"/>
      </xdr:nvSpPr>
      <xdr:spPr>
        <a:xfrm>
          <a:off x="13745219" y="546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98F56C4D-3193-4823-8374-854B3964F272}"/>
            </a:ext>
          </a:extLst>
        </xdr:cNvPr>
        <xdr:cNvSpPr txBox="1"/>
      </xdr:nvSpPr>
      <xdr:spPr>
        <a:xfrm>
          <a:off x="12964169"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21789</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7E698952-4DBA-4856-B637-7BF4AD84D163}"/>
            </a:ext>
          </a:extLst>
        </xdr:cNvPr>
        <xdr:cNvSpPr txBox="1"/>
      </xdr:nvSpPr>
      <xdr:spPr>
        <a:xfrm>
          <a:off x="12164069" y="66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160581</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3AA3BCA9-4611-43D5-92CB-B2F192CA1018}"/>
            </a:ext>
          </a:extLst>
        </xdr:cNvPr>
        <xdr:cNvSpPr txBox="1"/>
      </xdr:nvSpPr>
      <xdr:spPr>
        <a:xfrm>
          <a:off x="11354444" y="664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6163A5EA-7B92-468A-89BA-E872D683272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54CC3B41-3104-4BCF-B417-8E0FEF9B443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D381235C-5585-4E4C-A172-F47DF32B7AD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287970DE-1CEA-4C8B-A546-A46551DE49E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F825049C-63F3-412E-960E-32D6315A7AF2}"/>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B65095DF-456E-4834-B0EC-A5F01DA45C3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316A387B-CCCD-4DEB-A305-DE9FCC4201E4}"/>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35A96916-A809-4E8D-9690-1366979B124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4C370F8-A342-4D01-8DEB-26FA543BB34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8E68018-49B9-4670-A068-1DD8AFBDC4A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B0E4D0FA-E405-4BCC-B3B4-4437886A1F18}"/>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0C006C32-90D5-4496-B5AC-8A6D43A8AE79}"/>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9F09AD64-BFAE-43BC-A092-741D55321090}"/>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B8AEA463-B72A-4412-A7BC-FFD9DE8FEAE4}"/>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9F6B96C2-C056-499A-BB3C-C590614ABC71}"/>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1724C671-CE7A-425B-9213-38AFA3739F03}"/>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9C6A8AE-A632-4889-9F91-164A1FDE93F3}"/>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9A100920-215A-473F-B41B-933A1E0A5CD0}"/>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2B2E0700-0CDD-483A-8AC1-030ED7F2AA1B}"/>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4E99BCCC-5E84-42E5-9480-0C0C5F03CCE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B6B0E712-87D4-48DA-8D9F-F7F97E49F77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B2802E74-FBA4-4C35-8A3D-EEF1670601D4}"/>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7950B143-DACC-4531-92AD-31236BB95377}"/>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9BF91378-7C9F-4936-AFED-149D0FE324C7}"/>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9364B649-0053-4D8F-A985-CB5579E6E110}"/>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82F92865-11DF-48C0-8FFA-DBFE80C648E0}"/>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C72671CF-9488-4C04-9935-CF8F2FCF4538}"/>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0D0B66D2-1158-4DE6-BDE7-E41638349A4A}"/>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3FA7616D-3C1B-499A-9010-A03EAB2A22B8}"/>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9ABD49C2-8D9A-45B7-A1AE-F0A93BD2CB29}"/>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EDC40381-7D1A-42B3-B48E-7C03DEDCE27A}"/>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2E6B1BE4-439F-414F-B079-7C83832BBBD3}"/>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F02EC40B-2CA2-4B3F-BE03-AE7975EB0FA9}"/>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BAAEF65C-302D-4F8B-8BF9-C63C7E8B47F0}"/>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8F0B59D-3BC2-418C-BD7C-E138D4825C4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D510665-8475-4CF0-B04C-7625FC7462D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3CA7EA6-D832-40C8-8BAE-801F598E6C93}"/>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580" name="楕円 579">
          <a:extLst>
            <a:ext uri="{FF2B5EF4-FFF2-40B4-BE49-F238E27FC236}">
              <a16:creationId xmlns:a16="http://schemas.microsoft.com/office/drawing/2014/main" id="{2038E720-33BF-4919-B4A8-7054D419095A}"/>
            </a:ext>
          </a:extLst>
        </xdr:cNvPr>
        <xdr:cNvSpPr/>
      </xdr:nvSpPr>
      <xdr:spPr>
        <a:xfrm>
          <a:off x="19897725" y="66180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931D5479-20F7-4963-8875-D3148F91BF39}"/>
            </a:ext>
          </a:extLst>
        </xdr:cNvPr>
        <xdr:cNvSpPr txBox="1"/>
      </xdr:nvSpPr>
      <xdr:spPr>
        <a:xfrm>
          <a:off x="19992975" y="653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582" name="楕円 581">
          <a:extLst>
            <a:ext uri="{FF2B5EF4-FFF2-40B4-BE49-F238E27FC236}">
              <a16:creationId xmlns:a16="http://schemas.microsoft.com/office/drawing/2014/main" id="{33BD209D-5877-4050-8FF1-B3CC80CDB5FC}"/>
            </a:ext>
          </a:extLst>
        </xdr:cNvPr>
        <xdr:cNvSpPr/>
      </xdr:nvSpPr>
      <xdr:spPr>
        <a:xfrm>
          <a:off x="19154775" y="659980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23622</xdr:rowOff>
    </xdr:to>
    <xdr:cxnSp macro="">
      <xdr:nvCxnSpPr>
        <xdr:cNvPr id="583" name="直線コネクタ 582">
          <a:extLst>
            <a:ext uri="{FF2B5EF4-FFF2-40B4-BE49-F238E27FC236}">
              <a16:creationId xmlns:a16="http://schemas.microsoft.com/office/drawing/2014/main" id="{0C810794-0715-491A-971C-B200BADE2C75}"/>
            </a:ext>
          </a:extLst>
        </xdr:cNvPr>
        <xdr:cNvCxnSpPr/>
      </xdr:nvCxnSpPr>
      <xdr:spPr>
        <a:xfrm>
          <a:off x="19202400" y="6647434"/>
          <a:ext cx="7524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584" name="楕円 583">
          <a:extLst>
            <a:ext uri="{FF2B5EF4-FFF2-40B4-BE49-F238E27FC236}">
              <a16:creationId xmlns:a16="http://schemas.microsoft.com/office/drawing/2014/main" id="{165F6066-69A9-4D3C-8365-A63929D78658}"/>
            </a:ext>
          </a:extLst>
        </xdr:cNvPr>
        <xdr:cNvSpPr/>
      </xdr:nvSpPr>
      <xdr:spPr>
        <a:xfrm>
          <a:off x="18345150" y="65998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585" name="直線コネクタ 584">
          <a:extLst>
            <a:ext uri="{FF2B5EF4-FFF2-40B4-BE49-F238E27FC236}">
              <a16:creationId xmlns:a16="http://schemas.microsoft.com/office/drawing/2014/main" id="{A166D4EA-E890-4056-9A3C-A7A83AFF87F9}"/>
            </a:ext>
          </a:extLst>
        </xdr:cNvPr>
        <xdr:cNvCxnSpPr/>
      </xdr:nvCxnSpPr>
      <xdr:spPr>
        <a:xfrm>
          <a:off x="18392775" y="664743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586" name="楕円 585">
          <a:extLst>
            <a:ext uri="{FF2B5EF4-FFF2-40B4-BE49-F238E27FC236}">
              <a16:creationId xmlns:a16="http://schemas.microsoft.com/office/drawing/2014/main" id="{E527AF89-2842-4AC1-A3F1-B9CFFDCE3284}"/>
            </a:ext>
          </a:extLst>
        </xdr:cNvPr>
        <xdr:cNvSpPr/>
      </xdr:nvSpPr>
      <xdr:spPr>
        <a:xfrm>
          <a:off x="17554575" y="65815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41</xdr:row>
      <xdr:rowOff>5334</xdr:rowOff>
    </xdr:to>
    <xdr:cxnSp macro="">
      <xdr:nvCxnSpPr>
        <xdr:cNvPr id="587" name="直線コネクタ 586">
          <a:extLst>
            <a:ext uri="{FF2B5EF4-FFF2-40B4-BE49-F238E27FC236}">
              <a16:creationId xmlns:a16="http://schemas.microsoft.com/office/drawing/2014/main" id="{332BD9BB-AF56-438E-8D3F-B2A4D0BC7E8A}"/>
            </a:ext>
          </a:extLst>
        </xdr:cNvPr>
        <xdr:cNvCxnSpPr/>
      </xdr:nvCxnSpPr>
      <xdr:spPr>
        <a:xfrm>
          <a:off x="17602200" y="6638671"/>
          <a:ext cx="790575"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588" name="楕円 587">
          <a:extLst>
            <a:ext uri="{FF2B5EF4-FFF2-40B4-BE49-F238E27FC236}">
              <a16:creationId xmlns:a16="http://schemas.microsoft.com/office/drawing/2014/main" id="{91CEF399-3E96-4181-B6E1-7AA9FAFC1958}"/>
            </a:ext>
          </a:extLst>
        </xdr:cNvPr>
        <xdr:cNvSpPr/>
      </xdr:nvSpPr>
      <xdr:spPr>
        <a:xfrm>
          <a:off x="16754475" y="65632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158496</xdr:rowOff>
    </xdr:to>
    <xdr:cxnSp macro="">
      <xdr:nvCxnSpPr>
        <xdr:cNvPr id="589" name="直線コネクタ 588">
          <a:extLst>
            <a:ext uri="{FF2B5EF4-FFF2-40B4-BE49-F238E27FC236}">
              <a16:creationId xmlns:a16="http://schemas.microsoft.com/office/drawing/2014/main" id="{9EB17643-17F5-4A70-8AF7-DC546C2B9D27}"/>
            </a:ext>
          </a:extLst>
        </xdr:cNvPr>
        <xdr:cNvCxnSpPr/>
      </xdr:nvCxnSpPr>
      <xdr:spPr>
        <a:xfrm>
          <a:off x="16802100" y="6620383"/>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B03239EC-EB98-4A05-9FC1-7914730B65EA}"/>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98C62E95-F71D-4ACC-866B-83BF9F695584}"/>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F1102461-24EB-4E5A-A895-80BCA19AF716}"/>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B2A06C22-08E2-4751-A0B0-8724F6B0E840}"/>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F04D21D2-518A-4644-8848-4B0CA4B6B0C6}"/>
            </a:ext>
          </a:extLst>
        </xdr:cNvPr>
        <xdr:cNvSpPr txBox="1"/>
      </xdr:nvSpPr>
      <xdr:spPr>
        <a:xfrm>
          <a:off x="18983402" y="66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96C56BA8-AC44-44E7-80DC-F0A45302EA88}"/>
            </a:ext>
          </a:extLst>
        </xdr:cNvPr>
        <xdr:cNvSpPr txBox="1"/>
      </xdr:nvSpPr>
      <xdr:spPr>
        <a:xfrm>
          <a:off x="18183302" y="66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97426755-3C4B-4B13-B063-3B29563C8D42}"/>
            </a:ext>
          </a:extLst>
        </xdr:cNvPr>
        <xdr:cNvSpPr txBox="1"/>
      </xdr:nvSpPr>
      <xdr:spPr>
        <a:xfrm>
          <a:off x="17383202"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BC7CEA6B-FE0A-4EAE-83CF-5C4FBF573E4F}"/>
            </a:ext>
          </a:extLst>
        </xdr:cNvPr>
        <xdr:cNvSpPr txBox="1"/>
      </xdr:nvSpPr>
      <xdr:spPr>
        <a:xfrm>
          <a:off x="16592627"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C45EA516-37AF-40DE-82A1-C6E9A613CBF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A1E3C764-8592-44B8-9563-BB9CEBA82A4A}"/>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D66A406F-9CDC-416B-950F-DF22402909C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F5B1F79E-91FA-41EB-8517-98E7420FF0C4}"/>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6E35501E-37A9-4ADE-B874-524004D7123C}"/>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22F7E82B-0CD9-43C2-AB29-9D32C950BDB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C238D1F-B181-4665-A5A4-006A0D7CDB9C}"/>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219C5CFC-5811-41CE-B0E7-D941F1EE034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1BDDFE74-0129-473E-B263-E5EE98EDF9C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6A995824-C8EC-4B83-854A-F567E253C3A8}"/>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5E3BF33F-5802-41DC-A77B-C5BEFEE4EFC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6BD08E42-47EF-4583-88FE-495B915A2D3E}"/>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F7BC2BE2-8B5A-434C-9AD6-563BCB1872A7}"/>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DD7AB1B4-065C-4271-BC78-8089D752E4FD}"/>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96FC4A38-BB7C-45D7-925F-40E3770D880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0F173D24-02EB-48B6-96F3-89CEA5FECCA4}"/>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3DB23A87-73DB-4E17-A3BC-89F72E909E50}"/>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5A17C3D7-6C0C-4BBF-AAD5-7BB3C66770E7}"/>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CBF8E3DE-DB74-467B-91D2-E30E11EF262D}"/>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51C1AD0C-BA7F-4FFC-A741-C361296C045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C7790343-5B30-41EC-BFF3-DF2DAD48C42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1B3BD241-1BDD-4B87-8490-03237905E94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6CCCC840-31B7-4240-89B6-E26FFCAF6746}"/>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4398187D-53A2-4538-9081-9FE044EDA879}"/>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AB63B79E-B050-47DA-9254-FE1CAFA84CE3}"/>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86290E5E-E527-485E-8919-0B58366084D2}"/>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AD50C922-7D61-4C05-ACB6-49D30BD6584A}"/>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AAB1FB74-1D72-4154-9136-0033851A24F1}"/>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8CF73158-5DC4-4922-8B73-D91C6BB49AB3}"/>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5D42B6C7-5DD9-4280-8632-8CD9F332B19C}"/>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D4A03065-2992-4882-A2DB-5A493E7927EA}"/>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A7969288-39BA-496D-90FE-50AAA8A5DD00}"/>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36C47E4E-BC4B-4B52-8D3F-93B7A13A6F9B}"/>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8CEE221B-2CEF-4983-ACBF-C892C674D91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1FB659C9-BD7F-41A5-88F0-732FBD8FC11F}"/>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DF8BFB32-2395-4911-B904-93D7684AF1F7}"/>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DC740938-B1E4-483F-9BB7-69ED7E41412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07ACD97-F7B7-4A39-B153-733F674FF5B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100076</xdr:rowOff>
    </xdr:from>
    <xdr:to>
      <xdr:col>85</xdr:col>
      <xdr:colOff>177800</xdr:colOff>
      <xdr:row>57</xdr:row>
      <xdr:rowOff>30226</xdr:rowOff>
    </xdr:to>
    <xdr:sp macro="" textlink="">
      <xdr:nvSpPr>
        <xdr:cNvPr id="636" name="楕円 635">
          <a:extLst>
            <a:ext uri="{FF2B5EF4-FFF2-40B4-BE49-F238E27FC236}">
              <a16:creationId xmlns:a16="http://schemas.microsoft.com/office/drawing/2014/main" id="{C0C6944B-002B-49E6-B911-2FEBA3AB6058}"/>
            </a:ext>
          </a:extLst>
        </xdr:cNvPr>
        <xdr:cNvSpPr/>
      </xdr:nvSpPr>
      <xdr:spPr>
        <a:xfrm>
          <a:off x="14649450" y="917105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53103</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B2E19B0D-983D-4D15-8D0C-8B6135CDC46E}"/>
            </a:ext>
          </a:extLst>
        </xdr:cNvPr>
        <xdr:cNvSpPr txBox="1"/>
      </xdr:nvSpPr>
      <xdr:spPr>
        <a:xfrm>
          <a:off x="14735175" y="911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72644</xdr:rowOff>
    </xdr:from>
    <xdr:to>
      <xdr:col>81</xdr:col>
      <xdr:colOff>101600</xdr:colOff>
      <xdr:row>57</xdr:row>
      <xdr:rowOff>2794</xdr:rowOff>
    </xdr:to>
    <xdr:sp macro="" textlink="">
      <xdr:nvSpPr>
        <xdr:cNvPr id="638" name="楕円 637">
          <a:extLst>
            <a:ext uri="{FF2B5EF4-FFF2-40B4-BE49-F238E27FC236}">
              <a16:creationId xmlns:a16="http://schemas.microsoft.com/office/drawing/2014/main" id="{54989F13-AFC1-4B7F-A7FC-B2756D2A473D}"/>
            </a:ext>
          </a:extLst>
        </xdr:cNvPr>
        <xdr:cNvSpPr/>
      </xdr:nvSpPr>
      <xdr:spPr>
        <a:xfrm>
          <a:off x="13887450" y="91372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123444</xdr:rowOff>
    </xdr:from>
    <xdr:to>
      <xdr:col>85</xdr:col>
      <xdr:colOff>127000</xdr:colOff>
      <xdr:row>56</xdr:row>
      <xdr:rowOff>150876</xdr:rowOff>
    </xdr:to>
    <xdr:cxnSp macro="">
      <xdr:nvCxnSpPr>
        <xdr:cNvPr id="639" name="直線コネクタ 638">
          <a:extLst>
            <a:ext uri="{FF2B5EF4-FFF2-40B4-BE49-F238E27FC236}">
              <a16:creationId xmlns:a16="http://schemas.microsoft.com/office/drawing/2014/main" id="{77480A3E-847B-4DE1-8F2E-F885851C3C3D}"/>
            </a:ext>
          </a:extLst>
        </xdr:cNvPr>
        <xdr:cNvCxnSpPr/>
      </xdr:nvCxnSpPr>
      <xdr:spPr>
        <a:xfrm>
          <a:off x="13935075" y="9194419"/>
          <a:ext cx="762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58928</xdr:rowOff>
    </xdr:from>
    <xdr:to>
      <xdr:col>76</xdr:col>
      <xdr:colOff>165100</xdr:colOff>
      <xdr:row>56</xdr:row>
      <xdr:rowOff>160528</xdr:rowOff>
    </xdr:to>
    <xdr:sp macro="" textlink="">
      <xdr:nvSpPr>
        <xdr:cNvPr id="640" name="楕円 639">
          <a:extLst>
            <a:ext uri="{FF2B5EF4-FFF2-40B4-BE49-F238E27FC236}">
              <a16:creationId xmlns:a16="http://schemas.microsoft.com/office/drawing/2014/main" id="{4870769E-694F-4602-B1D5-CA1D5895CF3A}"/>
            </a:ext>
          </a:extLst>
        </xdr:cNvPr>
        <xdr:cNvSpPr/>
      </xdr:nvSpPr>
      <xdr:spPr>
        <a:xfrm>
          <a:off x="13096875" y="91267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109728</xdr:rowOff>
    </xdr:from>
    <xdr:to>
      <xdr:col>81</xdr:col>
      <xdr:colOff>50800</xdr:colOff>
      <xdr:row>56</xdr:row>
      <xdr:rowOff>123444</xdr:rowOff>
    </xdr:to>
    <xdr:cxnSp macro="">
      <xdr:nvCxnSpPr>
        <xdr:cNvPr id="641" name="直線コネクタ 640">
          <a:extLst>
            <a:ext uri="{FF2B5EF4-FFF2-40B4-BE49-F238E27FC236}">
              <a16:creationId xmlns:a16="http://schemas.microsoft.com/office/drawing/2014/main" id="{15B0A79C-0AF4-4181-B346-966DDAE29FC8}"/>
            </a:ext>
          </a:extLst>
        </xdr:cNvPr>
        <xdr:cNvCxnSpPr/>
      </xdr:nvCxnSpPr>
      <xdr:spPr>
        <a:xfrm>
          <a:off x="13144500" y="9174353"/>
          <a:ext cx="79057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45212</xdr:rowOff>
    </xdr:from>
    <xdr:to>
      <xdr:col>72</xdr:col>
      <xdr:colOff>38100</xdr:colOff>
      <xdr:row>56</xdr:row>
      <xdr:rowOff>146812</xdr:rowOff>
    </xdr:to>
    <xdr:sp macro="" textlink="">
      <xdr:nvSpPr>
        <xdr:cNvPr id="642" name="楕円 641">
          <a:extLst>
            <a:ext uri="{FF2B5EF4-FFF2-40B4-BE49-F238E27FC236}">
              <a16:creationId xmlns:a16="http://schemas.microsoft.com/office/drawing/2014/main" id="{2CCE549C-D78F-444E-B0B1-58E3DB360CB2}"/>
            </a:ext>
          </a:extLst>
        </xdr:cNvPr>
        <xdr:cNvSpPr/>
      </xdr:nvSpPr>
      <xdr:spPr>
        <a:xfrm>
          <a:off x="12296775" y="91161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96012</xdr:rowOff>
    </xdr:from>
    <xdr:to>
      <xdr:col>76</xdr:col>
      <xdr:colOff>114300</xdr:colOff>
      <xdr:row>56</xdr:row>
      <xdr:rowOff>109728</xdr:rowOff>
    </xdr:to>
    <xdr:cxnSp macro="">
      <xdr:nvCxnSpPr>
        <xdr:cNvPr id="643" name="直線コネクタ 642">
          <a:extLst>
            <a:ext uri="{FF2B5EF4-FFF2-40B4-BE49-F238E27FC236}">
              <a16:creationId xmlns:a16="http://schemas.microsoft.com/office/drawing/2014/main" id="{ADD80936-383F-4676-8BD4-7849FD698165}"/>
            </a:ext>
          </a:extLst>
        </xdr:cNvPr>
        <xdr:cNvCxnSpPr/>
      </xdr:nvCxnSpPr>
      <xdr:spPr>
        <a:xfrm>
          <a:off x="12344400" y="9163812"/>
          <a:ext cx="8001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49784</xdr:rowOff>
    </xdr:from>
    <xdr:to>
      <xdr:col>67</xdr:col>
      <xdr:colOff>101600</xdr:colOff>
      <xdr:row>56</xdr:row>
      <xdr:rowOff>151384</xdr:rowOff>
    </xdr:to>
    <xdr:sp macro="" textlink="">
      <xdr:nvSpPr>
        <xdr:cNvPr id="644" name="楕円 643">
          <a:extLst>
            <a:ext uri="{FF2B5EF4-FFF2-40B4-BE49-F238E27FC236}">
              <a16:creationId xmlns:a16="http://schemas.microsoft.com/office/drawing/2014/main" id="{B59BCDF6-3540-49FE-8B30-02710183E6EF}"/>
            </a:ext>
          </a:extLst>
        </xdr:cNvPr>
        <xdr:cNvSpPr/>
      </xdr:nvSpPr>
      <xdr:spPr>
        <a:xfrm>
          <a:off x="11487150" y="911440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96012</xdr:rowOff>
    </xdr:from>
    <xdr:to>
      <xdr:col>71</xdr:col>
      <xdr:colOff>177800</xdr:colOff>
      <xdr:row>56</xdr:row>
      <xdr:rowOff>100584</xdr:rowOff>
    </xdr:to>
    <xdr:cxnSp macro="">
      <xdr:nvCxnSpPr>
        <xdr:cNvPr id="645" name="直線コネクタ 644">
          <a:extLst>
            <a:ext uri="{FF2B5EF4-FFF2-40B4-BE49-F238E27FC236}">
              <a16:creationId xmlns:a16="http://schemas.microsoft.com/office/drawing/2014/main" id="{7CB6838B-E783-4521-B2C4-5D97CEE03BC2}"/>
            </a:ext>
          </a:extLst>
        </xdr:cNvPr>
        <xdr:cNvCxnSpPr/>
      </xdr:nvCxnSpPr>
      <xdr:spPr>
        <a:xfrm flipV="1">
          <a:off x="11534775" y="9163812"/>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646" name="n_1aveValue【学校施設】&#10;有形固定資産減価償却率">
          <a:extLst>
            <a:ext uri="{FF2B5EF4-FFF2-40B4-BE49-F238E27FC236}">
              <a16:creationId xmlns:a16="http://schemas.microsoft.com/office/drawing/2014/main" id="{8B0C0402-9951-4512-9B05-CB5075620D7E}"/>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647" name="n_2aveValue【学校施設】&#10;有形固定資産減価償却率">
          <a:extLst>
            <a:ext uri="{FF2B5EF4-FFF2-40B4-BE49-F238E27FC236}">
              <a16:creationId xmlns:a16="http://schemas.microsoft.com/office/drawing/2014/main" id="{831E959C-DC09-4DB4-A652-900E9DCD00E1}"/>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648" name="n_3aveValue【学校施設】&#10;有形固定資産減価償却率">
          <a:extLst>
            <a:ext uri="{FF2B5EF4-FFF2-40B4-BE49-F238E27FC236}">
              <a16:creationId xmlns:a16="http://schemas.microsoft.com/office/drawing/2014/main" id="{2F03261B-73FA-4E6C-A79E-763EB8C7BE62}"/>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649" name="n_4aveValue【学校施設】&#10;有形固定資産減価償却率">
          <a:extLst>
            <a:ext uri="{FF2B5EF4-FFF2-40B4-BE49-F238E27FC236}">
              <a16:creationId xmlns:a16="http://schemas.microsoft.com/office/drawing/2014/main" id="{AF1C9B07-8580-4211-8B53-F1E82761442F}"/>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19321</xdr:rowOff>
    </xdr:from>
    <xdr:ext cx="405111" cy="259045"/>
    <xdr:sp macro="" textlink="">
      <xdr:nvSpPr>
        <xdr:cNvPr id="650" name="n_1mainValue【学校施設】&#10;有形固定資産減価償却率">
          <a:extLst>
            <a:ext uri="{FF2B5EF4-FFF2-40B4-BE49-F238E27FC236}">
              <a16:creationId xmlns:a16="http://schemas.microsoft.com/office/drawing/2014/main" id="{DA9508F0-0588-4E9C-B2D4-5D1F48E34C29}"/>
            </a:ext>
          </a:extLst>
        </xdr:cNvPr>
        <xdr:cNvSpPr txBox="1"/>
      </xdr:nvSpPr>
      <xdr:spPr>
        <a:xfrm>
          <a:off x="13745219" y="892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5605</xdr:rowOff>
    </xdr:from>
    <xdr:ext cx="405111" cy="259045"/>
    <xdr:sp macro="" textlink="">
      <xdr:nvSpPr>
        <xdr:cNvPr id="651" name="n_2mainValue【学校施設】&#10;有形固定資産減価償却率">
          <a:extLst>
            <a:ext uri="{FF2B5EF4-FFF2-40B4-BE49-F238E27FC236}">
              <a16:creationId xmlns:a16="http://schemas.microsoft.com/office/drawing/2014/main" id="{B9AFA545-FDEA-4443-8CDD-A5F28FD6953A}"/>
            </a:ext>
          </a:extLst>
        </xdr:cNvPr>
        <xdr:cNvSpPr txBox="1"/>
      </xdr:nvSpPr>
      <xdr:spPr>
        <a:xfrm>
          <a:off x="12964169" y="891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163339</xdr:rowOff>
    </xdr:from>
    <xdr:ext cx="405111" cy="259045"/>
    <xdr:sp macro="" textlink="">
      <xdr:nvSpPr>
        <xdr:cNvPr id="652" name="n_3mainValue【学校施設】&#10;有形固定資産減価償却率">
          <a:extLst>
            <a:ext uri="{FF2B5EF4-FFF2-40B4-BE49-F238E27FC236}">
              <a16:creationId xmlns:a16="http://schemas.microsoft.com/office/drawing/2014/main" id="{9A9DDD0A-FFC6-4D46-92AA-D8CB60D94202}"/>
            </a:ext>
          </a:extLst>
        </xdr:cNvPr>
        <xdr:cNvSpPr txBox="1"/>
      </xdr:nvSpPr>
      <xdr:spPr>
        <a:xfrm>
          <a:off x="12164069" y="8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167911</xdr:rowOff>
    </xdr:from>
    <xdr:ext cx="405111" cy="259045"/>
    <xdr:sp macro="" textlink="">
      <xdr:nvSpPr>
        <xdr:cNvPr id="653" name="n_4mainValue【学校施設】&#10;有形固定資産減価償却率">
          <a:extLst>
            <a:ext uri="{FF2B5EF4-FFF2-40B4-BE49-F238E27FC236}">
              <a16:creationId xmlns:a16="http://schemas.microsoft.com/office/drawing/2014/main" id="{B2BB9825-081D-4E18-B515-4FF1DCB917C8}"/>
            </a:ext>
          </a:extLst>
        </xdr:cNvPr>
        <xdr:cNvSpPr txBox="1"/>
      </xdr:nvSpPr>
      <xdr:spPr>
        <a:xfrm>
          <a:off x="11354444" y="890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5E8BBBD9-9592-46B7-9C26-012C59E19A31}"/>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60F3D16B-F0FD-44C3-9153-56E3295C082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B0C19BE0-53A3-4AB5-B6CF-79E0A52F398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018792BA-CAF9-45F7-AAA6-010C3047BEDB}"/>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BBEA6953-415F-48F4-8216-AC27F013913B}"/>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A2B9D054-9B1A-49EC-BF0C-072195EF717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B4F16156-D576-4846-96F3-633EECAF8A76}"/>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3B44A3B4-5382-44DD-A215-1B5957B8C00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D237D6E7-16D7-491D-B557-7B89FE7730A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8D945589-531F-42A6-A9F1-B49CA31DFF8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679D5558-7BBF-411D-9377-CFAE3156F19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32E4CE08-209F-4B6D-88B8-B3A86BA66B92}"/>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9B5FB172-CB86-4EE1-8BC5-8EAD2A4A0DC7}"/>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A26BC3E7-7850-4740-9F60-04F85B66D19F}"/>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F74EBD48-981E-4B1D-B10A-234D2FDE7472}"/>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56DA7A5E-339F-43B9-A400-CBE12C077E68}"/>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E1D07171-A45E-4573-B1DC-969B0083CBC0}"/>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BAA39D2B-E284-46AB-8EAA-5C76B8515AFF}"/>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06D9E007-F990-4B71-AAFB-04AA9B1C294D}"/>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FC336EEE-AA5D-4D6A-B9B7-72D906451C7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B0E62CE4-891D-418C-9377-4FBC65FF828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5F8C9D61-6CDA-48A2-9B1B-3447F2D3A00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4EDFFC1E-5A34-4F22-8A43-976DB8DD6C71}"/>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74ACF9A5-06AC-45F1-A528-A1D3685586AF}"/>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6C83F5A5-9814-4CC4-8845-70AA8AB88C57}"/>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2556E705-61DC-4D3A-A686-2F152FE6FDE8}"/>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4B023CCE-937C-4A00-BF4F-D362C72D9E25}"/>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681" name="【学校施設】&#10;一人当たり面積平均値テキスト">
          <a:extLst>
            <a:ext uri="{FF2B5EF4-FFF2-40B4-BE49-F238E27FC236}">
              <a16:creationId xmlns:a16="http://schemas.microsoft.com/office/drawing/2014/main" id="{E990E68F-36A0-482F-A916-E2A2780420C0}"/>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0541CC6D-BA1A-4996-B2EF-FF6384763ED8}"/>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82AA84D8-B849-4D04-8307-3683B9031F6A}"/>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EB2FFCD8-8361-4219-8BFF-8E2A15202173}"/>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CA852449-FC27-4967-A8B8-9B54829DC3C6}"/>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C2C37F47-D20B-4CF1-BBBC-130FF6CB9835}"/>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CC897C5-4F99-47BF-B2EC-7A33012EF27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31B38142-95C9-4572-BBA9-8FF2B5B19DDD}"/>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A3B23C61-F346-4619-8616-65B59FE4132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73C13735-8124-4A94-A237-94F11E78D81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A77A41C-4397-4952-9043-F995025CCD9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45212</xdr:rowOff>
    </xdr:from>
    <xdr:to>
      <xdr:col>116</xdr:col>
      <xdr:colOff>114300</xdr:colOff>
      <xdr:row>64</xdr:row>
      <xdr:rowOff>146812</xdr:rowOff>
    </xdr:to>
    <xdr:sp macro="" textlink="">
      <xdr:nvSpPr>
        <xdr:cNvPr id="692" name="楕円 691">
          <a:extLst>
            <a:ext uri="{FF2B5EF4-FFF2-40B4-BE49-F238E27FC236}">
              <a16:creationId xmlns:a16="http://schemas.microsoft.com/office/drawing/2014/main" id="{CD76A7A9-B245-4142-9773-91B839BCCED5}"/>
            </a:ext>
          </a:extLst>
        </xdr:cNvPr>
        <xdr:cNvSpPr/>
      </xdr:nvSpPr>
      <xdr:spPr>
        <a:xfrm>
          <a:off x="19897725" y="104115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131589</xdr:rowOff>
    </xdr:from>
    <xdr:ext cx="469744" cy="259045"/>
    <xdr:sp macro="" textlink="">
      <xdr:nvSpPr>
        <xdr:cNvPr id="693" name="【学校施設】&#10;一人当たり面積該当値テキスト">
          <a:extLst>
            <a:ext uri="{FF2B5EF4-FFF2-40B4-BE49-F238E27FC236}">
              <a16:creationId xmlns:a16="http://schemas.microsoft.com/office/drawing/2014/main" id="{051FA1F0-6254-4E0C-91D1-DC72DBAF97A4}"/>
            </a:ext>
          </a:extLst>
        </xdr:cNvPr>
        <xdr:cNvSpPr txBox="1"/>
      </xdr:nvSpPr>
      <xdr:spPr>
        <a:xfrm>
          <a:off x="19992975" y="1033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54356</xdr:rowOff>
    </xdr:from>
    <xdr:to>
      <xdr:col>112</xdr:col>
      <xdr:colOff>38100</xdr:colOff>
      <xdr:row>64</xdr:row>
      <xdr:rowOff>155956</xdr:rowOff>
    </xdr:to>
    <xdr:sp macro="" textlink="">
      <xdr:nvSpPr>
        <xdr:cNvPr id="694" name="楕円 693">
          <a:extLst>
            <a:ext uri="{FF2B5EF4-FFF2-40B4-BE49-F238E27FC236}">
              <a16:creationId xmlns:a16="http://schemas.microsoft.com/office/drawing/2014/main" id="{76A2D776-1C7C-4E9F-92EC-E7ECE39CE8EA}"/>
            </a:ext>
          </a:extLst>
        </xdr:cNvPr>
        <xdr:cNvSpPr/>
      </xdr:nvSpPr>
      <xdr:spPr>
        <a:xfrm>
          <a:off x="19154775" y="104175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96012</xdr:rowOff>
    </xdr:from>
    <xdr:to>
      <xdr:col>116</xdr:col>
      <xdr:colOff>63500</xdr:colOff>
      <xdr:row>64</xdr:row>
      <xdr:rowOff>105156</xdr:rowOff>
    </xdr:to>
    <xdr:cxnSp macro="">
      <xdr:nvCxnSpPr>
        <xdr:cNvPr id="695" name="直線コネクタ 694">
          <a:extLst>
            <a:ext uri="{FF2B5EF4-FFF2-40B4-BE49-F238E27FC236}">
              <a16:creationId xmlns:a16="http://schemas.microsoft.com/office/drawing/2014/main" id="{48D9D235-C22A-4568-8CA0-C03CB96691DF}"/>
            </a:ext>
          </a:extLst>
        </xdr:cNvPr>
        <xdr:cNvCxnSpPr/>
      </xdr:nvCxnSpPr>
      <xdr:spPr>
        <a:xfrm flipV="1">
          <a:off x="19202400" y="10459212"/>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54356</xdr:rowOff>
    </xdr:from>
    <xdr:to>
      <xdr:col>107</xdr:col>
      <xdr:colOff>101600</xdr:colOff>
      <xdr:row>64</xdr:row>
      <xdr:rowOff>155956</xdr:rowOff>
    </xdr:to>
    <xdr:sp macro="" textlink="">
      <xdr:nvSpPr>
        <xdr:cNvPr id="696" name="楕円 695">
          <a:extLst>
            <a:ext uri="{FF2B5EF4-FFF2-40B4-BE49-F238E27FC236}">
              <a16:creationId xmlns:a16="http://schemas.microsoft.com/office/drawing/2014/main" id="{D007EE3B-D022-457A-9FC9-8D95908C3F4A}"/>
            </a:ext>
          </a:extLst>
        </xdr:cNvPr>
        <xdr:cNvSpPr/>
      </xdr:nvSpPr>
      <xdr:spPr>
        <a:xfrm>
          <a:off x="18345150" y="1041755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105156</xdr:rowOff>
    </xdr:from>
    <xdr:to>
      <xdr:col>111</xdr:col>
      <xdr:colOff>177800</xdr:colOff>
      <xdr:row>64</xdr:row>
      <xdr:rowOff>105156</xdr:rowOff>
    </xdr:to>
    <xdr:cxnSp macro="">
      <xdr:nvCxnSpPr>
        <xdr:cNvPr id="697" name="直線コネクタ 696">
          <a:extLst>
            <a:ext uri="{FF2B5EF4-FFF2-40B4-BE49-F238E27FC236}">
              <a16:creationId xmlns:a16="http://schemas.microsoft.com/office/drawing/2014/main" id="{6C3D050A-05F1-4722-8469-7EFB28074DBD}"/>
            </a:ext>
          </a:extLst>
        </xdr:cNvPr>
        <xdr:cNvCxnSpPr/>
      </xdr:nvCxnSpPr>
      <xdr:spPr>
        <a:xfrm>
          <a:off x="18392775" y="1046518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42926</xdr:rowOff>
    </xdr:from>
    <xdr:to>
      <xdr:col>102</xdr:col>
      <xdr:colOff>165100</xdr:colOff>
      <xdr:row>64</xdr:row>
      <xdr:rowOff>144526</xdr:rowOff>
    </xdr:to>
    <xdr:sp macro="" textlink="">
      <xdr:nvSpPr>
        <xdr:cNvPr id="698" name="楕円 697">
          <a:extLst>
            <a:ext uri="{FF2B5EF4-FFF2-40B4-BE49-F238E27FC236}">
              <a16:creationId xmlns:a16="http://schemas.microsoft.com/office/drawing/2014/main" id="{8401F8C4-589A-4DB8-9EFE-D25FBDE4E1A9}"/>
            </a:ext>
          </a:extLst>
        </xdr:cNvPr>
        <xdr:cNvSpPr/>
      </xdr:nvSpPr>
      <xdr:spPr>
        <a:xfrm>
          <a:off x="17554575" y="104093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93726</xdr:rowOff>
    </xdr:from>
    <xdr:to>
      <xdr:col>107</xdr:col>
      <xdr:colOff>50800</xdr:colOff>
      <xdr:row>64</xdr:row>
      <xdr:rowOff>105156</xdr:rowOff>
    </xdr:to>
    <xdr:cxnSp macro="">
      <xdr:nvCxnSpPr>
        <xdr:cNvPr id="699" name="直線コネクタ 698">
          <a:extLst>
            <a:ext uri="{FF2B5EF4-FFF2-40B4-BE49-F238E27FC236}">
              <a16:creationId xmlns:a16="http://schemas.microsoft.com/office/drawing/2014/main" id="{6BD7ACEB-9057-40E3-B70C-A762502B4E06}"/>
            </a:ext>
          </a:extLst>
        </xdr:cNvPr>
        <xdr:cNvCxnSpPr/>
      </xdr:nvCxnSpPr>
      <xdr:spPr>
        <a:xfrm>
          <a:off x="17602200" y="10456926"/>
          <a:ext cx="79057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49784</xdr:rowOff>
    </xdr:from>
    <xdr:to>
      <xdr:col>98</xdr:col>
      <xdr:colOff>38100</xdr:colOff>
      <xdr:row>64</xdr:row>
      <xdr:rowOff>151384</xdr:rowOff>
    </xdr:to>
    <xdr:sp macro="" textlink="">
      <xdr:nvSpPr>
        <xdr:cNvPr id="700" name="楕円 699">
          <a:extLst>
            <a:ext uri="{FF2B5EF4-FFF2-40B4-BE49-F238E27FC236}">
              <a16:creationId xmlns:a16="http://schemas.microsoft.com/office/drawing/2014/main" id="{4583E5A9-99B9-4257-A3D7-C62EE13D8C1C}"/>
            </a:ext>
          </a:extLst>
        </xdr:cNvPr>
        <xdr:cNvSpPr/>
      </xdr:nvSpPr>
      <xdr:spPr>
        <a:xfrm>
          <a:off x="16754475" y="104098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93726</xdr:rowOff>
    </xdr:from>
    <xdr:to>
      <xdr:col>102</xdr:col>
      <xdr:colOff>114300</xdr:colOff>
      <xdr:row>64</xdr:row>
      <xdr:rowOff>100584</xdr:rowOff>
    </xdr:to>
    <xdr:cxnSp macro="">
      <xdr:nvCxnSpPr>
        <xdr:cNvPr id="701" name="直線コネクタ 700">
          <a:extLst>
            <a:ext uri="{FF2B5EF4-FFF2-40B4-BE49-F238E27FC236}">
              <a16:creationId xmlns:a16="http://schemas.microsoft.com/office/drawing/2014/main" id="{3CCA76CB-81BD-445F-9949-8B46EF11370F}"/>
            </a:ext>
          </a:extLst>
        </xdr:cNvPr>
        <xdr:cNvCxnSpPr/>
      </xdr:nvCxnSpPr>
      <xdr:spPr>
        <a:xfrm flipV="1">
          <a:off x="16802100" y="10456926"/>
          <a:ext cx="8001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id="{84F4623B-9CD9-467A-B8B2-6ECF69D76441}"/>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703" name="n_2aveValue【学校施設】&#10;一人当たり面積">
          <a:extLst>
            <a:ext uri="{FF2B5EF4-FFF2-40B4-BE49-F238E27FC236}">
              <a16:creationId xmlns:a16="http://schemas.microsoft.com/office/drawing/2014/main" id="{DA39225B-F13A-4E7B-9DB5-9D99F05C7DAF}"/>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04" name="n_3aveValue【学校施設】&#10;一人当たり面積">
          <a:extLst>
            <a:ext uri="{FF2B5EF4-FFF2-40B4-BE49-F238E27FC236}">
              <a16:creationId xmlns:a16="http://schemas.microsoft.com/office/drawing/2014/main" id="{058B0FE9-6E33-4737-9C39-44DFF8DB2A21}"/>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a:extLst>
            <a:ext uri="{FF2B5EF4-FFF2-40B4-BE49-F238E27FC236}">
              <a16:creationId xmlns:a16="http://schemas.microsoft.com/office/drawing/2014/main" id="{A982D711-FAB3-468C-9B0D-819E6A3C56FE}"/>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147083</xdr:rowOff>
    </xdr:from>
    <xdr:ext cx="469744" cy="259045"/>
    <xdr:sp macro="" textlink="">
      <xdr:nvSpPr>
        <xdr:cNvPr id="706" name="n_1mainValue【学校施設】&#10;一人当たり面積">
          <a:extLst>
            <a:ext uri="{FF2B5EF4-FFF2-40B4-BE49-F238E27FC236}">
              <a16:creationId xmlns:a16="http://schemas.microsoft.com/office/drawing/2014/main" id="{E20356FF-D3E1-4C65-99F0-8C4588434173}"/>
            </a:ext>
          </a:extLst>
        </xdr:cNvPr>
        <xdr:cNvSpPr txBox="1"/>
      </xdr:nvSpPr>
      <xdr:spPr>
        <a:xfrm>
          <a:off x="18983402" y="105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147083</xdr:rowOff>
    </xdr:from>
    <xdr:ext cx="469744" cy="259045"/>
    <xdr:sp macro="" textlink="">
      <xdr:nvSpPr>
        <xdr:cNvPr id="707" name="n_2mainValue【学校施設】&#10;一人当たり面積">
          <a:extLst>
            <a:ext uri="{FF2B5EF4-FFF2-40B4-BE49-F238E27FC236}">
              <a16:creationId xmlns:a16="http://schemas.microsoft.com/office/drawing/2014/main" id="{D833BB14-2166-452E-BC21-7492ED80739B}"/>
            </a:ext>
          </a:extLst>
        </xdr:cNvPr>
        <xdr:cNvSpPr txBox="1"/>
      </xdr:nvSpPr>
      <xdr:spPr>
        <a:xfrm>
          <a:off x="18183302" y="105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135653</xdr:rowOff>
    </xdr:from>
    <xdr:ext cx="469744" cy="259045"/>
    <xdr:sp macro="" textlink="">
      <xdr:nvSpPr>
        <xdr:cNvPr id="708" name="n_3mainValue【学校施設】&#10;一人当たり面積">
          <a:extLst>
            <a:ext uri="{FF2B5EF4-FFF2-40B4-BE49-F238E27FC236}">
              <a16:creationId xmlns:a16="http://schemas.microsoft.com/office/drawing/2014/main" id="{EB6E28B8-3E1D-4769-9E0B-2D974EB257BF}"/>
            </a:ext>
          </a:extLst>
        </xdr:cNvPr>
        <xdr:cNvSpPr txBox="1"/>
      </xdr:nvSpPr>
      <xdr:spPr>
        <a:xfrm>
          <a:off x="17383202" y="104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142511</xdr:rowOff>
    </xdr:from>
    <xdr:ext cx="469744" cy="259045"/>
    <xdr:sp macro="" textlink="">
      <xdr:nvSpPr>
        <xdr:cNvPr id="709" name="n_4mainValue【学校施設】&#10;一人当たり面積">
          <a:extLst>
            <a:ext uri="{FF2B5EF4-FFF2-40B4-BE49-F238E27FC236}">
              <a16:creationId xmlns:a16="http://schemas.microsoft.com/office/drawing/2014/main" id="{AE9F2349-158A-415B-AF40-4859E9BC87AB}"/>
            </a:ext>
          </a:extLst>
        </xdr:cNvPr>
        <xdr:cNvSpPr txBox="1"/>
      </xdr:nvSpPr>
      <xdr:spPr>
        <a:xfrm>
          <a:off x="16592627" y="1050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F7868B40-B371-4C1E-A3C9-DB3A767F131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F9CF8CBA-927E-47D1-9B78-E7D2031E3226}"/>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200FED91-D216-4078-A630-53B9F494361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33D919B0-0F32-4B12-A1CC-DBAC87A27ECA}"/>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576831FD-8182-4E8D-9DD8-13F8B5CBCBB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E7414301-023B-436F-84B4-10D287EF03F4}"/>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09FEC314-554D-413D-970E-2CD90F941C23}"/>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854FFE0F-0B6F-4C48-9F9E-74530BE5C7B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D90F0E43-2D5E-457C-AD69-E36BF94E830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78484A3C-46BD-44ED-B012-F73745446CC4}"/>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3AF4D217-528D-4B71-8D70-818348E9E223}"/>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DDE1B850-BFF4-4ED2-A5A6-85A9E14B733B}"/>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AE246DB6-F334-4001-94FA-9FEC61224B97}"/>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5808FF2B-62ED-45CC-98E4-848662D063E4}"/>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CB39FCAA-C3D7-4D5E-B687-CE76DDF8613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1205DB8C-1B33-454E-AF7A-AA40361EC127}"/>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32B56F59-792D-4D92-897E-B40C76465742}"/>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C2E12466-422B-4DE2-8E36-2024DBE03612}"/>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3AEECB9D-0B32-41BB-BEC3-3FA414BEC43F}"/>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8B968874-53C7-4229-90AB-A25C5B0F986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E0D7D7A9-1888-4DF3-A402-EEACECC5035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4F1C26E3-1C21-4324-942B-BC6BD0788D97}"/>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15114751-BAE2-446F-9D8E-21FE21D7DA43}"/>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2FEF4471-238C-41A2-A647-D24BCC6307EC}"/>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27D89E3F-7082-4AB9-9AF8-448B415B81DC}"/>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92D6E075-E054-4E17-9B5A-1B84E51A8BFA}"/>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5C6BFD21-94EB-4A21-BC6E-844CF02F36F5}"/>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7554925D-7157-4929-AE86-5DCE3D3DA146}"/>
            </a:ext>
          </a:extLst>
        </xdr:cNvPr>
        <xdr:cNvSpPr txBox="1"/>
      </xdr:nvSpPr>
      <xdr:spPr>
        <a:xfrm>
          <a:off x="14735175" y="1296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D943D736-5F8F-4952-B86D-7E08D8F0E124}"/>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A658FBD5-2DBE-4775-A427-DF8AA2FA176B}"/>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4B71C929-6102-44A8-851C-5E365FB0E007}"/>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AB8C7AD8-4687-4B8E-B759-DE8C8E9E0ADD}"/>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DEF26945-AFE3-406D-82CD-37AC4A8FCA81}"/>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EC2FAB6-DCAE-4C33-95D6-3959E8DA279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793AFBB-A7D4-4A47-A57B-27CF38F7247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D440E38E-8AB4-4CA4-8AA0-DA1431E9C4D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93C5C59A-D1BE-4537-A7C6-FCB289CC726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D52E626-6DA3-49FC-915D-D7048AE914B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60452</xdr:rowOff>
    </xdr:from>
    <xdr:to>
      <xdr:col>85</xdr:col>
      <xdr:colOff>177800</xdr:colOff>
      <xdr:row>81</xdr:row>
      <xdr:rowOff>162052</xdr:rowOff>
    </xdr:to>
    <xdr:sp macro="" textlink="">
      <xdr:nvSpPr>
        <xdr:cNvPr id="748" name="楕円 747">
          <a:extLst>
            <a:ext uri="{FF2B5EF4-FFF2-40B4-BE49-F238E27FC236}">
              <a16:creationId xmlns:a16="http://schemas.microsoft.com/office/drawing/2014/main" id="{5F160651-3C51-4D11-9DB0-B799A76D3612}"/>
            </a:ext>
          </a:extLst>
        </xdr:cNvPr>
        <xdr:cNvSpPr/>
      </xdr:nvSpPr>
      <xdr:spPr>
        <a:xfrm>
          <a:off x="14649450" y="131795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38879</xdr:rowOff>
    </xdr:from>
    <xdr:ext cx="405111" cy="259045"/>
    <xdr:sp macro="" textlink="">
      <xdr:nvSpPr>
        <xdr:cNvPr id="749" name="【児童館】&#10;有形固定資産減価償却率該当値テキスト">
          <a:extLst>
            <a:ext uri="{FF2B5EF4-FFF2-40B4-BE49-F238E27FC236}">
              <a16:creationId xmlns:a16="http://schemas.microsoft.com/office/drawing/2014/main" id="{998B089C-A896-4623-8C3A-7B6332E7E935}"/>
            </a:ext>
          </a:extLst>
        </xdr:cNvPr>
        <xdr:cNvSpPr txBox="1"/>
      </xdr:nvSpPr>
      <xdr:spPr>
        <a:xfrm>
          <a:off x="14735175" y="131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42163</xdr:rowOff>
    </xdr:from>
    <xdr:to>
      <xdr:col>81</xdr:col>
      <xdr:colOff>101600</xdr:colOff>
      <xdr:row>81</xdr:row>
      <xdr:rowOff>143763</xdr:rowOff>
    </xdr:to>
    <xdr:sp macro="" textlink="">
      <xdr:nvSpPr>
        <xdr:cNvPr id="750" name="楕円 749">
          <a:extLst>
            <a:ext uri="{FF2B5EF4-FFF2-40B4-BE49-F238E27FC236}">
              <a16:creationId xmlns:a16="http://schemas.microsoft.com/office/drawing/2014/main" id="{9D749B6D-0589-4A58-9A2B-A16BBF3602BA}"/>
            </a:ext>
          </a:extLst>
        </xdr:cNvPr>
        <xdr:cNvSpPr/>
      </xdr:nvSpPr>
      <xdr:spPr>
        <a:xfrm>
          <a:off x="13887450" y="131612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92963</xdr:rowOff>
    </xdr:from>
    <xdr:to>
      <xdr:col>85</xdr:col>
      <xdr:colOff>127000</xdr:colOff>
      <xdr:row>81</xdr:row>
      <xdr:rowOff>111252</xdr:rowOff>
    </xdr:to>
    <xdr:cxnSp macro="">
      <xdr:nvCxnSpPr>
        <xdr:cNvPr id="751" name="直線コネクタ 750">
          <a:extLst>
            <a:ext uri="{FF2B5EF4-FFF2-40B4-BE49-F238E27FC236}">
              <a16:creationId xmlns:a16="http://schemas.microsoft.com/office/drawing/2014/main" id="{2E5094F3-4C52-45FE-9A7A-576C8A2B93BD}"/>
            </a:ext>
          </a:extLst>
        </xdr:cNvPr>
        <xdr:cNvCxnSpPr/>
      </xdr:nvCxnSpPr>
      <xdr:spPr>
        <a:xfrm>
          <a:off x="13935075" y="13208888"/>
          <a:ext cx="762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1015</xdr:rowOff>
    </xdr:from>
    <xdr:to>
      <xdr:col>76</xdr:col>
      <xdr:colOff>165100</xdr:colOff>
      <xdr:row>82</xdr:row>
      <xdr:rowOff>102615</xdr:rowOff>
    </xdr:to>
    <xdr:sp macro="" textlink="">
      <xdr:nvSpPr>
        <xdr:cNvPr id="752" name="楕円 751">
          <a:extLst>
            <a:ext uri="{FF2B5EF4-FFF2-40B4-BE49-F238E27FC236}">
              <a16:creationId xmlns:a16="http://schemas.microsoft.com/office/drawing/2014/main" id="{FD2CEF35-36B4-4ADB-BE9C-23716F33DC27}"/>
            </a:ext>
          </a:extLst>
        </xdr:cNvPr>
        <xdr:cNvSpPr/>
      </xdr:nvSpPr>
      <xdr:spPr>
        <a:xfrm>
          <a:off x="13096875" y="132788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92963</xdr:rowOff>
    </xdr:from>
    <xdr:to>
      <xdr:col>81</xdr:col>
      <xdr:colOff>50800</xdr:colOff>
      <xdr:row>82</xdr:row>
      <xdr:rowOff>51815</xdr:rowOff>
    </xdr:to>
    <xdr:cxnSp macro="">
      <xdr:nvCxnSpPr>
        <xdr:cNvPr id="753" name="直線コネクタ 752">
          <a:extLst>
            <a:ext uri="{FF2B5EF4-FFF2-40B4-BE49-F238E27FC236}">
              <a16:creationId xmlns:a16="http://schemas.microsoft.com/office/drawing/2014/main" id="{654A71D7-F65F-40B5-B84C-574BF05A1011}"/>
            </a:ext>
          </a:extLst>
        </xdr:cNvPr>
        <xdr:cNvCxnSpPr/>
      </xdr:nvCxnSpPr>
      <xdr:spPr>
        <a:xfrm flipV="1">
          <a:off x="13144500" y="13208888"/>
          <a:ext cx="790575"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54" name="楕円 753">
          <a:extLst>
            <a:ext uri="{FF2B5EF4-FFF2-40B4-BE49-F238E27FC236}">
              <a16:creationId xmlns:a16="http://schemas.microsoft.com/office/drawing/2014/main" id="{7B06A0D0-5371-4E7E-9607-74A29D4525D3}"/>
            </a:ext>
          </a:extLst>
        </xdr:cNvPr>
        <xdr:cNvSpPr/>
      </xdr:nvSpPr>
      <xdr:spPr>
        <a:xfrm>
          <a:off x="12296775" y="132994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72389</xdr:rowOff>
    </xdr:to>
    <xdr:cxnSp macro="">
      <xdr:nvCxnSpPr>
        <xdr:cNvPr id="755" name="直線コネクタ 754">
          <a:extLst>
            <a:ext uri="{FF2B5EF4-FFF2-40B4-BE49-F238E27FC236}">
              <a16:creationId xmlns:a16="http://schemas.microsoft.com/office/drawing/2014/main" id="{DD293ECD-A2DB-42F0-89FB-BAE6F26C430A}"/>
            </a:ext>
          </a:extLst>
        </xdr:cNvPr>
        <xdr:cNvCxnSpPr/>
      </xdr:nvCxnSpPr>
      <xdr:spPr>
        <a:xfrm flipV="1">
          <a:off x="12344400" y="13326490"/>
          <a:ext cx="8001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151892</xdr:rowOff>
    </xdr:from>
    <xdr:to>
      <xdr:col>67</xdr:col>
      <xdr:colOff>101600</xdr:colOff>
      <xdr:row>82</xdr:row>
      <xdr:rowOff>82042</xdr:rowOff>
    </xdr:to>
    <xdr:sp macro="" textlink="">
      <xdr:nvSpPr>
        <xdr:cNvPr id="756" name="楕円 755">
          <a:extLst>
            <a:ext uri="{FF2B5EF4-FFF2-40B4-BE49-F238E27FC236}">
              <a16:creationId xmlns:a16="http://schemas.microsoft.com/office/drawing/2014/main" id="{B6C6FB9C-8AD9-4F24-8D85-BBDD1ECED202}"/>
            </a:ext>
          </a:extLst>
        </xdr:cNvPr>
        <xdr:cNvSpPr/>
      </xdr:nvSpPr>
      <xdr:spPr>
        <a:xfrm>
          <a:off x="11487150" y="132678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31242</xdr:rowOff>
    </xdr:from>
    <xdr:to>
      <xdr:col>71</xdr:col>
      <xdr:colOff>177800</xdr:colOff>
      <xdr:row>82</xdr:row>
      <xdr:rowOff>72389</xdr:rowOff>
    </xdr:to>
    <xdr:cxnSp macro="">
      <xdr:nvCxnSpPr>
        <xdr:cNvPr id="757" name="直線コネクタ 756">
          <a:extLst>
            <a:ext uri="{FF2B5EF4-FFF2-40B4-BE49-F238E27FC236}">
              <a16:creationId xmlns:a16="http://schemas.microsoft.com/office/drawing/2014/main" id="{4A2E8CFA-7F5A-45D4-9CD5-5128411B3D88}"/>
            </a:ext>
          </a:extLst>
        </xdr:cNvPr>
        <xdr:cNvCxnSpPr/>
      </xdr:nvCxnSpPr>
      <xdr:spPr>
        <a:xfrm>
          <a:off x="11534775" y="13305917"/>
          <a:ext cx="809625"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58" name="n_1aveValue【児童館】&#10;有形固定資産減価償却率">
          <a:extLst>
            <a:ext uri="{FF2B5EF4-FFF2-40B4-BE49-F238E27FC236}">
              <a16:creationId xmlns:a16="http://schemas.microsoft.com/office/drawing/2014/main" id="{FCD21507-243D-412D-9AEC-9812BA782646}"/>
            </a:ext>
          </a:extLst>
        </xdr:cNvPr>
        <xdr:cNvSpPr txBox="1"/>
      </xdr:nvSpPr>
      <xdr:spPr>
        <a:xfrm>
          <a:off x="13745219"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9" name="n_2aveValue【児童館】&#10;有形固定資産減価償却率">
          <a:extLst>
            <a:ext uri="{FF2B5EF4-FFF2-40B4-BE49-F238E27FC236}">
              <a16:creationId xmlns:a16="http://schemas.microsoft.com/office/drawing/2014/main" id="{ACEDBF34-F456-4373-85B6-8AA0AF2FB244}"/>
            </a:ext>
          </a:extLst>
        </xdr:cNvPr>
        <xdr:cNvSpPr txBox="1"/>
      </xdr:nvSpPr>
      <xdr:spPr>
        <a:xfrm>
          <a:off x="129641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60" name="n_3aveValue【児童館】&#10;有形固定資産減価償却率">
          <a:extLst>
            <a:ext uri="{FF2B5EF4-FFF2-40B4-BE49-F238E27FC236}">
              <a16:creationId xmlns:a16="http://schemas.microsoft.com/office/drawing/2014/main" id="{4A0AB397-5D92-4872-AE95-E0E2B3E2081A}"/>
            </a:ext>
          </a:extLst>
        </xdr:cNvPr>
        <xdr:cNvSpPr txBox="1"/>
      </xdr:nvSpPr>
      <xdr:spPr>
        <a:xfrm>
          <a:off x="121640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1" name="n_4aveValue【児童館】&#10;有形固定資産減価償却率">
          <a:extLst>
            <a:ext uri="{FF2B5EF4-FFF2-40B4-BE49-F238E27FC236}">
              <a16:creationId xmlns:a16="http://schemas.microsoft.com/office/drawing/2014/main" id="{20530E35-4A36-4356-BC57-94087CECE3F0}"/>
            </a:ext>
          </a:extLst>
        </xdr:cNvPr>
        <xdr:cNvSpPr txBox="1"/>
      </xdr:nvSpPr>
      <xdr:spPr>
        <a:xfrm>
          <a:off x="11354444"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134890</xdr:rowOff>
    </xdr:from>
    <xdr:ext cx="405111" cy="259045"/>
    <xdr:sp macro="" textlink="">
      <xdr:nvSpPr>
        <xdr:cNvPr id="762" name="n_1mainValue【児童館】&#10;有形固定資産減価償却率">
          <a:extLst>
            <a:ext uri="{FF2B5EF4-FFF2-40B4-BE49-F238E27FC236}">
              <a16:creationId xmlns:a16="http://schemas.microsoft.com/office/drawing/2014/main" id="{7DD0C3D2-BECA-426D-86E3-10FD913A7401}"/>
            </a:ext>
          </a:extLst>
        </xdr:cNvPr>
        <xdr:cNvSpPr txBox="1"/>
      </xdr:nvSpPr>
      <xdr:spPr>
        <a:xfrm>
          <a:off x="13745219" y="1325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763" name="n_2mainValue【児童館】&#10;有形固定資産減価償却率">
          <a:extLst>
            <a:ext uri="{FF2B5EF4-FFF2-40B4-BE49-F238E27FC236}">
              <a16:creationId xmlns:a16="http://schemas.microsoft.com/office/drawing/2014/main" id="{C75EDEE5-03D0-4D97-AA9C-A534B469566E}"/>
            </a:ext>
          </a:extLst>
        </xdr:cNvPr>
        <xdr:cNvSpPr txBox="1"/>
      </xdr:nvSpPr>
      <xdr:spPr>
        <a:xfrm>
          <a:off x="12964169" y="1337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764" name="n_3mainValue【児童館】&#10;有形固定資産減価償却率">
          <a:extLst>
            <a:ext uri="{FF2B5EF4-FFF2-40B4-BE49-F238E27FC236}">
              <a16:creationId xmlns:a16="http://schemas.microsoft.com/office/drawing/2014/main" id="{8ECA96B1-C62F-4B6D-9D29-2966DB9CBB1F}"/>
            </a:ext>
          </a:extLst>
        </xdr:cNvPr>
        <xdr:cNvSpPr txBox="1"/>
      </xdr:nvSpPr>
      <xdr:spPr>
        <a:xfrm>
          <a:off x="121640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73169</xdr:rowOff>
    </xdr:from>
    <xdr:ext cx="405111" cy="259045"/>
    <xdr:sp macro="" textlink="">
      <xdr:nvSpPr>
        <xdr:cNvPr id="765" name="n_4mainValue【児童館】&#10;有形固定資産減価償却率">
          <a:extLst>
            <a:ext uri="{FF2B5EF4-FFF2-40B4-BE49-F238E27FC236}">
              <a16:creationId xmlns:a16="http://schemas.microsoft.com/office/drawing/2014/main" id="{94DA27A4-CFC3-42FD-A43A-B63DF7147394}"/>
            </a:ext>
          </a:extLst>
        </xdr:cNvPr>
        <xdr:cNvSpPr txBox="1"/>
      </xdr:nvSpPr>
      <xdr:spPr>
        <a:xfrm>
          <a:off x="11354444" y="1335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BECF62C2-3F92-44A3-9C8F-C40329A744E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897687C1-2A4B-45CD-9B44-4C20FB2B98B7}"/>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334F05D7-80A3-46F3-BD4E-B0C1F4111280}"/>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735EAC4B-DD86-492A-A006-F2834EDA66A8}"/>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61122183-0664-4ED9-A770-EAA17220ABF9}"/>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2625C8AD-E42E-4CA0-A908-7B5BDDD47955}"/>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B0EA01BA-C43D-4642-91FA-79C2A0A4CB2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4D8C69D8-17B5-4091-8DB4-C0D5081B083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2767EEC6-D6A6-4AC1-9F88-C50CC19DC5D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0F43583D-9952-48B9-A70F-302D00CE50B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7F23603F-80D1-4A66-BCB1-6517247936BC}"/>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31F1B097-99B3-4BF6-98F4-4CE365904406}"/>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9C9630C1-11F2-4940-836E-ED5E94B5F8A1}"/>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D23E0CC1-186F-49C2-9265-41AB7EF97EEA}"/>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4B3A384A-5E46-4287-B323-4CBCE6B3AC4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4856644E-4274-4333-BBA8-90EE8DD02DCA}"/>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0A2F5EC2-331F-46B7-98BC-76A8C14877B2}"/>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14A13B60-E905-4E82-A787-B9E6FF18EDE0}"/>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1912E131-3C80-43D8-B44B-E2B43A2B372E}"/>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8FDCF04A-388F-4D8D-9D40-4CCD639496F5}"/>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9140497F-A125-4251-9C5F-D76F8C0844A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1E41361D-332D-4626-8BBB-4B3021E8305D}"/>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3D476420-9E38-4FF0-B54B-6B42C5F305E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039B5A46-7007-44EE-9CE1-68F12938AC51}"/>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52BDD2BA-14E7-44BE-933F-ABA7F246FBB6}"/>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296AA17A-78BE-4273-BE2C-03D27C672BE2}"/>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5C72D69F-AB66-4869-8E2C-4516CDF18278}"/>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725C18D2-388D-40C6-BFC9-BA0C93AA7745}"/>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E0735F89-A353-42F3-B282-D948CF93B3D5}"/>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9E6152BA-4673-410C-A664-F16A8860775A}"/>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1B3F0942-A89A-4DE6-B430-0485C551822F}"/>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29AC1134-D188-42B4-A0EC-E80281154C75}"/>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0D9B730B-C4C3-4761-9D68-9E72B0C813D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946E62D8-56D7-4CB4-9F1F-3BBFD8B7FE36}"/>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3D921B91-A3BB-444C-A1E9-AC5856438C9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DBBB72E1-58DB-4344-9427-AA4BF1668F4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BA23CC08-88F2-440F-A489-6CBA5D49B3A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76C755AB-39B1-4721-8CE1-25F9FAA8A56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8F2F4E28-FE0E-4583-9B97-3BC2BF2AB8AE}"/>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5" name="楕円 804">
          <a:extLst>
            <a:ext uri="{FF2B5EF4-FFF2-40B4-BE49-F238E27FC236}">
              <a16:creationId xmlns:a16="http://schemas.microsoft.com/office/drawing/2014/main" id="{3C5B238B-9B37-4BF8-A445-E73DC42C7EEC}"/>
            </a:ext>
          </a:extLst>
        </xdr:cNvPr>
        <xdr:cNvSpPr/>
      </xdr:nvSpPr>
      <xdr:spPr>
        <a:xfrm>
          <a:off x="19897725"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06" name="【児童館】&#10;一人当たり面積該当値テキスト">
          <a:extLst>
            <a:ext uri="{FF2B5EF4-FFF2-40B4-BE49-F238E27FC236}">
              <a16:creationId xmlns:a16="http://schemas.microsoft.com/office/drawing/2014/main" id="{DE18257C-DD3D-4BD5-B2C9-415E5B38EF99}"/>
            </a:ext>
          </a:extLst>
        </xdr:cNvPr>
        <xdr:cNvSpPr txBox="1"/>
      </xdr:nvSpPr>
      <xdr:spPr>
        <a:xfrm>
          <a:off x="19992975"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07" name="楕円 806">
          <a:extLst>
            <a:ext uri="{FF2B5EF4-FFF2-40B4-BE49-F238E27FC236}">
              <a16:creationId xmlns:a16="http://schemas.microsoft.com/office/drawing/2014/main" id="{B20F7090-1595-4D92-AB31-3C7236EAE927}"/>
            </a:ext>
          </a:extLst>
        </xdr:cNvPr>
        <xdr:cNvSpPr/>
      </xdr:nvSpPr>
      <xdr:spPr>
        <a:xfrm>
          <a:off x="19154775" y="1348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08" name="直線コネクタ 807">
          <a:extLst>
            <a:ext uri="{FF2B5EF4-FFF2-40B4-BE49-F238E27FC236}">
              <a16:creationId xmlns:a16="http://schemas.microsoft.com/office/drawing/2014/main" id="{EF1BE841-0E81-45A3-B18D-4F63AA25A7C0}"/>
            </a:ext>
          </a:extLst>
        </xdr:cNvPr>
        <xdr:cNvCxnSpPr/>
      </xdr:nvCxnSpPr>
      <xdr:spPr>
        <a:xfrm>
          <a:off x="19202400" y="135350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09" name="楕円 808">
          <a:extLst>
            <a:ext uri="{FF2B5EF4-FFF2-40B4-BE49-F238E27FC236}">
              <a16:creationId xmlns:a16="http://schemas.microsoft.com/office/drawing/2014/main" id="{741A01F1-4E0C-4613-9E71-43915622C348}"/>
            </a:ext>
          </a:extLst>
        </xdr:cNvPr>
        <xdr:cNvSpPr/>
      </xdr:nvSpPr>
      <xdr:spPr>
        <a:xfrm>
          <a:off x="18345150" y="13487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10" name="直線コネクタ 809">
          <a:extLst>
            <a:ext uri="{FF2B5EF4-FFF2-40B4-BE49-F238E27FC236}">
              <a16:creationId xmlns:a16="http://schemas.microsoft.com/office/drawing/2014/main" id="{7692FE14-2ED6-4FD6-A6E0-D6118B6E6B42}"/>
            </a:ext>
          </a:extLst>
        </xdr:cNvPr>
        <xdr:cNvCxnSpPr/>
      </xdr:nvCxnSpPr>
      <xdr:spPr>
        <a:xfrm>
          <a:off x="18392775" y="135350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1" name="楕円 810">
          <a:extLst>
            <a:ext uri="{FF2B5EF4-FFF2-40B4-BE49-F238E27FC236}">
              <a16:creationId xmlns:a16="http://schemas.microsoft.com/office/drawing/2014/main" id="{90E7598B-C5DF-4201-B2D1-2B9C0909262D}"/>
            </a:ext>
          </a:extLst>
        </xdr:cNvPr>
        <xdr:cNvSpPr/>
      </xdr:nvSpPr>
      <xdr:spPr>
        <a:xfrm>
          <a:off x="175545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12" name="直線コネクタ 811">
          <a:extLst>
            <a:ext uri="{FF2B5EF4-FFF2-40B4-BE49-F238E27FC236}">
              <a16:creationId xmlns:a16="http://schemas.microsoft.com/office/drawing/2014/main" id="{873B0573-3004-4A0B-96AA-022CEF1D10E2}"/>
            </a:ext>
          </a:extLst>
        </xdr:cNvPr>
        <xdr:cNvCxnSpPr/>
      </xdr:nvCxnSpPr>
      <xdr:spPr>
        <a:xfrm>
          <a:off x="17602200" y="135350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楕円 812">
          <a:extLst>
            <a:ext uri="{FF2B5EF4-FFF2-40B4-BE49-F238E27FC236}">
              <a16:creationId xmlns:a16="http://schemas.microsoft.com/office/drawing/2014/main" id="{0FAF7F68-49BC-447A-BC24-AD836E576EB2}"/>
            </a:ext>
          </a:extLst>
        </xdr:cNvPr>
        <xdr:cNvSpPr/>
      </xdr:nvSpPr>
      <xdr:spPr>
        <a:xfrm>
          <a:off x="16754475" y="1348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14" name="直線コネクタ 813">
          <a:extLst>
            <a:ext uri="{FF2B5EF4-FFF2-40B4-BE49-F238E27FC236}">
              <a16:creationId xmlns:a16="http://schemas.microsoft.com/office/drawing/2014/main" id="{52F29A01-282E-4A36-8BFA-CF9197753F5E}"/>
            </a:ext>
          </a:extLst>
        </xdr:cNvPr>
        <xdr:cNvCxnSpPr/>
      </xdr:nvCxnSpPr>
      <xdr:spPr>
        <a:xfrm>
          <a:off x="16802100" y="135350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F0D422FE-BAC0-4E0E-BBE4-0C6AF3DA1799}"/>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7D2DF784-D619-4525-9176-BF5E17F14380}"/>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38AFDBC6-C78E-460A-9DC6-2AFAB2CBDA8C}"/>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DFE4EC46-B8E6-44F7-9564-FECD06FB3857}"/>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19" name="n_1mainValue【児童館】&#10;一人当たり面積">
          <a:extLst>
            <a:ext uri="{FF2B5EF4-FFF2-40B4-BE49-F238E27FC236}">
              <a16:creationId xmlns:a16="http://schemas.microsoft.com/office/drawing/2014/main" id="{D1F2106F-DA84-41EB-BB2B-E1A6C0AC35C8}"/>
            </a:ext>
          </a:extLst>
        </xdr:cNvPr>
        <xdr:cNvSpPr txBox="1"/>
      </xdr:nvSpPr>
      <xdr:spPr>
        <a:xfrm>
          <a:off x="189834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0" name="n_2mainValue【児童館】&#10;一人当たり面積">
          <a:extLst>
            <a:ext uri="{FF2B5EF4-FFF2-40B4-BE49-F238E27FC236}">
              <a16:creationId xmlns:a16="http://schemas.microsoft.com/office/drawing/2014/main" id="{D5A263EE-F7B8-4DAF-B783-9483DEE8E87F}"/>
            </a:ext>
          </a:extLst>
        </xdr:cNvPr>
        <xdr:cNvSpPr txBox="1"/>
      </xdr:nvSpPr>
      <xdr:spPr>
        <a:xfrm>
          <a:off x="181833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1" name="n_3mainValue【児童館】&#10;一人当たり面積">
          <a:extLst>
            <a:ext uri="{FF2B5EF4-FFF2-40B4-BE49-F238E27FC236}">
              <a16:creationId xmlns:a16="http://schemas.microsoft.com/office/drawing/2014/main" id="{E74FBF82-CBCD-48C8-BAEA-CE017E72CFD5}"/>
            </a:ext>
          </a:extLst>
        </xdr:cNvPr>
        <xdr:cNvSpPr txBox="1"/>
      </xdr:nvSpPr>
      <xdr:spPr>
        <a:xfrm>
          <a:off x="173832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2" name="n_4mainValue【児童館】&#10;一人当たり面積">
          <a:extLst>
            <a:ext uri="{FF2B5EF4-FFF2-40B4-BE49-F238E27FC236}">
              <a16:creationId xmlns:a16="http://schemas.microsoft.com/office/drawing/2014/main" id="{238F91B5-1CE0-4879-9ACD-59FDB571F303}"/>
            </a:ext>
          </a:extLst>
        </xdr:cNvPr>
        <xdr:cNvSpPr txBox="1"/>
      </xdr:nvSpPr>
      <xdr:spPr>
        <a:xfrm>
          <a:off x="165926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49F8ED86-17D1-4E99-9E1D-BFE3EF5E43C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AB48AAD4-3203-4000-9275-BCB4A400D8B0}"/>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FC9869FD-705D-408D-8545-073CDF5F06E1}"/>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31A37FE3-4026-4212-930B-76B2607E32C6}"/>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44EE1FF4-4010-433E-BB38-4381221B1C7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6D94E07B-0468-4A33-8C69-505E4866CEC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B7EB7AC4-9726-4155-A70A-8C4F98E1E13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DC18CAEA-4A2B-4834-BA7A-D2C8FAFC3B3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717940B9-1B47-4083-9E20-EAB26045721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AEAD10AF-7CBF-4B22-911D-F1E202733ED2}"/>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319D4D6C-60A4-4241-A6F7-275D95C598EA}"/>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4DD08D4B-49E6-4173-BA9E-028EFC48A809}"/>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26CED20A-30CB-4E12-8DD2-7121C761ADA7}"/>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51CA41FE-3B26-486D-9EC8-7DD4B4CF4C9B}"/>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D90671CD-3A68-45FA-AFDB-447FD089C930}"/>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A57D88E6-6310-405B-92CA-3BE7B76D07C6}"/>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35B3A2C6-3D82-4322-A1C4-A2A0F1434A6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B9EC7B56-7F85-4DCE-8C92-F3D17ADF6AD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8A777D08-3464-4F28-A67F-7638A3CFAB65}"/>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400ACC19-C55A-4B17-8754-B5F32447F396}"/>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07801B19-578D-4BE3-8F53-D87BB0372E48}"/>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4309CF96-B1C5-420B-84DD-040FDBB2E0E7}"/>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274094A4-8AB8-48FC-BBF7-3E932A2D9A84}"/>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BD2DDCDF-7633-495F-B4F5-34E8C1D54DC9}"/>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0E923FD0-F275-4165-9677-5A44279B2ADA}"/>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53061977-4BE1-41F9-A631-DFD3B5EF2C6D}"/>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7BD0B86C-CFD0-41B1-A0DA-D7521DBBC479}"/>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FC2B0A41-ECA9-4334-8AA3-ACCB71D0519D}"/>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09D90E84-6A7F-484B-9545-C001AD439551}"/>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id="{75321994-60D7-43BC-A8DE-D87CFA720677}"/>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61872F10-6924-4FA9-A4F5-354415FEBD32}"/>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18C883B6-9E03-48C0-99DA-FE1A3DA97A54}"/>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42211B1B-C71C-40C3-B759-DCA1D184B6DE}"/>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70464519-4EB3-480D-BA7F-E967F4EC3DED}"/>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CF609700-1AB1-462D-B6F5-C4DEE93FAA7D}"/>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5795CCC9-2A71-4DFF-B0A6-5A55BD60D1EB}"/>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2F5FC5CC-019D-4C6B-8147-70B421A354B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20DB3FCD-7BF0-414A-BC20-D95EBD0C3981}"/>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F112D70C-BB5A-4C88-9108-C076B6CA31CE}"/>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3B15C5A0-33EB-4F90-B5F2-2BBC178DB51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863" name="楕円 862">
          <a:extLst>
            <a:ext uri="{FF2B5EF4-FFF2-40B4-BE49-F238E27FC236}">
              <a16:creationId xmlns:a16="http://schemas.microsoft.com/office/drawing/2014/main" id="{802BC10B-00B7-46AE-9676-EB9B281732BD}"/>
            </a:ext>
          </a:extLst>
        </xdr:cNvPr>
        <xdr:cNvSpPr/>
      </xdr:nvSpPr>
      <xdr:spPr>
        <a:xfrm>
          <a:off x="14649450" y="168789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17163</xdr:rowOff>
    </xdr:from>
    <xdr:ext cx="405111" cy="259045"/>
    <xdr:sp macro="" textlink="">
      <xdr:nvSpPr>
        <xdr:cNvPr id="864" name="【公民館】&#10;有形固定資産減価償却率該当値テキスト">
          <a:extLst>
            <a:ext uri="{FF2B5EF4-FFF2-40B4-BE49-F238E27FC236}">
              <a16:creationId xmlns:a16="http://schemas.microsoft.com/office/drawing/2014/main" id="{1D42C2B2-57B5-4AA2-A126-D16EBD8697AC}"/>
            </a:ext>
          </a:extLst>
        </xdr:cNvPr>
        <xdr:cNvSpPr txBox="1"/>
      </xdr:nvSpPr>
      <xdr:spPr>
        <a:xfrm>
          <a:off x="14735175" y="1685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865" name="楕円 864">
          <a:extLst>
            <a:ext uri="{FF2B5EF4-FFF2-40B4-BE49-F238E27FC236}">
              <a16:creationId xmlns:a16="http://schemas.microsoft.com/office/drawing/2014/main" id="{A7F4F5FF-0DD9-459B-9A48-59B27DC45527}"/>
            </a:ext>
          </a:extLst>
        </xdr:cNvPr>
        <xdr:cNvSpPr/>
      </xdr:nvSpPr>
      <xdr:spPr>
        <a:xfrm>
          <a:off x="13887450" y="168490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89536</xdr:rowOff>
    </xdr:to>
    <xdr:cxnSp macro="">
      <xdr:nvCxnSpPr>
        <xdr:cNvPr id="866" name="直線コネクタ 865">
          <a:extLst>
            <a:ext uri="{FF2B5EF4-FFF2-40B4-BE49-F238E27FC236}">
              <a16:creationId xmlns:a16="http://schemas.microsoft.com/office/drawing/2014/main" id="{DD49F464-8F56-4C27-AFCF-6567076E4AA9}"/>
            </a:ext>
          </a:extLst>
        </xdr:cNvPr>
        <xdr:cNvCxnSpPr/>
      </xdr:nvCxnSpPr>
      <xdr:spPr>
        <a:xfrm>
          <a:off x="13935075" y="16906239"/>
          <a:ext cx="762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楕円 866">
          <a:extLst>
            <a:ext uri="{FF2B5EF4-FFF2-40B4-BE49-F238E27FC236}">
              <a16:creationId xmlns:a16="http://schemas.microsoft.com/office/drawing/2014/main" id="{450F9F28-920A-4593-A42C-84D401701426}"/>
            </a:ext>
          </a:extLst>
        </xdr:cNvPr>
        <xdr:cNvSpPr/>
      </xdr:nvSpPr>
      <xdr:spPr>
        <a:xfrm>
          <a:off x="13096875" y="168313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32386</xdr:rowOff>
    </xdr:from>
    <xdr:to>
      <xdr:col>81</xdr:col>
      <xdr:colOff>50800</xdr:colOff>
      <xdr:row>104</xdr:row>
      <xdr:rowOff>62864</xdr:rowOff>
    </xdr:to>
    <xdr:cxnSp macro="">
      <xdr:nvCxnSpPr>
        <xdr:cNvPr id="868" name="直線コネクタ 867">
          <a:extLst>
            <a:ext uri="{FF2B5EF4-FFF2-40B4-BE49-F238E27FC236}">
              <a16:creationId xmlns:a16="http://schemas.microsoft.com/office/drawing/2014/main" id="{B0D0C82B-1025-4499-B79A-445C15165030}"/>
            </a:ext>
          </a:extLst>
        </xdr:cNvPr>
        <xdr:cNvCxnSpPr/>
      </xdr:nvCxnSpPr>
      <xdr:spPr>
        <a:xfrm>
          <a:off x="13144500" y="16869411"/>
          <a:ext cx="790575"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113030</xdr:rowOff>
    </xdr:from>
    <xdr:to>
      <xdr:col>72</xdr:col>
      <xdr:colOff>38100</xdr:colOff>
      <xdr:row>104</xdr:row>
      <xdr:rowOff>43180</xdr:rowOff>
    </xdr:to>
    <xdr:sp macro="" textlink="">
      <xdr:nvSpPr>
        <xdr:cNvPr id="869" name="楕円 868">
          <a:extLst>
            <a:ext uri="{FF2B5EF4-FFF2-40B4-BE49-F238E27FC236}">
              <a16:creationId xmlns:a16="http://schemas.microsoft.com/office/drawing/2014/main" id="{38984DF4-8EA2-4DD5-8CDE-66600B3E597B}"/>
            </a:ext>
          </a:extLst>
        </xdr:cNvPr>
        <xdr:cNvSpPr/>
      </xdr:nvSpPr>
      <xdr:spPr>
        <a:xfrm>
          <a:off x="12296775" y="167913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163830</xdr:rowOff>
    </xdr:from>
    <xdr:to>
      <xdr:col>76</xdr:col>
      <xdr:colOff>114300</xdr:colOff>
      <xdr:row>104</xdr:row>
      <xdr:rowOff>32386</xdr:rowOff>
    </xdr:to>
    <xdr:cxnSp macro="">
      <xdr:nvCxnSpPr>
        <xdr:cNvPr id="870" name="直線コネクタ 869">
          <a:extLst>
            <a:ext uri="{FF2B5EF4-FFF2-40B4-BE49-F238E27FC236}">
              <a16:creationId xmlns:a16="http://schemas.microsoft.com/office/drawing/2014/main" id="{8F6BA7D6-957F-4F5E-B11F-52EA80123C57}"/>
            </a:ext>
          </a:extLst>
        </xdr:cNvPr>
        <xdr:cNvCxnSpPr/>
      </xdr:nvCxnSpPr>
      <xdr:spPr>
        <a:xfrm>
          <a:off x="12344400" y="16838930"/>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76836</xdr:rowOff>
    </xdr:from>
    <xdr:to>
      <xdr:col>67</xdr:col>
      <xdr:colOff>101600</xdr:colOff>
      <xdr:row>104</xdr:row>
      <xdr:rowOff>6986</xdr:rowOff>
    </xdr:to>
    <xdr:sp macro="" textlink="">
      <xdr:nvSpPr>
        <xdr:cNvPr id="871" name="楕円 870">
          <a:extLst>
            <a:ext uri="{FF2B5EF4-FFF2-40B4-BE49-F238E27FC236}">
              <a16:creationId xmlns:a16="http://schemas.microsoft.com/office/drawing/2014/main" id="{F4D5005C-1FDD-461D-BE70-FBDFB7463DF0}"/>
            </a:ext>
          </a:extLst>
        </xdr:cNvPr>
        <xdr:cNvSpPr/>
      </xdr:nvSpPr>
      <xdr:spPr>
        <a:xfrm>
          <a:off x="11487150" y="167551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127636</xdr:rowOff>
    </xdr:from>
    <xdr:to>
      <xdr:col>71</xdr:col>
      <xdr:colOff>177800</xdr:colOff>
      <xdr:row>103</xdr:row>
      <xdr:rowOff>163830</xdr:rowOff>
    </xdr:to>
    <xdr:cxnSp macro="">
      <xdr:nvCxnSpPr>
        <xdr:cNvPr id="872" name="直線コネクタ 871">
          <a:extLst>
            <a:ext uri="{FF2B5EF4-FFF2-40B4-BE49-F238E27FC236}">
              <a16:creationId xmlns:a16="http://schemas.microsoft.com/office/drawing/2014/main" id="{8CB75B5F-9960-4186-8DF5-A3E1A926E677}"/>
            </a:ext>
          </a:extLst>
        </xdr:cNvPr>
        <xdr:cNvCxnSpPr/>
      </xdr:nvCxnSpPr>
      <xdr:spPr>
        <a:xfrm>
          <a:off x="11534775" y="16802736"/>
          <a:ext cx="80962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id="{1EC57F68-B734-401E-9A4E-A4B723A82365}"/>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id="{7E6B6F95-A8A9-447E-9D09-FF8EA0AA64DB}"/>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id="{BCBB4BB3-C118-47D6-928A-FB4EF28739BF}"/>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83BB45B6-9E31-4D83-A592-1F97D0B9FA40}"/>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104791</xdr:rowOff>
    </xdr:from>
    <xdr:ext cx="405111" cy="259045"/>
    <xdr:sp macro="" textlink="">
      <xdr:nvSpPr>
        <xdr:cNvPr id="877" name="n_1mainValue【公民館】&#10;有形固定資産減価償却率">
          <a:extLst>
            <a:ext uri="{FF2B5EF4-FFF2-40B4-BE49-F238E27FC236}">
              <a16:creationId xmlns:a16="http://schemas.microsoft.com/office/drawing/2014/main" id="{528D8729-5C63-42A7-8DDB-6DA2F45E49EE}"/>
            </a:ext>
          </a:extLst>
        </xdr:cNvPr>
        <xdr:cNvSpPr txBox="1"/>
      </xdr:nvSpPr>
      <xdr:spPr>
        <a:xfrm>
          <a:off x="13745219"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78" name="n_2mainValue【公民館】&#10;有形固定資産減価償却率">
          <a:extLst>
            <a:ext uri="{FF2B5EF4-FFF2-40B4-BE49-F238E27FC236}">
              <a16:creationId xmlns:a16="http://schemas.microsoft.com/office/drawing/2014/main" id="{5D26924C-293A-4984-B404-004115AECF66}"/>
            </a:ext>
          </a:extLst>
        </xdr:cNvPr>
        <xdr:cNvSpPr txBox="1"/>
      </xdr:nvSpPr>
      <xdr:spPr>
        <a:xfrm>
          <a:off x="12964169"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34307</xdr:rowOff>
    </xdr:from>
    <xdr:ext cx="405111" cy="259045"/>
    <xdr:sp macro="" textlink="">
      <xdr:nvSpPr>
        <xdr:cNvPr id="879" name="n_3mainValue【公民館】&#10;有形固定資産減価償却率">
          <a:extLst>
            <a:ext uri="{FF2B5EF4-FFF2-40B4-BE49-F238E27FC236}">
              <a16:creationId xmlns:a16="http://schemas.microsoft.com/office/drawing/2014/main" id="{A11193D0-522F-4083-A27D-535BCAA80955}"/>
            </a:ext>
          </a:extLst>
        </xdr:cNvPr>
        <xdr:cNvSpPr txBox="1"/>
      </xdr:nvSpPr>
      <xdr:spPr>
        <a:xfrm>
          <a:off x="12164069"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169563</xdr:rowOff>
    </xdr:from>
    <xdr:ext cx="405111" cy="259045"/>
    <xdr:sp macro="" textlink="">
      <xdr:nvSpPr>
        <xdr:cNvPr id="880" name="n_4mainValue【公民館】&#10;有形固定資産減価償却率">
          <a:extLst>
            <a:ext uri="{FF2B5EF4-FFF2-40B4-BE49-F238E27FC236}">
              <a16:creationId xmlns:a16="http://schemas.microsoft.com/office/drawing/2014/main" id="{F32DFACA-24BB-4ECF-94DA-09B0AEB03987}"/>
            </a:ext>
          </a:extLst>
        </xdr:cNvPr>
        <xdr:cNvSpPr txBox="1"/>
      </xdr:nvSpPr>
      <xdr:spPr>
        <a:xfrm>
          <a:off x="11354444"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73B6F08B-50A4-4281-8251-53B5ECB0891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350AF8FA-8C54-4311-80E5-612A489FE03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F31241B6-4690-4BD4-A22E-B6108FF84E61}"/>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1C357D2E-0794-40EB-94D6-9C573EDB88A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6CAE24B3-DD69-417F-A4BE-1F6B7AD20A54}"/>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BC29F36E-63EC-47E0-BF5C-E2E7F02CB2EF}"/>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5F34E395-615D-47AB-BF70-817E189CFE0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490EA604-FDE7-4218-A8C2-9E8C21272CF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9E3DBBB4-756B-419D-AB35-60F0DCE05041}"/>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C51EE061-3BA9-4E9F-AED4-91A5ED14AED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5C7F9CA8-D3BD-4A8A-9355-3B29F85E3358}"/>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12793D85-8D4D-4D22-B5B9-F97BC39044A9}"/>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0351364C-EB4A-4C77-98E1-97C2A2EF2265}"/>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EF8C181A-C53E-4BBC-A2A8-2154A3DA44CE}"/>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13D84BF1-EEF9-4A5D-8905-74CC83D20A1B}"/>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05E03C16-E929-4E7F-AB4D-54B11950260F}"/>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0B17EC2E-6CFC-4801-8106-879573968EB1}"/>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CE4302DF-F9DE-4D29-AE6E-DD892C5C584D}"/>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886426F3-A6A4-437D-878D-78048974CAA2}"/>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70C1E7A8-0267-43AC-AFBD-463594CB490A}"/>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8F64BB18-EBD1-45BA-8581-A1EEAF4EA504}"/>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378AB74D-EAAC-4F7D-97D4-BD40D5A06B0D}"/>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FBC269C6-0C8D-4B29-82E7-EB39C115FAE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C171F861-677E-40B0-BCA0-35B5D11ED7A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159618C5-1798-4EEE-8EF0-B552E836F0D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C8017136-55D6-4CF3-A8AE-63EEF20C37A0}"/>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8052657D-60DE-44AD-938F-6D556697DAB9}"/>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922B5996-C7DE-4758-BECA-6157BDF9CC30}"/>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BD67C5D5-38AC-418B-B13A-2401DD269A1A}"/>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4E399D2F-5E6C-4612-80B6-BFE73451D494}"/>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911" name="【公民館】&#10;一人当たり面積平均値テキスト">
          <a:extLst>
            <a:ext uri="{FF2B5EF4-FFF2-40B4-BE49-F238E27FC236}">
              <a16:creationId xmlns:a16="http://schemas.microsoft.com/office/drawing/2014/main" id="{2B7023F6-EDF1-47A5-A38F-45EDD197A1AB}"/>
            </a:ext>
          </a:extLst>
        </xdr:cNvPr>
        <xdr:cNvSpPr txBox="1"/>
      </xdr:nvSpPr>
      <xdr:spPr>
        <a:xfrm>
          <a:off x="19992975" y="1689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110A66B9-230F-48B5-AFC1-B417C387339B}"/>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B68B3E0F-F819-4BFC-AF5D-6869A144BDFF}"/>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2E2ABEAF-683B-43CE-902F-8EEB56A1A50E}"/>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6E883129-FBD2-4D00-9224-BB4F7759BB62}"/>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CD7EB2C9-B276-4518-8ED0-4ED26965805F}"/>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BB661F26-9F9B-4517-8722-B067B6B7B4FE}"/>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47D4AB50-BAC1-42E0-A49E-E21E85A8C00D}"/>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6BF6828C-EA3B-4271-BDE2-81074DABD95C}"/>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43BEA058-6D7E-4A95-84D3-01B611C3B751}"/>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A9A0DEB-8E4E-4D70-9C39-EF1FB7A578E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22" name="楕円 921">
          <a:extLst>
            <a:ext uri="{FF2B5EF4-FFF2-40B4-BE49-F238E27FC236}">
              <a16:creationId xmlns:a16="http://schemas.microsoft.com/office/drawing/2014/main" id="{89A339E5-4AED-45AE-981D-F51BF954DCA8}"/>
            </a:ext>
          </a:extLst>
        </xdr:cNvPr>
        <xdr:cNvSpPr/>
      </xdr:nvSpPr>
      <xdr:spPr>
        <a:xfrm>
          <a:off x="19897725" y="1710417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77306</xdr:rowOff>
    </xdr:from>
    <xdr:ext cx="469744" cy="259045"/>
    <xdr:sp macro="" textlink="">
      <xdr:nvSpPr>
        <xdr:cNvPr id="923" name="【公民館】&#10;一人当たり面積該当値テキスト">
          <a:extLst>
            <a:ext uri="{FF2B5EF4-FFF2-40B4-BE49-F238E27FC236}">
              <a16:creationId xmlns:a16="http://schemas.microsoft.com/office/drawing/2014/main" id="{4A308058-C822-4B2E-890A-2927B5165400}"/>
            </a:ext>
          </a:extLst>
        </xdr:cNvPr>
        <xdr:cNvSpPr txBox="1"/>
      </xdr:nvSpPr>
      <xdr:spPr>
        <a:xfrm>
          <a:off x="19992975" y="170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924" name="楕円 923">
          <a:extLst>
            <a:ext uri="{FF2B5EF4-FFF2-40B4-BE49-F238E27FC236}">
              <a16:creationId xmlns:a16="http://schemas.microsoft.com/office/drawing/2014/main" id="{8A61209F-895D-41A5-A2F3-88A58F08D934}"/>
            </a:ext>
          </a:extLst>
        </xdr:cNvPr>
        <xdr:cNvSpPr/>
      </xdr:nvSpPr>
      <xdr:spPr>
        <a:xfrm>
          <a:off x="19154775" y="1710417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149679</xdr:rowOff>
    </xdr:to>
    <xdr:cxnSp macro="">
      <xdr:nvCxnSpPr>
        <xdr:cNvPr id="925" name="直線コネクタ 924">
          <a:extLst>
            <a:ext uri="{FF2B5EF4-FFF2-40B4-BE49-F238E27FC236}">
              <a16:creationId xmlns:a16="http://schemas.microsoft.com/office/drawing/2014/main" id="{52DE8639-2F40-49FA-9DD1-8EE4A9416592}"/>
            </a:ext>
          </a:extLst>
        </xdr:cNvPr>
        <xdr:cNvCxnSpPr/>
      </xdr:nvCxnSpPr>
      <xdr:spPr>
        <a:xfrm>
          <a:off x="19202400" y="1715180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6" name="楕円 925">
          <a:extLst>
            <a:ext uri="{FF2B5EF4-FFF2-40B4-BE49-F238E27FC236}">
              <a16:creationId xmlns:a16="http://schemas.microsoft.com/office/drawing/2014/main" id="{772DE32A-47D5-4823-A496-C76CCDD082C6}"/>
            </a:ext>
          </a:extLst>
        </xdr:cNvPr>
        <xdr:cNvSpPr/>
      </xdr:nvSpPr>
      <xdr:spPr>
        <a:xfrm>
          <a:off x="18345150" y="1710417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149679</xdr:rowOff>
    </xdr:to>
    <xdr:cxnSp macro="">
      <xdr:nvCxnSpPr>
        <xdr:cNvPr id="927" name="直線コネクタ 926">
          <a:extLst>
            <a:ext uri="{FF2B5EF4-FFF2-40B4-BE49-F238E27FC236}">
              <a16:creationId xmlns:a16="http://schemas.microsoft.com/office/drawing/2014/main" id="{A4DB083E-0CFC-403D-9AAF-F68D1B4EEA30}"/>
            </a:ext>
          </a:extLst>
        </xdr:cNvPr>
        <xdr:cNvCxnSpPr/>
      </xdr:nvCxnSpPr>
      <xdr:spPr>
        <a:xfrm>
          <a:off x="18392775" y="171518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8" name="楕円 927">
          <a:extLst>
            <a:ext uri="{FF2B5EF4-FFF2-40B4-BE49-F238E27FC236}">
              <a16:creationId xmlns:a16="http://schemas.microsoft.com/office/drawing/2014/main" id="{C131F569-4A12-4B06-8973-F19F0B7F7AB0}"/>
            </a:ext>
          </a:extLst>
        </xdr:cNvPr>
        <xdr:cNvSpPr/>
      </xdr:nvSpPr>
      <xdr:spPr>
        <a:xfrm>
          <a:off x="17554575" y="1708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149679</xdr:rowOff>
    </xdr:to>
    <xdr:cxnSp macro="">
      <xdr:nvCxnSpPr>
        <xdr:cNvPr id="929" name="直線コネクタ 928">
          <a:extLst>
            <a:ext uri="{FF2B5EF4-FFF2-40B4-BE49-F238E27FC236}">
              <a16:creationId xmlns:a16="http://schemas.microsoft.com/office/drawing/2014/main" id="{C6C54DC2-6ABE-475B-91C5-C6BABC4EB557}"/>
            </a:ext>
          </a:extLst>
        </xdr:cNvPr>
        <xdr:cNvCxnSpPr/>
      </xdr:nvCxnSpPr>
      <xdr:spPr>
        <a:xfrm>
          <a:off x="17602200" y="17135475"/>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0" name="楕円 929">
          <a:extLst>
            <a:ext uri="{FF2B5EF4-FFF2-40B4-BE49-F238E27FC236}">
              <a16:creationId xmlns:a16="http://schemas.microsoft.com/office/drawing/2014/main" id="{14867EA5-508E-4397-83E6-983989ED95DA}"/>
            </a:ext>
          </a:extLst>
        </xdr:cNvPr>
        <xdr:cNvSpPr/>
      </xdr:nvSpPr>
      <xdr:spPr>
        <a:xfrm>
          <a:off x="16754475" y="1708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133350</xdr:rowOff>
    </xdr:to>
    <xdr:cxnSp macro="">
      <xdr:nvCxnSpPr>
        <xdr:cNvPr id="931" name="直線コネクタ 930">
          <a:extLst>
            <a:ext uri="{FF2B5EF4-FFF2-40B4-BE49-F238E27FC236}">
              <a16:creationId xmlns:a16="http://schemas.microsoft.com/office/drawing/2014/main" id="{837482EE-3F91-4934-A792-D5DA8A4A2A4F}"/>
            </a:ext>
          </a:extLst>
        </xdr:cNvPr>
        <xdr:cNvCxnSpPr/>
      </xdr:nvCxnSpPr>
      <xdr:spPr>
        <a:xfrm>
          <a:off x="16802100" y="171354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32" name="n_1aveValue【公民館】&#10;一人当たり面積">
          <a:extLst>
            <a:ext uri="{FF2B5EF4-FFF2-40B4-BE49-F238E27FC236}">
              <a16:creationId xmlns:a16="http://schemas.microsoft.com/office/drawing/2014/main" id="{044508CC-2719-4151-BDBB-15E07E65519C}"/>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933" name="n_2aveValue【公民館】&#10;一人当たり面積">
          <a:extLst>
            <a:ext uri="{FF2B5EF4-FFF2-40B4-BE49-F238E27FC236}">
              <a16:creationId xmlns:a16="http://schemas.microsoft.com/office/drawing/2014/main" id="{DADF995F-6DEF-465A-A9FC-F49E46AFEDE4}"/>
            </a:ext>
          </a:extLst>
        </xdr:cNvPr>
        <xdr:cNvSpPr txBox="1"/>
      </xdr:nvSpPr>
      <xdr:spPr>
        <a:xfrm>
          <a:off x="18183302" y="1681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34" name="n_3aveValue【公民館】&#10;一人当たり面積">
          <a:extLst>
            <a:ext uri="{FF2B5EF4-FFF2-40B4-BE49-F238E27FC236}">
              <a16:creationId xmlns:a16="http://schemas.microsoft.com/office/drawing/2014/main" id="{3B497FFA-2315-4BB1-8B5F-2633D62438BE}"/>
            </a:ext>
          </a:extLst>
        </xdr:cNvPr>
        <xdr:cNvSpPr txBox="1"/>
      </xdr:nvSpPr>
      <xdr:spPr>
        <a:xfrm>
          <a:off x="173832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935" name="n_4aveValue【公民館】&#10;一人当たり面積">
          <a:extLst>
            <a:ext uri="{FF2B5EF4-FFF2-40B4-BE49-F238E27FC236}">
              <a16:creationId xmlns:a16="http://schemas.microsoft.com/office/drawing/2014/main" id="{651623DC-0514-4170-A89A-BCB7D2016899}"/>
            </a:ext>
          </a:extLst>
        </xdr:cNvPr>
        <xdr:cNvSpPr txBox="1"/>
      </xdr:nvSpPr>
      <xdr:spPr>
        <a:xfrm>
          <a:off x="16592627"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20156</xdr:rowOff>
    </xdr:from>
    <xdr:ext cx="469744" cy="259045"/>
    <xdr:sp macro="" textlink="">
      <xdr:nvSpPr>
        <xdr:cNvPr id="936" name="n_1mainValue【公民館】&#10;一人当たり面積">
          <a:extLst>
            <a:ext uri="{FF2B5EF4-FFF2-40B4-BE49-F238E27FC236}">
              <a16:creationId xmlns:a16="http://schemas.microsoft.com/office/drawing/2014/main" id="{0127F534-641B-4789-9EAB-FBDBFCBE873B}"/>
            </a:ext>
          </a:extLst>
        </xdr:cNvPr>
        <xdr:cNvSpPr txBox="1"/>
      </xdr:nvSpPr>
      <xdr:spPr>
        <a:xfrm>
          <a:off x="18983402" y="17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37" name="n_2mainValue【公民館】&#10;一人当たり面積">
          <a:extLst>
            <a:ext uri="{FF2B5EF4-FFF2-40B4-BE49-F238E27FC236}">
              <a16:creationId xmlns:a16="http://schemas.microsoft.com/office/drawing/2014/main" id="{A561B8F9-57DF-4E0E-B6D7-DA91C08BA17B}"/>
            </a:ext>
          </a:extLst>
        </xdr:cNvPr>
        <xdr:cNvSpPr txBox="1"/>
      </xdr:nvSpPr>
      <xdr:spPr>
        <a:xfrm>
          <a:off x="18183302" y="17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38" name="n_3mainValue【公民館】&#10;一人当たり面積">
          <a:extLst>
            <a:ext uri="{FF2B5EF4-FFF2-40B4-BE49-F238E27FC236}">
              <a16:creationId xmlns:a16="http://schemas.microsoft.com/office/drawing/2014/main" id="{3E60B15D-616D-4AE1-96BE-E074FF72DC07}"/>
            </a:ext>
          </a:extLst>
        </xdr:cNvPr>
        <xdr:cNvSpPr txBox="1"/>
      </xdr:nvSpPr>
      <xdr:spPr>
        <a:xfrm>
          <a:off x="17383202"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39" name="n_4mainValue【公民館】&#10;一人当たり面積">
          <a:extLst>
            <a:ext uri="{FF2B5EF4-FFF2-40B4-BE49-F238E27FC236}">
              <a16:creationId xmlns:a16="http://schemas.microsoft.com/office/drawing/2014/main" id="{23D126C2-41EF-4E03-8FAC-4F8D7CE1B239}"/>
            </a:ext>
          </a:extLst>
        </xdr:cNvPr>
        <xdr:cNvSpPr txBox="1"/>
      </xdr:nvSpPr>
      <xdr:spPr>
        <a:xfrm>
          <a:off x="16592627" y="1717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DDB5078F-80AC-4A2F-8FAF-FB84DF37524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FABFA0AB-9FC7-4F6E-8023-3E0A0F2ABE6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2B7FC205-48BB-4971-BB1C-0F397A415EE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認定こども園・幼稚園・保育所を除く７類型で上昇傾向にある。なお、児童館については、令和２年度までは減少傾向にあったが、令和３年度に上昇に転じている。また、類似団体内平均と比べると、道路、認定こども園・幼稚園・保育所、学校施設及び公営住宅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年後には約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令和３年度に策定した「資産マネジメント第３期実施方針」に基づき、将来世代の負担が重くならないよう、公共施設の保有総量を適切に管理することが必要となる。取組期間（令和４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機能重視」の考え方に基づく取組と、資産保有の最適化を重点的に推進し、またこれまで長寿命化の対象としていた施設に対しても、資産保有の最適化を踏まえた上で取組を継続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D4B4E2-0396-4F95-9236-E652B76B66A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7E8FB2-F6F9-4706-83F8-9DB3FACF6986}"/>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EABDD8-D639-490B-A5F9-8C279D82455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1932E2-E735-48C3-946C-F9C806859A1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C7C979-9A52-43CF-899D-08016A88B74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826622-EA14-4031-AFAB-A14315DCE27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E9E172-3F1A-4884-A31E-09CAC7EB2564}"/>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F913B3-059F-4929-9405-21009DE765B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FB1CAC-3911-46AF-B332-F4DAE4E9001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E5CBD5-ED88-413A-B752-44749405CB6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1778BC-74E3-4007-9E7C-61EB894CAE0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A4A3C9-CD86-49EA-A0D7-BB11512CC6D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64681C-8518-4436-8B6E-546B4F23829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AC0F7A-EBB6-404E-8B8E-25E1DF3F916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DD6D8C-CC21-4440-B188-4640F1F1DB3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F60F45-2A7C-4684-8C09-0182721BE759}"/>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DEA8BD-1CAF-49C6-BE0D-0F0F0D9A917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E32412-1150-4F51-A5AB-89F5500F53D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7F62A8-53BC-4CD0-A253-3016D5A6A54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42225E-BDC1-4EC6-AC2E-656F191D9F12}"/>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BFAB66-F9AD-45AD-80F3-D0CD35265000}"/>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6C3547-1BFD-4288-9E8B-28234A20D7E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6D0FD4-524D-410C-BED1-78CE360A506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DE53C5-8D44-4058-A7D0-BD3117C9FE5A}"/>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34006C-1839-4EEA-88E0-219743E26812}"/>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1D391C-F919-4CB6-949D-DFF59B9FE64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6F9A6A-6269-4908-ABDD-BB5E2A06A08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3CEFD8-17A4-4488-AB8F-42780E7C422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526EBA-EE39-45DE-8B88-B4C9E32EDBC3}"/>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8C6A868-F25F-4D44-8353-4C77C12CE8B8}"/>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4E0E4B-1C14-4250-8EC6-E86994B22F3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DAD5B2A-BD72-443E-B77C-6351A8B190A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17E6CB-DD65-49F5-8DB5-8784AC2C798A}"/>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02C7F4-BDC2-4E31-96FF-D59BF5791C5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F89635-0F6E-4219-B3B9-55FEAF5CA1EF}"/>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984873-DCDE-408C-B62E-7B1682EE8FF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AF8E41-B679-4A61-B628-600070DA181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DC3DE5-B511-48BF-AA36-655BBBF64507}"/>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1A2BC1-6479-47E3-B15A-EA7EEC51065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34A26D2-A270-4F53-870A-794947A2EC0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5C176B2-1516-4E88-AA45-9F039A6DACBA}"/>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75ACFDE-82AB-4DD0-A207-861467F7E580}"/>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2FA7D9-2169-4A16-A1F0-A3D43F5FC0EA}"/>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4B6BA9F0-C2A6-45A8-9636-070976C02668}"/>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594FB7F-F528-4ED5-A9F6-1DC241CD6DB0}"/>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041682F-BC63-4149-96B3-4F5BC6384694}"/>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725F71-91FB-4CBA-972F-EFC5C39F742B}"/>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3AEB9CD-2D87-482C-9AF4-5DFD729F39DD}"/>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839BA18-8CE3-482F-8DEF-F933C994911B}"/>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4AE57F1-B18C-4B6B-B288-D001A4098E03}"/>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0E0601-3AA5-4177-A0D4-EDC8F2CE1BA0}"/>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365A19-1896-412C-B37D-6376A547EEE4}"/>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F05ECD-39AE-4C24-A793-A9056A3890EA}"/>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D7A88EDA-CFC5-44E8-9124-74F4BCEA58BF}"/>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321A91-4A84-4613-822B-4C1F654A112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B62F8434-DA49-4B4F-A73C-DC7E3B79470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8B7D72A5-6ED0-4C0D-810F-79B96E81930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41</xdr:row>
      <xdr:rowOff>61504</xdr:rowOff>
    </xdr:to>
    <xdr:cxnSp macro="">
      <xdr:nvCxnSpPr>
        <xdr:cNvPr id="59" name="直線コネクタ 58">
          <a:extLst>
            <a:ext uri="{FF2B5EF4-FFF2-40B4-BE49-F238E27FC236}">
              <a16:creationId xmlns:a16="http://schemas.microsoft.com/office/drawing/2014/main" id="{381E39F6-CB71-4A6B-BD8D-DE45C6661C47}"/>
            </a:ext>
          </a:extLst>
        </xdr:cNvPr>
        <xdr:cNvCxnSpPr/>
      </xdr:nvCxnSpPr>
      <xdr:spPr>
        <a:xfrm flipV="1">
          <a:off x="4180840" y="5581650"/>
          <a:ext cx="0" cy="112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65331</xdr:rowOff>
    </xdr:from>
    <xdr:ext cx="405111" cy="259045"/>
    <xdr:sp macro="" textlink="">
      <xdr:nvSpPr>
        <xdr:cNvPr id="60" name="【図書館】&#10;有形固定資産減価償却率最小値テキスト">
          <a:extLst>
            <a:ext uri="{FF2B5EF4-FFF2-40B4-BE49-F238E27FC236}">
              <a16:creationId xmlns:a16="http://schemas.microsoft.com/office/drawing/2014/main" id="{9B0497E6-9E1A-455C-9B7B-70DBA5CA0E8F}"/>
            </a:ext>
          </a:extLst>
        </xdr:cNvPr>
        <xdr:cNvSpPr txBox="1"/>
      </xdr:nvSpPr>
      <xdr:spPr>
        <a:xfrm>
          <a:off x="4219575" y="67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61504</xdr:rowOff>
    </xdr:from>
    <xdr:to>
      <xdr:col>24</xdr:col>
      <xdr:colOff>152400</xdr:colOff>
      <xdr:row>41</xdr:row>
      <xdr:rowOff>61504</xdr:rowOff>
    </xdr:to>
    <xdr:cxnSp macro="">
      <xdr:nvCxnSpPr>
        <xdr:cNvPr id="61" name="直線コネクタ 60">
          <a:extLst>
            <a:ext uri="{FF2B5EF4-FFF2-40B4-BE49-F238E27FC236}">
              <a16:creationId xmlns:a16="http://schemas.microsoft.com/office/drawing/2014/main" id="{8CD0DF7F-911A-4929-90C1-EB473CB0ABB1}"/>
            </a:ext>
          </a:extLst>
        </xdr:cNvPr>
        <xdr:cNvCxnSpPr/>
      </xdr:nvCxnSpPr>
      <xdr:spPr>
        <a:xfrm>
          <a:off x="4105275" y="6703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2" name="【図書館】&#10;有形固定資産減価償却率最大値テキスト">
          <a:extLst>
            <a:ext uri="{FF2B5EF4-FFF2-40B4-BE49-F238E27FC236}">
              <a16:creationId xmlns:a16="http://schemas.microsoft.com/office/drawing/2014/main" id="{282DCB3E-AFA9-4612-B85B-510A24910FE7}"/>
            </a:ext>
          </a:extLst>
        </xdr:cNvPr>
        <xdr:cNvSpPr txBox="1"/>
      </xdr:nvSpPr>
      <xdr:spPr>
        <a:xfrm>
          <a:off x="4219575"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3" name="直線コネクタ 62">
          <a:extLst>
            <a:ext uri="{FF2B5EF4-FFF2-40B4-BE49-F238E27FC236}">
              <a16:creationId xmlns:a16="http://schemas.microsoft.com/office/drawing/2014/main" id="{7D5C77F2-5A29-442E-AC68-53D6806A901C}"/>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114861</xdr:rowOff>
    </xdr:from>
    <xdr:ext cx="405111" cy="259045"/>
    <xdr:sp macro="" textlink="">
      <xdr:nvSpPr>
        <xdr:cNvPr id="64" name="【図書館】&#10;有形固定資産減価償却率平均値テキスト">
          <a:extLst>
            <a:ext uri="{FF2B5EF4-FFF2-40B4-BE49-F238E27FC236}">
              <a16:creationId xmlns:a16="http://schemas.microsoft.com/office/drawing/2014/main" id="{8DC16C3D-C435-412B-A98B-306F23C39154}"/>
            </a:ext>
          </a:extLst>
        </xdr:cNvPr>
        <xdr:cNvSpPr txBox="1"/>
      </xdr:nvSpPr>
      <xdr:spPr>
        <a:xfrm>
          <a:off x="4219575" y="5944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a:extLst>
            <a:ext uri="{FF2B5EF4-FFF2-40B4-BE49-F238E27FC236}">
              <a16:creationId xmlns:a16="http://schemas.microsoft.com/office/drawing/2014/main" id="{C6DB5B5C-8EDA-4FC4-8F69-6F19CFA4042B}"/>
            </a:ext>
          </a:extLst>
        </xdr:cNvPr>
        <xdr:cNvSpPr/>
      </xdr:nvSpPr>
      <xdr:spPr>
        <a:xfrm>
          <a:off x="4124325" y="596573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6" name="フローチャート: 判断 65">
          <a:extLst>
            <a:ext uri="{FF2B5EF4-FFF2-40B4-BE49-F238E27FC236}">
              <a16:creationId xmlns:a16="http://schemas.microsoft.com/office/drawing/2014/main" id="{91936E2F-DDDF-4B63-8A81-572D849BD6AC}"/>
            </a:ext>
          </a:extLst>
        </xdr:cNvPr>
        <xdr:cNvSpPr/>
      </xdr:nvSpPr>
      <xdr:spPr>
        <a:xfrm>
          <a:off x="3381375" y="5923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xdr:rowOff>
    </xdr:from>
    <xdr:to>
      <xdr:col>15</xdr:col>
      <xdr:colOff>101600</xdr:colOff>
      <xdr:row>36</xdr:row>
      <xdr:rowOff>113937</xdr:rowOff>
    </xdr:to>
    <xdr:sp macro="" textlink="">
      <xdr:nvSpPr>
        <xdr:cNvPr id="67" name="フローチャート: 判断 66">
          <a:extLst>
            <a:ext uri="{FF2B5EF4-FFF2-40B4-BE49-F238E27FC236}">
              <a16:creationId xmlns:a16="http://schemas.microsoft.com/office/drawing/2014/main" id="{3E3D666C-2BD5-468A-8D43-11F74D620AAA}"/>
            </a:ext>
          </a:extLst>
        </xdr:cNvPr>
        <xdr:cNvSpPr/>
      </xdr:nvSpPr>
      <xdr:spPr>
        <a:xfrm>
          <a:off x="2571750" y="583846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134801</xdr:rowOff>
    </xdr:from>
    <xdr:to>
      <xdr:col>10</xdr:col>
      <xdr:colOff>165100</xdr:colOff>
      <xdr:row>36</xdr:row>
      <xdr:rowOff>64951</xdr:rowOff>
    </xdr:to>
    <xdr:sp macro="" textlink="">
      <xdr:nvSpPr>
        <xdr:cNvPr id="68" name="フローチャート: 判断 67">
          <a:extLst>
            <a:ext uri="{FF2B5EF4-FFF2-40B4-BE49-F238E27FC236}">
              <a16:creationId xmlns:a16="http://schemas.microsoft.com/office/drawing/2014/main" id="{3387E787-16AA-4671-AF79-0ED1BAA90D18}"/>
            </a:ext>
          </a:extLst>
        </xdr:cNvPr>
        <xdr:cNvSpPr/>
      </xdr:nvSpPr>
      <xdr:spPr>
        <a:xfrm>
          <a:off x="1781175" y="58021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9" name="フローチャート: 判断 68">
          <a:extLst>
            <a:ext uri="{FF2B5EF4-FFF2-40B4-BE49-F238E27FC236}">
              <a16:creationId xmlns:a16="http://schemas.microsoft.com/office/drawing/2014/main" id="{B18D7305-4CB0-45B7-94BD-B3B8C2C07C06}"/>
            </a:ext>
          </a:extLst>
        </xdr:cNvPr>
        <xdr:cNvSpPr/>
      </xdr:nvSpPr>
      <xdr:spPr>
        <a:xfrm>
          <a:off x="981075" y="5769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FF46F2-2F49-4E91-8072-5BEA6297257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E38E95-59A4-4222-A8BC-2A3D2AE117A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B8A678-1723-46E5-97B8-6FC9172579D6}"/>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19763E3-1711-411E-BA2A-B45EC15675C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E7935038-4F19-40A7-B381-F4C3A363A85A}"/>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5" name="楕円 74">
          <a:extLst>
            <a:ext uri="{FF2B5EF4-FFF2-40B4-BE49-F238E27FC236}">
              <a16:creationId xmlns:a16="http://schemas.microsoft.com/office/drawing/2014/main" id="{64146EC7-091E-42B5-9E6C-06BE3F85AB6C}"/>
            </a:ext>
          </a:extLst>
        </xdr:cNvPr>
        <xdr:cNvSpPr/>
      </xdr:nvSpPr>
      <xdr:spPr>
        <a:xfrm>
          <a:off x="4124325" y="58185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6" name="【図書館】&#10;有形固定資産減価償却率該当値テキスト">
          <a:extLst>
            <a:ext uri="{FF2B5EF4-FFF2-40B4-BE49-F238E27FC236}">
              <a16:creationId xmlns:a16="http://schemas.microsoft.com/office/drawing/2014/main" id="{C40F4C5C-D582-4B4B-9C3C-090AB6816A23}"/>
            </a:ext>
          </a:extLst>
        </xdr:cNvPr>
        <xdr:cNvSpPr txBox="1"/>
      </xdr:nvSpPr>
      <xdr:spPr>
        <a:xfrm>
          <a:off x="4219575"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62956</xdr:rowOff>
    </xdr:from>
    <xdr:to>
      <xdr:col>20</xdr:col>
      <xdr:colOff>38100</xdr:colOff>
      <xdr:row>35</xdr:row>
      <xdr:rowOff>164556</xdr:rowOff>
    </xdr:to>
    <xdr:sp macro="" textlink="">
      <xdr:nvSpPr>
        <xdr:cNvPr id="77" name="楕円 76">
          <a:extLst>
            <a:ext uri="{FF2B5EF4-FFF2-40B4-BE49-F238E27FC236}">
              <a16:creationId xmlns:a16="http://schemas.microsoft.com/office/drawing/2014/main" id="{8166F34F-4754-40ED-94E5-06497E98E092}"/>
            </a:ext>
          </a:extLst>
        </xdr:cNvPr>
        <xdr:cNvSpPr/>
      </xdr:nvSpPr>
      <xdr:spPr>
        <a:xfrm>
          <a:off x="3381375" y="57335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36</xdr:row>
      <xdr:rowOff>30480</xdr:rowOff>
    </xdr:to>
    <xdr:cxnSp macro="">
      <xdr:nvCxnSpPr>
        <xdr:cNvPr id="78" name="直線コネクタ 77">
          <a:extLst>
            <a:ext uri="{FF2B5EF4-FFF2-40B4-BE49-F238E27FC236}">
              <a16:creationId xmlns:a16="http://schemas.microsoft.com/office/drawing/2014/main" id="{0008C520-5E11-4F3E-85DD-D6CCE0A63319}"/>
            </a:ext>
          </a:extLst>
        </xdr:cNvPr>
        <xdr:cNvCxnSpPr/>
      </xdr:nvCxnSpPr>
      <xdr:spPr>
        <a:xfrm>
          <a:off x="3429000" y="5781131"/>
          <a:ext cx="752475"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66222</xdr:rowOff>
    </xdr:from>
    <xdr:to>
      <xdr:col>15</xdr:col>
      <xdr:colOff>101600</xdr:colOff>
      <xdr:row>33</xdr:row>
      <xdr:rowOff>167822</xdr:rowOff>
    </xdr:to>
    <xdr:sp macro="" textlink="">
      <xdr:nvSpPr>
        <xdr:cNvPr id="79" name="楕円 78">
          <a:extLst>
            <a:ext uri="{FF2B5EF4-FFF2-40B4-BE49-F238E27FC236}">
              <a16:creationId xmlns:a16="http://schemas.microsoft.com/office/drawing/2014/main" id="{C0E2F1D1-6443-475C-B601-613E56508853}"/>
            </a:ext>
          </a:extLst>
        </xdr:cNvPr>
        <xdr:cNvSpPr/>
      </xdr:nvSpPr>
      <xdr:spPr>
        <a:xfrm>
          <a:off x="2571750" y="54129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35</xdr:row>
      <xdr:rowOff>113756</xdr:rowOff>
    </xdr:to>
    <xdr:cxnSp macro="">
      <xdr:nvCxnSpPr>
        <xdr:cNvPr id="80" name="直線コネクタ 79">
          <a:extLst>
            <a:ext uri="{FF2B5EF4-FFF2-40B4-BE49-F238E27FC236}">
              <a16:creationId xmlns:a16="http://schemas.microsoft.com/office/drawing/2014/main" id="{A32D4E8A-F856-4EF4-ABC9-B9286D2E2C68}"/>
            </a:ext>
          </a:extLst>
        </xdr:cNvPr>
        <xdr:cNvCxnSpPr/>
      </xdr:nvCxnSpPr>
      <xdr:spPr>
        <a:xfrm>
          <a:off x="2619375" y="5460547"/>
          <a:ext cx="809625"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28666</xdr:rowOff>
    </xdr:from>
    <xdr:to>
      <xdr:col>10</xdr:col>
      <xdr:colOff>165100</xdr:colOff>
      <xdr:row>34</xdr:row>
      <xdr:rowOff>130266</xdr:rowOff>
    </xdr:to>
    <xdr:sp macro="" textlink="">
      <xdr:nvSpPr>
        <xdr:cNvPr id="81" name="楕円 80">
          <a:extLst>
            <a:ext uri="{FF2B5EF4-FFF2-40B4-BE49-F238E27FC236}">
              <a16:creationId xmlns:a16="http://schemas.microsoft.com/office/drawing/2014/main" id="{D951C5D9-908F-4623-B754-7C1DAC69C979}"/>
            </a:ext>
          </a:extLst>
        </xdr:cNvPr>
        <xdr:cNvSpPr/>
      </xdr:nvSpPr>
      <xdr:spPr>
        <a:xfrm>
          <a:off x="1781175" y="55309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117022</xdr:rowOff>
    </xdr:from>
    <xdr:to>
      <xdr:col>15</xdr:col>
      <xdr:colOff>50800</xdr:colOff>
      <xdr:row>34</xdr:row>
      <xdr:rowOff>79466</xdr:rowOff>
    </xdr:to>
    <xdr:cxnSp macro="">
      <xdr:nvCxnSpPr>
        <xdr:cNvPr id="82" name="直線コネクタ 81">
          <a:extLst>
            <a:ext uri="{FF2B5EF4-FFF2-40B4-BE49-F238E27FC236}">
              <a16:creationId xmlns:a16="http://schemas.microsoft.com/office/drawing/2014/main" id="{B5999314-F998-4095-B0ED-AFA511538FA9}"/>
            </a:ext>
          </a:extLst>
        </xdr:cNvPr>
        <xdr:cNvCxnSpPr/>
      </xdr:nvCxnSpPr>
      <xdr:spPr>
        <a:xfrm flipV="1">
          <a:off x="1828800" y="5460547"/>
          <a:ext cx="790575"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105410</xdr:rowOff>
    </xdr:from>
    <xdr:to>
      <xdr:col>6</xdr:col>
      <xdr:colOff>38100</xdr:colOff>
      <xdr:row>34</xdr:row>
      <xdr:rowOff>35560</xdr:rowOff>
    </xdr:to>
    <xdr:sp macro="" textlink="">
      <xdr:nvSpPr>
        <xdr:cNvPr id="83" name="楕円 82">
          <a:extLst>
            <a:ext uri="{FF2B5EF4-FFF2-40B4-BE49-F238E27FC236}">
              <a16:creationId xmlns:a16="http://schemas.microsoft.com/office/drawing/2014/main" id="{46659C80-1A51-4F5D-A80F-13BA783DD012}"/>
            </a:ext>
          </a:extLst>
        </xdr:cNvPr>
        <xdr:cNvSpPr/>
      </xdr:nvSpPr>
      <xdr:spPr>
        <a:xfrm>
          <a:off x="981075" y="54457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156210</xdr:rowOff>
    </xdr:from>
    <xdr:to>
      <xdr:col>10</xdr:col>
      <xdr:colOff>114300</xdr:colOff>
      <xdr:row>34</xdr:row>
      <xdr:rowOff>79466</xdr:rowOff>
    </xdr:to>
    <xdr:cxnSp macro="">
      <xdr:nvCxnSpPr>
        <xdr:cNvPr id="84" name="直線コネクタ 83">
          <a:extLst>
            <a:ext uri="{FF2B5EF4-FFF2-40B4-BE49-F238E27FC236}">
              <a16:creationId xmlns:a16="http://schemas.microsoft.com/office/drawing/2014/main" id="{DEBE6AB1-8F51-4FDD-8161-D12CB062995B}"/>
            </a:ext>
          </a:extLst>
        </xdr:cNvPr>
        <xdr:cNvCxnSpPr/>
      </xdr:nvCxnSpPr>
      <xdr:spPr>
        <a:xfrm>
          <a:off x="1028700" y="5502910"/>
          <a:ext cx="800100" cy="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5" name="n_1aveValue【図書館】&#10;有形固定資産減価償却率">
          <a:extLst>
            <a:ext uri="{FF2B5EF4-FFF2-40B4-BE49-F238E27FC236}">
              <a16:creationId xmlns:a16="http://schemas.microsoft.com/office/drawing/2014/main" id="{F82371EA-2ECB-44AF-8A9A-498F2B89E147}"/>
            </a:ext>
          </a:extLst>
        </xdr:cNvPr>
        <xdr:cNvSpPr txBox="1"/>
      </xdr:nvSpPr>
      <xdr:spPr>
        <a:xfrm>
          <a:off x="32391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105064</xdr:rowOff>
    </xdr:from>
    <xdr:ext cx="405111" cy="259045"/>
    <xdr:sp macro="" textlink="">
      <xdr:nvSpPr>
        <xdr:cNvPr id="86" name="n_2aveValue【図書館】&#10;有形固定資産減価償却率">
          <a:extLst>
            <a:ext uri="{FF2B5EF4-FFF2-40B4-BE49-F238E27FC236}">
              <a16:creationId xmlns:a16="http://schemas.microsoft.com/office/drawing/2014/main" id="{F33EFD1A-BC2C-4FFF-9100-25D66EBD9B90}"/>
            </a:ext>
          </a:extLst>
        </xdr:cNvPr>
        <xdr:cNvSpPr txBox="1"/>
      </xdr:nvSpPr>
      <xdr:spPr>
        <a:xfrm>
          <a:off x="2439044" y="59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56078</xdr:rowOff>
    </xdr:from>
    <xdr:ext cx="405111" cy="259045"/>
    <xdr:sp macro="" textlink="">
      <xdr:nvSpPr>
        <xdr:cNvPr id="87" name="n_3aveValue【図書館】&#10;有形固定資産減価償却率">
          <a:extLst>
            <a:ext uri="{FF2B5EF4-FFF2-40B4-BE49-F238E27FC236}">
              <a16:creationId xmlns:a16="http://schemas.microsoft.com/office/drawing/2014/main" id="{7522EAD1-457F-43F2-8273-67943E3A085A}"/>
            </a:ext>
          </a:extLst>
        </xdr:cNvPr>
        <xdr:cNvSpPr txBox="1"/>
      </xdr:nvSpPr>
      <xdr:spPr>
        <a:xfrm>
          <a:off x="1648469" y="588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8" name="n_4aveValue【図書館】&#10;有形固定資産減価償却率">
          <a:extLst>
            <a:ext uri="{FF2B5EF4-FFF2-40B4-BE49-F238E27FC236}">
              <a16:creationId xmlns:a16="http://schemas.microsoft.com/office/drawing/2014/main" id="{1B7828AF-1F81-4F89-8829-B5AED052BF6D}"/>
            </a:ext>
          </a:extLst>
        </xdr:cNvPr>
        <xdr:cNvSpPr txBox="1"/>
      </xdr:nvSpPr>
      <xdr:spPr>
        <a:xfrm>
          <a:off x="848369"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9633</xdr:rowOff>
    </xdr:from>
    <xdr:ext cx="405111" cy="259045"/>
    <xdr:sp macro="" textlink="">
      <xdr:nvSpPr>
        <xdr:cNvPr id="89" name="n_1mainValue【図書館】&#10;有形固定資産減価償却率">
          <a:extLst>
            <a:ext uri="{FF2B5EF4-FFF2-40B4-BE49-F238E27FC236}">
              <a16:creationId xmlns:a16="http://schemas.microsoft.com/office/drawing/2014/main" id="{B1977723-DDC1-4CAC-9B1E-4871DE84027D}"/>
            </a:ext>
          </a:extLst>
        </xdr:cNvPr>
        <xdr:cNvSpPr txBox="1"/>
      </xdr:nvSpPr>
      <xdr:spPr>
        <a:xfrm>
          <a:off x="3239144" y="551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12899</xdr:rowOff>
    </xdr:from>
    <xdr:ext cx="405111" cy="259045"/>
    <xdr:sp macro="" textlink="">
      <xdr:nvSpPr>
        <xdr:cNvPr id="90" name="n_2mainValue【図書館】&#10;有形固定資産減価償却率">
          <a:extLst>
            <a:ext uri="{FF2B5EF4-FFF2-40B4-BE49-F238E27FC236}">
              <a16:creationId xmlns:a16="http://schemas.microsoft.com/office/drawing/2014/main" id="{64BC9F42-1E32-4B94-A333-88920FD652C0}"/>
            </a:ext>
          </a:extLst>
        </xdr:cNvPr>
        <xdr:cNvSpPr txBox="1"/>
      </xdr:nvSpPr>
      <xdr:spPr>
        <a:xfrm>
          <a:off x="2439044" y="519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146793</xdr:rowOff>
    </xdr:from>
    <xdr:ext cx="405111" cy="259045"/>
    <xdr:sp macro="" textlink="">
      <xdr:nvSpPr>
        <xdr:cNvPr id="91" name="n_3mainValue【図書館】&#10;有形固定資産減価償却率">
          <a:extLst>
            <a:ext uri="{FF2B5EF4-FFF2-40B4-BE49-F238E27FC236}">
              <a16:creationId xmlns:a16="http://schemas.microsoft.com/office/drawing/2014/main" id="{AA9585C3-E504-438C-A398-08385A0A2E71}"/>
            </a:ext>
          </a:extLst>
        </xdr:cNvPr>
        <xdr:cNvSpPr txBox="1"/>
      </xdr:nvSpPr>
      <xdr:spPr>
        <a:xfrm>
          <a:off x="1648469"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52087</xdr:rowOff>
    </xdr:from>
    <xdr:ext cx="405111" cy="259045"/>
    <xdr:sp macro="" textlink="">
      <xdr:nvSpPr>
        <xdr:cNvPr id="92" name="n_4mainValue【図書館】&#10;有形固定資産減価償却率">
          <a:extLst>
            <a:ext uri="{FF2B5EF4-FFF2-40B4-BE49-F238E27FC236}">
              <a16:creationId xmlns:a16="http://schemas.microsoft.com/office/drawing/2014/main" id="{1EC4A5B0-01C6-4C66-B9D9-BC570E8D4CE8}"/>
            </a:ext>
          </a:extLst>
        </xdr:cNvPr>
        <xdr:cNvSpPr txBox="1"/>
      </xdr:nvSpPr>
      <xdr:spPr>
        <a:xfrm>
          <a:off x="848369" y="523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D3A351AD-02BE-4D7F-9AE3-FBA12DD72BF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EE18BB31-6BAC-4E32-81BE-B2B72D0CA20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E1ADDECF-F495-4081-946A-D4074C832042}"/>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60DB5800-E99B-41D5-8130-E68E9B443F7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BB3239C6-CB98-4C57-8FE5-0140E189AB42}"/>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236FC82F-FE2C-46DA-904B-B069FE9553DD}"/>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AAAF67ED-29DF-4080-AE6E-2CEFBBAEAF9B}"/>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ED0C1F4E-42AC-473A-AE34-1F10CBB3ADD0}"/>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DFB14313-A8FA-4F68-ADC6-905725597F83}"/>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AD71360C-2E9A-4BDE-B5C7-A2EC3E424A1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B20D15B8-52DC-48F1-9F35-9CD7E5495CAD}"/>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CF49F658-01EF-4C6C-8858-37DFF2579DE9}"/>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93D0100F-CC44-4E04-A723-B3387CF2A55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4C6B24ED-2FCF-4603-8D23-3D4DE7EC4E9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4D788222-9BA0-4DF8-AF4C-D6EB0BEE983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1829002D-933D-4A54-A06E-0D04D17058D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71B16862-989B-4CFF-955B-667E6E0480F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F48785C1-8B73-403A-945F-D77C494C7F0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B27A5625-C796-43BD-B82F-63FA506E970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41B7A19B-7E60-4F28-8CFF-EC30641CF79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4E22FD43-A32E-4697-BD82-019E83D7F969}"/>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72716F7-40CD-4E3A-89DE-84471654738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E1320AEA-A401-41E0-BF83-97CEF320747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87BA4481-6354-4666-B285-B23110A0E91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8847F467-DCE3-454C-ABD8-003E6BEE9C99}"/>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20C0BC13-390A-402E-A65C-4EB5A8F9C99B}"/>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3FE40002-944F-458C-8821-57035AD44AAA}"/>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F39140D9-A6DF-403F-AD0E-52E148B86CED}"/>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730F88D1-0225-4213-A1C9-45238089A6E3}"/>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2" name="【図書館】&#10;一人当たり面積平均値テキスト">
          <a:extLst>
            <a:ext uri="{FF2B5EF4-FFF2-40B4-BE49-F238E27FC236}">
              <a16:creationId xmlns:a16="http://schemas.microsoft.com/office/drawing/2014/main" id="{4C0A8226-5C08-42E4-9ADD-5975B900C148}"/>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31CA55BF-62AD-4210-97B7-BDB534856037}"/>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C51759F1-A987-4B37-921C-C1032BF2DBE8}"/>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a:extLst>
            <a:ext uri="{FF2B5EF4-FFF2-40B4-BE49-F238E27FC236}">
              <a16:creationId xmlns:a16="http://schemas.microsoft.com/office/drawing/2014/main" id="{5EE50DA8-A45B-456D-BCA7-F3363A2CCA2B}"/>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a:extLst>
            <a:ext uri="{FF2B5EF4-FFF2-40B4-BE49-F238E27FC236}">
              <a16:creationId xmlns:a16="http://schemas.microsoft.com/office/drawing/2014/main" id="{23F28FFE-983B-4EFD-8F77-C5EE79AB0E83}"/>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7" name="フローチャート: 判断 126">
          <a:extLst>
            <a:ext uri="{FF2B5EF4-FFF2-40B4-BE49-F238E27FC236}">
              <a16:creationId xmlns:a16="http://schemas.microsoft.com/office/drawing/2014/main" id="{2B9458B9-BF2C-4691-BCAF-BC702391FFA0}"/>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A0867A-603B-4CE7-B8E5-E96AC2ED634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4BC15B4-C7D5-4DCD-BE00-5D397F0D8D9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FB0B35F-C394-445C-9D2D-F9E1855D142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7764385-C4A9-43DC-8CE0-01CEFBD88FD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19F5747-6A55-4044-88A1-5785214D31A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3" name="楕円 132">
          <a:extLst>
            <a:ext uri="{FF2B5EF4-FFF2-40B4-BE49-F238E27FC236}">
              <a16:creationId xmlns:a16="http://schemas.microsoft.com/office/drawing/2014/main" id="{5A49F760-6EC0-444E-9F89-F9E6083D0697}"/>
            </a:ext>
          </a:extLst>
        </xdr:cNvPr>
        <xdr:cNvSpPr/>
      </xdr:nvSpPr>
      <xdr:spPr>
        <a:xfrm>
          <a:off x="9401175" y="68294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4" name="【図書館】&#10;一人当たり面積該当値テキスト">
          <a:extLst>
            <a:ext uri="{FF2B5EF4-FFF2-40B4-BE49-F238E27FC236}">
              <a16:creationId xmlns:a16="http://schemas.microsoft.com/office/drawing/2014/main" id="{1B097146-504F-4761-949E-1BFC458651B5}"/>
            </a:ext>
          </a:extLst>
        </xdr:cNvPr>
        <xdr:cNvSpPr txBox="1"/>
      </xdr:nvSpPr>
      <xdr:spPr>
        <a:xfrm>
          <a:off x="9467850"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35" name="楕円 134">
          <a:extLst>
            <a:ext uri="{FF2B5EF4-FFF2-40B4-BE49-F238E27FC236}">
              <a16:creationId xmlns:a16="http://schemas.microsoft.com/office/drawing/2014/main" id="{073B9A66-84D8-4F9F-BB9A-8128299BB24C}"/>
            </a:ext>
          </a:extLst>
        </xdr:cNvPr>
        <xdr:cNvSpPr/>
      </xdr:nvSpPr>
      <xdr:spPr>
        <a:xfrm>
          <a:off x="8639175" y="6829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36" name="直線コネクタ 135">
          <a:extLst>
            <a:ext uri="{FF2B5EF4-FFF2-40B4-BE49-F238E27FC236}">
              <a16:creationId xmlns:a16="http://schemas.microsoft.com/office/drawing/2014/main" id="{B0122936-CB14-495B-B968-57A95263BB03}"/>
            </a:ext>
          </a:extLst>
        </xdr:cNvPr>
        <xdr:cNvCxnSpPr/>
      </xdr:nvCxnSpPr>
      <xdr:spPr>
        <a:xfrm>
          <a:off x="8686800" y="68770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25400</xdr:rowOff>
    </xdr:from>
    <xdr:to>
      <xdr:col>46</xdr:col>
      <xdr:colOff>38100</xdr:colOff>
      <xdr:row>42</xdr:row>
      <xdr:rowOff>127000</xdr:rowOff>
    </xdr:to>
    <xdr:sp macro="" textlink="">
      <xdr:nvSpPr>
        <xdr:cNvPr id="137" name="楕円 136">
          <a:extLst>
            <a:ext uri="{FF2B5EF4-FFF2-40B4-BE49-F238E27FC236}">
              <a16:creationId xmlns:a16="http://schemas.microsoft.com/office/drawing/2014/main" id="{6BBED238-7F10-4EA9-80DE-B1096245CA62}"/>
            </a:ext>
          </a:extLst>
        </xdr:cNvPr>
        <xdr:cNvSpPr/>
      </xdr:nvSpPr>
      <xdr:spPr>
        <a:xfrm>
          <a:off x="7839075" y="6829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76200</xdr:rowOff>
    </xdr:to>
    <xdr:cxnSp macro="">
      <xdr:nvCxnSpPr>
        <xdr:cNvPr id="138" name="直線コネクタ 137">
          <a:extLst>
            <a:ext uri="{FF2B5EF4-FFF2-40B4-BE49-F238E27FC236}">
              <a16:creationId xmlns:a16="http://schemas.microsoft.com/office/drawing/2014/main" id="{233A65F7-86A3-4E96-B158-04908D9435D6}"/>
            </a:ext>
          </a:extLst>
        </xdr:cNvPr>
        <xdr:cNvCxnSpPr/>
      </xdr:nvCxnSpPr>
      <xdr:spPr>
        <a:xfrm>
          <a:off x="7886700" y="6877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9" name="楕円 138">
          <a:extLst>
            <a:ext uri="{FF2B5EF4-FFF2-40B4-BE49-F238E27FC236}">
              <a16:creationId xmlns:a16="http://schemas.microsoft.com/office/drawing/2014/main" id="{9171DD6F-7066-450B-925F-53C1986DE2E8}"/>
            </a:ext>
          </a:extLst>
        </xdr:cNvPr>
        <xdr:cNvSpPr/>
      </xdr:nvSpPr>
      <xdr:spPr>
        <a:xfrm>
          <a:off x="7029450" y="6800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76200</xdr:rowOff>
    </xdr:to>
    <xdr:cxnSp macro="">
      <xdr:nvCxnSpPr>
        <xdr:cNvPr id="140" name="直線コネクタ 139">
          <a:extLst>
            <a:ext uri="{FF2B5EF4-FFF2-40B4-BE49-F238E27FC236}">
              <a16:creationId xmlns:a16="http://schemas.microsoft.com/office/drawing/2014/main" id="{21B369AF-04AE-45EB-AF2D-0850CF46C083}"/>
            </a:ext>
          </a:extLst>
        </xdr:cNvPr>
        <xdr:cNvCxnSpPr/>
      </xdr:nvCxnSpPr>
      <xdr:spPr>
        <a:xfrm>
          <a:off x="7077075" y="68389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41" name="楕円 140">
          <a:extLst>
            <a:ext uri="{FF2B5EF4-FFF2-40B4-BE49-F238E27FC236}">
              <a16:creationId xmlns:a16="http://schemas.microsoft.com/office/drawing/2014/main" id="{AAFCF1FD-AE73-4956-B2DA-7135AC503292}"/>
            </a:ext>
          </a:extLst>
        </xdr:cNvPr>
        <xdr:cNvSpPr/>
      </xdr:nvSpPr>
      <xdr:spPr>
        <a:xfrm>
          <a:off x="6238875" y="6800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2" name="直線コネクタ 141">
          <a:extLst>
            <a:ext uri="{FF2B5EF4-FFF2-40B4-BE49-F238E27FC236}">
              <a16:creationId xmlns:a16="http://schemas.microsoft.com/office/drawing/2014/main" id="{C7BC408E-413A-4DD4-8C3E-3B61E2D075B9}"/>
            </a:ext>
          </a:extLst>
        </xdr:cNvPr>
        <xdr:cNvCxnSpPr/>
      </xdr:nvCxnSpPr>
      <xdr:spPr>
        <a:xfrm>
          <a:off x="6286500" y="6838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3" name="n_1aveValue【図書館】&#10;一人当たり面積">
          <a:extLst>
            <a:ext uri="{FF2B5EF4-FFF2-40B4-BE49-F238E27FC236}">
              <a16:creationId xmlns:a16="http://schemas.microsoft.com/office/drawing/2014/main" id="{49096F7C-313A-473B-9A0B-FF8A6CEF417A}"/>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4" name="n_2aveValue【図書館】&#10;一人当たり面積">
          <a:extLst>
            <a:ext uri="{FF2B5EF4-FFF2-40B4-BE49-F238E27FC236}">
              <a16:creationId xmlns:a16="http://schemas.microsoft.com/office/drawing/2014/main" id="{8E0A078D-7702-4B7A-9080-DEEB307A338D}"/>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aveValue【図書館】&#10;一人当たり面積">
          <a:extLst>
            <a:ext uri="{FF2B5EF4-FFF2-40B4-BE49-F238E27FC236}">
              <a16:creationId xmlns:a16="http://schemas.microsoft.com/office/drawing/2014/main" id="{F244003B-F051-4C57-B9B7-6F0463C6CE93}"/>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6" name="n_4aveValue【図書館】&#10;一人当たり面積">
          <a:extLst>
            <a:ext uri="{FF2B5EF4-FFF2-40B4-BE49-F238E27FC236}">
              <a16:creationId xmlns:a16="http://schemas.microsoft.com/office/drawing/2014/main" id="{180B8012-6AA3-40C3-AEDA-6E2CB41F8759}"/>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47" name="n_1mainValue【図書館】&#10;一人当たり面積">
          <a:extLst>
            <a:ext uri="{FF2B5EF4-FFF2-40B4-BE49-F238E27FC236}">
              <a16:creationId xmlns:a16="http://schemas.microsoft.com/office/drawing/2014/main" id="{5E9D075B-4086-432C-AEF3-34D20775CC29}"/>
            </a:ext>
          </a:extLst>
        </xdr:cNvPr>
        <xdr:cNvSpPr txBox="1"/>
      </xdr:nvSpPr>
      <xdr:spPr>
        <a:xfrm>
          <a:off x="8458277" y="69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118127</xdr:rowOff>
    </xdr:from>
    <xdr:ext cx="469744" cy="259045"/>
    <xdr:sp macro="" textlink="">
      <xdr:nvSpPr>
        <xdr:cNvPr id="148" name="n_2mainValue【図書館】&#10;一人当たり面積">
          <a:extLst>
            <a:ext uri="{FF2B5EF4-FFF2-40B4-BE49-F238E27FC236}">
              <a16:creationId xmlns:a16="http://schemas.microsoft.com/office/drawing/2014/main" id="{FBD4FE72-6A17-420C-BB1C-BE4EF86C8D01}"/>
            </a:ext>
          </a:extLst>
        </xdr:cNvPr>
        <xdr:cNvSpPr txBox="1"/>
      </xdr:nvSpPr>
      <xdr:spPr>
        <a:xfrm>
          <a:off x="7677227" y="69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9" name="n_3mainValue【図書館】&#10;一人当たり面積">
          <a:extLst>
            <a:ext uri="{FF2B5EF4-FFF2-40B4-BE49-F238E27FC236}">
              <a16:creationId xmlns:a16="http://schemas.microsoft.com/office/drawing/2014/main" id="{BB06694C-1847-4D64-B8B9-284263CFCF98}"/>
            </a:ext>
          </a:extLst>
        </xdr:cNvPr>
        <xdr:cNvSpPr txBox="1"/>
      </xdr:nvSpPr>
      <xdr:spPr>
        <a:xfrm>
          <a:off x="6867602"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50" name="n_4mainValue【図書館】&#10;一人当たり面積">
          <a:extLst>
            <a:ext uri="{FF2B5EF4-FFF2-40B4-BE49-F238E27FC236}">
              <a16:creationId xmlns:a16="http://schemas.microsoft.com/office/drawing/2014/main" id="{A73D10B3-97AE-4E96-BBAF-289DAB12AD37}"/>
            </a:ext>
          </a:extLst>
        </xdr:cNvPr>
        <xdr:cNvSpPr txBox="1"/>
      </xdr:nvSpPr>
      <xdr:spPr>
        <a:xfrm>
          <a:off x="6067502"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5764F36-CEAA-4EBB-AF5B-7F42D5EE3C3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8FCEA289-0B26-4BA1-95E0-71A0EA25252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8A3B21A1-6CA4-4000-9194-91861DD22453}"/>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D877E2F2-F715-4BD3-B9FE-DE4FD688785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E95575FF-6B4F-4BDB-9273-0676A53D802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281097F-1958-4C6E-A793-57315DBAC2A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CA6DB32-E6A2-40BB-A7EE-A641144D027D}"/>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FE224648-2EB7-4454-99CC-298CDCD0943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20042C9E-79DF-40DE-9112-E7A8359C4C8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3AD5A43-FB6D-4811-8224-1E8AC76B465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1621667A-E4E9-44B8-ADA3-6D2845674753}"/>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46E755F3-30D2-4331-99DB-BC8204AFC29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FBDD00A6-3BCA-4689-B930-87AC75680D7E}"/>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5F678E17-D0C0-4DA4-AE44-AEBD0735211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E173F4E7-2317-4849-84D2-D290E9034E6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BB3C91C7-E661-4148-B85C-20BC849D1D5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2822D465-6C9A-4CFC-97C9-96D2C23A12C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19328-6275-44CE-BAD1-72762B36BD8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8956457A-6EFF-4864-828B-5187321BA64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319C0E5-C8AC-44FE-BDDE-EE354469259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BE5682E9-662E-4664-A60C-A12AB1CA55FE}"/>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64A0BD6-B476-4FFA-9092-A91518A31F1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54470AC6-13CF-4A18-97CB-BE7386C05D5E}"/>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40DAC979-A490-4600-9192-B2842F71E46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5" name="直線コネクタ 174">
          <a:extLst>
            <a:ext uri="{FF2B5EF4-FFF2-40B4-BE49-F238E27FC236}">
              <a16:creationId xmlns:a16="http://schemas.microsoft.com/office/drawing/2014/main" id="{94777748-9475-400F-8567-54AA37123F4E}"/>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78F95D1E-8B46-453A-A713-4F038835CBFA}"/>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7" name="直線コネクタ 176">
          <a:extLst>
            <a:ext uri="{FF2B5EF4-FFF2-40B4-BE49-F238E27FC236}">
              <a16:creationId xmlns:a16="http://schemas.microsoft.com/office/drawing/2014/main" id="{3C6C11A1-8492-48AF-A5C6-D3E5360E2C99}"/>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DE5C2ECE-B2ED-4EA7-A85A-2E6190AFA806}"/>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13BC76F1-3A7A-489C-8C19-10A96CBDD33C}"/>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C77F9F46-6ED4-4389-96C2-E2C2F3E3D234}"/>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フローチャート: 判断 180">
          <a:extLst>
            <a:ext uri="{FF2B5EF4-FFF2-40B4-BE49-F238E27FC236}">
              <a16:creationId xmlns:a16="http://schemas.microsoft.com/office/drawing/2014/main" id="{DCB2B492-8ECC-47BC-BDC1-5201ECC150F6}"/>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2" name="フローチャート: 判断 181">
          <a:extLst>
            <a:ext uri="{FF2B5EF4-FFF2-40B4-BE49-F238E27FC236}">
              <a16:creationId xmlns:a16="http://schemas.microsoft.com/office/drawing/2014/main" id="{40170986-25BE-4995-AF75-4030597E0EA2}"/>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3" name="フローチャート: 判断 182">
          <a:extLst>
            <a:ext uri="{FF2B5EF4-FFF2-40B4-BE49-F238E27FC236}">
              <a16:creationId xmlns:a16="http://schemas.microsoft.com/office/drawing/2014/main" id="{3EA7D558-0DCF-4223-946E-04831545D874}"/>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4" name="フローチャート: 判断 183">
          <a:extLst>
            <a:ext uri="{FF2B5EF4-FFF2-40B4-BE49-F238E27FC236}">
              <a16:creationId xmlns:a16="http://schemas.microsoft.com/office/drawing/2014/main" id="{358DBE3A-685E-495B-AE72-78C2DB0DE9FE}"/>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5" name="フローチャート: 判断 184">
          <a:extLst>
            <a:ext uri="{FF2B5EF4-FFF2-40B4-BE49-F238E27FC236}">
              <a16:creationId xmlns:a16="http://schemas.microsoft.com/office/drawing/2014/main" id="{E922D1DE-A249-486D-AD5F-A8EBA26C3E6A}"/>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BC85AE8-7655-4BCA-BBD8-0B4790CAF3D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78B23D3-B9D5-4FB1-9A9F-1624E0D67FB6}"/>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949FADF-40D8-4F73-9265-253D9B4428E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F770D87-AE03-4622-8A6C-F2A8976A39E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9ABB2CB-BED5-4153-8CE3-33FF838C43CE}"/>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91" name="楕円 190">
          <a:extLst>
            <a:ext uri="{FF2B5EF4-FFF2-40B4-BE49-F238E27FC236}">
              <a16:creationId xmlns:a16="http://schemas.microsoft.com/office/drawing/2014/main" id="{C7D6ECBB-F6FD-41CB-9AE6-0BBE218A0CB9}"/>
            </a:ext>
          </a:extLst>
        </xdr:cNvPr>
        <xdr:cNvSpPr/>
      </xdr:nvSpPr>
      <xdr:spPr>
        <a:xfrm>
          <a:off x="4124325" y="93700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A5346B27-A4B5-4D35-8F33-0ECCC7C64281}"/>
            </a:ext>
          </a:extLst>
        </xdr:cNvPr>
        <xdr:cNvSpPr txBox="1"/>
      </xdr:nvSpPr>
      <xdr:spPr>
        <a:xfrm>
          <a:off x="4219575"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93" name="楕円 192">
          <a:extLst>
            <a:ext uri="{FF2B5EF4-FFF2-40B4-BE49-F238E27FC236}">
              <a16:creationId xmlns:a16="http://schemas.microsoft.com/office/drawing/2014/main" id="{585E943C-00E9-4611-8E22-F6E1065033F3}"/>
            </a:ext>
          </a:extLst>
        </xdr:cNvPr>
        <xdr:cNvSpPr/>
      </xdr:nvSpPr>
      <xdr:spPr>
        <a:xfrm>
          <a:off x="3381375" y="92856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58</xdr:row>
      <xdr:rowOff>22860</xdr:rowOff>
    </xdr:to>
    <xdr:cxnSp macro="">
      <xdr:nvCxnSpPr>
        <xdr:cNvPr id="194" name="直線コネクタ 193">
          <a:extLst>
            <a:ext uri="{FF2B5EF4-FFF2-40B4-BE49-F238E27FC236}">
              <a16:creationId xmlns:a16="http://schemas.microsoft.com/office/drawing/2014/main" id="{D2A0E5FC-59D9-4FE9-BE87-B836634399D5}"/>
            </a:ext>
          </a:extLst>
        </xdr:cNvPr>
        <xdr:cNvCxnSpPr/>
      </xdr:nvCxnSpPr>
      <xdr:spPr>
        <a:xfrm>
          <a:off x="3429000" y="9333230"/>
          <a:ext cx="752475"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90170</xdr:rowOff>
    </xdr:from>
    <xdr:to>
      <xdr:col>15</xdr:col>
      <xdr:colOff>101600</xdr:colOff>
      <xdr:row>57</xdr:row>
      <xdr:rowOff>20320</xdr:rowOff>
    </xdr:to>
    <xdr:sp macro="" textlink="">
      <xdr:nvSpPr>
        <xdr:cNvPr id="195" name="楕円 194">
          <a:extLst>
            <a:ext uri="{FF2B5EF4-FFF2-40B4-BE49-F238E27FC236}">
              <a16:creationId xmlns:a16="http://schemas.microsoft.com/office/drawing/2014/main" id="{7365484B-3BF9-46DC-B986-1E5BB5F2B41A}"/>
            </a:ext>
          </a:extLst>
        </xdr:cNvPr>
        <xdr:cNvSpPr/>
      </xdr:nvSpPr>
      <xdr:spPr>
        <a:xfrm>
          <a:off x="2571750" y="91547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140970</xdr:rowOff>
    </xdr:from>
    <xdr:to>
      <xdr:col>19</xdr:col>
      <xdr:colOff>177800</xdr:colOff>
      <xdr:row>57</xdr:row>
      <xdr:rowOff>106680</xdr:rowOff>
    </xdr:to>
    <xdr:cxnSp macro="">
      <xdr:nvCxnSpPr>
        <xdr:cNvPr id="196" name="直線コネクタ 195">
          <a:extLst>
            <a:ext uri="{FF2B5EF4-FFF2-40B4-BE49-F238E27FC236}">
              <a16:creationId xmlns:a16="http://schemas.microsoft.com/office/drawing/2014/main" id="{1EB807AE-DCBC-4920-A6B2-20C1B9E33AC0}"/>
            </a:ext>
          </a:extLst>
        </xdr:cNvPr>
        <xdr:cNvCxnSpPr/>
      </xdr:nvCxnSpPr>
      <xdr:spPr>
        <a:xfrm>
          <a:off x="2619375" y="9211945"/>
          <a:ext cx="809625"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55880</xdr:rowOff>
    </xdr:from>
    <xdr:to>
      <xdr:col>10</xdr:col>
      <xdr:colOff>165100</xdr:colOff>
      <xdr:row>56</xdr:row>
      <xdr:rowOff>157480</xdr:rowOff>
    </xdr:to>
    <xdr:sp macro="" textlink="">
      <xdr:nvSpPr>
        <xdr:cNvPr id="197" name="楕円 196">
          <a:extLst>
            <a:ext uri="{FF2B5EF4-FFF2-40B4-BE49-F238E27FC236}">
              <a16:creationId xmlns:a16="http://schemas.microsoft.com/office/drawing/2014/main" id="{98AC7128-D004-4F95-8087-F5BD6000B2F8}"/>
            </a:ext>
          </a:extLst>
        </xdr:cNvPr>
        <xdr:cNvSpPr/>
      </xdr:nvSpPr>
      <xdr:spPr>
        <a:xfrm>
          <a:off x="1781175" y="91236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106680</xdr:rowOff>
    </xdr:from>
    <xdr:to>
      <xdr:col>15</xdr:col>
      <xdr:colOff>50800</xdr:colOff>
      <xdr:row>56</xdr:row>
      <xdr:rowOff>140970</xdr:rowOff>
    </xdr:to>
    <xdr:cxnSp macro="">
      <xdr:nvCxnSpPr>
        <xdr:cNvPr id="198" name="直線コネクタ 197">
          <a:extLst>
            <a:ext uri="{FF2B5EF4-FFF2-40B4-BE49-F238E27FC236}">
              <a16:creationId xmlns:a16="http://schemas.microsoft.com/office/drawing/2014/main" id="{2A1FF435-E81D-43BA-83FA-12BC7BAEB770}"/>
            </a:ext>
          </a:extLst>
        </xdr:cNvPr>
        <xdr:cNvCxnSpPr/>
      </xdr:nvCxnSpPr>
      <xdr:spPr>
        <a:xfrm>
          <a:off x="1828800" y="9171305"/>
          <a:ext cx="7905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124460</xdr:rowOff>
    </xdr:from>
    <xdr:to>
      <xdr:col>6</xdr:col>
      <xdr:colOff>38100</xdr:colOff>
      <xdr:row>55</xdr:row>
      <xdr:rowOff>54610</xdr:rowOff>
    </xdr:to>
    <xdr:sp macro="" textlink="">
      <xdr:nvSpPr>
        <xdr:cNvPr id="199" name="楕円 198">
          <a:extLst>
            <a:ext uri="{FF2B5EF4-FFF2-40B4-BE49-F238E27FC236}">
              <a16:creationId xmlns:a16="http://schemas.microsoft.com/office/drawing/2014/main" id="{14E21A72-C21A-4404-AE65-A5915BDD6285}"/>
            </a:ext>
          </a:extLst>
        </xdr:cNvPr>
        <xdr:cNvSpPr/>
      </xdr:nvSpPr>
      <xdr:spPr>
        <a:xfrm>
          <a:off x="981075" y="8865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3810</xdr:rowOff>
    </xdr:from>
    <xdr:to>
      <xdr:col>10</xdr:col>
      <xdr:colOff>114300</xdr:colOff>
      <xdr:row>56</xdr:row>
      <xdr:rowOff>106680</xdr:rowOff>
    </xdr:to>
    <xdr:cxnSp macro="">
      <xdr:nvCxnSpPr>
        <xdr:cNvPr id="200" name="直線コネクタ 199">
          <a:extLst>
            <a:ext uri="{FF2B5EF4-FFF2-40B4-BE49-F238E27FC236}">
              <a16:creationId xmlns:a16="http://schemas.microsoft.com/office/drawing/2014/main" id="{71303FD6-5403-4937-AF88-4B7BEE656E6F}"/>
            </a:ext>
          </a:extLst>
        </xdr:cNvPr>
        <xdr:cNvCxnSpPr/>
      </xdr:nvCxnSpPr>
      <xdr:spPr>
        <a:xfrm>
          <a:off x="1028700" y="8912860"/>
          <a:ext cx="800100" cy="2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201" name="n_1aveValue【体育館・プール】&#10;有形固定資産減価償却率">
          <a:extLst>
            <a:ext uri="{FF2B5EF4-FFF2-40B4-BE49-F238E27FC236}">
              <a16:creationId xmlns:a16="http://schemas.microsoft.com/office/drawing/2014/main" id="{BD316A0E-96D9-444E-BD3D-FF59519CC28C}"/>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2" name="n_2aveValue【体育館・プール】&#10;有形固定資産減価償却率">
          <a:extLst>
            <a:ext uri="{FF2B5EF4-FFF2-40B4-BE49-F238E27FC236}">
              <a16:creationId xmlns:a16="http://schemas.microsoft.com/office/drawing/2014/main" id="{9DEA2F9E-4CAF-4D01-8C8B-9E4CCFA3A7A8}"/>
            </a:ext>
          </a:extLst>
        </xdr:cNvPr>
        <xdr:cNvSpPr txBox="1"/>
      </xdr:nvSpPr>
      <xdr:spPr>
        <a:xfrm>
          <a:off x="24390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3" name="n_3aveValue【体育館・プール】&#10;有形固定資産減価償却率">
          <a:extLst>
            <a:ext uri="{FF2B5EF4-FFF2-40B4-BE49-F238E27FC236}">
              <a16:creationId xmlns:a16="http://schemas.microsoft.com/office/drawing/2014/main" id="{35CC8FFC-2DC6-4EC3-BFE0-FC7CA8DD7837}"/>
            </a:ext>
          </a:extLst>
        </xdr:cNvPr>
        <xdr:cNvSpPr txBox="1"/>
      </xdr:nvSpPr>
      <xdr:spPr>
        <a:xfrm>
          <a:off x="1648469"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3827</xdr:rowOff>
    </xdr:from>
    <xdr:ext cx="405111" cy="259045"/>
    <xdr:sp macro="" textlink="">
      <xdr:nvSpPr>
        <xdr:cNvPr id="204" name="n_4aveValue【体育館・プール】&#10;有形固定資産減価償却率">
          <a:extLst>
            <a:ext uri="{FF2B5EF4-FFF2-40B4-BE49-F238E27FC236}">
              <a16:creationId xmlns:a16="http://schemas.microsoft.com/office/drawing/2014/main" id="{792310B6-414C-4C87-A0FF-34F2CE015A95}"/>
            </a:ext>
          </a:extLst>
        </xdr:cNvPr>
        <xdr:cNvSpPr txBox="1"/>
      </xdr:nvSpPr>
      <xdr:spPr>
        <a:xfrm>
          <a:off x="8483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205" name="n_1mainValue【体育館・プール】&#10;有形固定資産減価償却率">
          <a:extLst>
            <a:ext uri="{FF2B5EF4-FFF2-40B4-BE49-F238E27FC236}">
              <a16:creationId xmlns:a16="http://schemas.microsoft.com/office/drawing/2014/main" id="{6AEF2E61-B7B6-4710-9B14-FA07E801F832}"/>
            </a:ext>
          </a:extLst>
        </xdr:cNvPr>
        <xdr:cNvSpPr txBox="1"/>
      </xdr:nvSpPr>
      <xdr:spPr>
        <a:xfrm>
          <a:off x="3239144" y="907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36847</xdr:rowOff>
    </xdr:from>
    <xdr:ext cx="405111" cy="259045"/>
    <xdr:sp macro="" textlink="">
      <xdr:nvSpPr>
        <xdr:cNvPr id="206" name="n_2mainValue【体育館・プール】&#10;有形固定資産減価償却率">
          <a:extLst>
            <a:ext uri="{FF2B5EF4-FFF2-40B4-BE49-F238E27FC236}">
              <a16:creationId xmlns:a16="http://schemas.microsoft.com/office/drawing/2014/main" id="{2B177949-68B9-41F8-9917-4FB15885B6D6}"/>
            </a:ext>
          </a:extLst>
        </xdr:cNvPr>
        <xdr:cNvSpPr txBox="1"/>
      </xdr:nvSpPr>
      <xdr:spPr>
        <a:xfrm>
          <a:off x="2439044" y="894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2557</xdr:rowOff>
    </xdr:from>
    <xdr:ext cx="405111" cy="259045"/>
    <xdr:sp macro="" textlink="">
      <xdr:nvSpPr>
        <xdr:cNvPr id="207" name="n_3mainValue【体育館・プール】&#10;有形固定資産減価償却率">
          <a:extLst>
            <a:ext uri="{FF2B5EF4-FFF2-40B4-BE49-F238E27FC236}">
              <a16:creationId xmlns:a16="http://schemas.microsoft.com/office/drawing/2014/main" id="{FB585BD8-6962-40CF-A64D-7C7492652E74}"/>
            </a:ext>
          </a:extLst>
        </xdr:cNvPr>
        <xdr:cNvSpPr txBox="1"/>
      </xdr:nvSpPr>
      <xdr:spPr>
        <a:xfrm>
          <a:off x="1648469" y="890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71137</xdr:rowOff>
    </xdr:from>
    <xdr:ext cx="405111" cy="259045"/>
    <xdr:sp macro="" textlink="">
      <xdr:nvSpPr>
        <xdr:cNvPr id="208" name="n_4mainValue【体育館・プール】&#10;有形固定資産減価償却率">
          <a:extLst>
            <a:ext uri="{FF2B5EF4-FFF2-40B4-BE49-F238E27FC236}">
              <a16:creationId xmlns:a16="http://schemas.microsoft.com/office/drawing/2014/main" id="{6C242C6C-3FB8-4DD8-A2BD-17F118AE0209}"/>
            </a:ext>
          </a:extLst>
        </xdr:cNvPr>
        <xdr:cNvSpPr txBox="1"/>
      </xdr:nvSpPr>
      <xdr:spPr>
        <a:xfrm>
          <a:off x="848369" y="864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F2079764-A159-45D5-8770-3BA7F8FD09D2}"/>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F9E77DE-4E24-4CD7-B164-D2AB8B838A1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E59E7C8-617B-496D-B90F-C22C6F0A9493}"/>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E8A6541-59C3-4C1B-B621-0699D3A43C07}"/>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F6389B2-6EB8-48D1-B38C-DBE3BAFC45A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D944E89-E393-4241-B25F-3D4E00D36DD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A84F9F5C-8E8C-4AEE-987B-666012FA5D0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B57996F-9E9A-4C97-AC9D-2FAE54FEBFD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1D36C571-350E-4552-8665-C4BF936638A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7C61661E-31AE-42FD-AA29-EAB5E26061C6}"/>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BA81056B-6D02-40FB-85B9-90235495CDED}"/>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1669590E-FC2C-4946-8D55-35C87D36142D}"/>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16530FBC-F532-4206-BAE9-C9CAE65451A9}"/>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CF335736-FF28-4B80-895F-C72B91FD2C4A}"/>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49FAC6AB-C9B3-43DE-AFD9-96B388A83294}"/>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A592FD5F-C8E3-4361-9874-62BABB1217B3}"/>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3CE5A98-C9C7-4CAF-B3BF-6B0EC7B220BC}"/>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8BBB1306-5DEE-473F-BFA1-FDF396040A7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DCCF19DB-069E-4512-BFFA-FF619081E604}"/>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419ECDDD-E64F-45DE-A79B-996A032363A2}"/>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E2AECA5C-B2C1-44EE-8642-2F3E07E99F10}"/>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A215BC6-3F99-43D7-B031-995E9B3D5BBB}"/>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365E31A3-99A1-4BD0-A53B-D109A571D1AE}"/>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B5A5CC3F-8F2E-45EB-8370-2805662A11E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3" name="直線コネクタ 232">
          <a:extLst>
            <a:ext uri="{FF2B5EF4-FFF2-40B4-BE49-F238E27FC236}">
              <a16:creationId xmlns:a16="http://schemas.microsoft.com/office/drawing/2014/main" id="{5E0B425F-46D1-4745-81C8-1932C4EB2842}"/>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a:extLst>
            <a:ext uri="{FF2B5EF4-FFF2-40B4-BE49-F238E27FC236}">
              <a16:creationId xmlns:a16="http://schemas.microsoft.com/office/drawing/2014/main" id="{0B9F75E5-8636-4AE3-BCFD-684B84E64277}"/>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a:extLst>
            <a:ext uri="{FF2B5EF4-FFF2-40B4-BE49-F238E27FC236}">
              <a16:creationId xmlns:a16="http://schemas.microsoft.com/office/drawing/2014/main" id="{114F9057-12A0-45F0-84CF-43B0FC828E2F}"/>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6" name="【体育館・プール】&#10;一人当たり面積最大値テキスト">
          <a:extLst>
            <a:ext uri="{FF2B5EF4-FFF2-40B4-BE49-F238E27FC236}">
              <a16:creationId xmlns:a16="http://schemas.microsoft.com/office/drawing/2014/main" id="{BC0534E2-B328-4742-864E-F98D18567C19}"/>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7" name="直線コネクタ 236">
          <a:extLst>
            <a:ext uri="{FF2B5EF4-FFF2-40B4-BE49-F238E27FC236}">
              <a16:creationId xmlns:a16="http://schemas.microsoft.com/office/drawing/2014/main" id="{687803F7-43E3-4B64-A7C7-3C9A5CFDD15A}"/>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8" name="【体育館・プール】&#10;一人当たり面積平均値テキスト">
          <a:extLst>
            <a:ext uri="{FF2B5EF4-FFF2-40B4-BE49-F238E27FC236}">
              <a16:creationId xmlns:a16="http://schemas.microsoft.com/office/drawing/2014/main" id="{8B23778D-BE27-4E88-92BD-702DA3522CB3}"/>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9" name="フローチャート: 判断 238">
          <a:extLst>
            <a:ext uri="{FF2B5EF4-FFF2-40B4-BE49-F238E27FC236}">
              <a16:creationId xmlns:a16="http://schemas.microsoft.com/office/drawing/2014/main" id="{D7D4A0EB-1AE0-4205-8723-B4B4BADBBDF3}"/>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40" name="フローチャート: 判断 239">
          <a:extLst>
            <a:ext uri="{FF2B5EF4-FFF2-40B4-BE49-F238E27FC236}">
              <a16:creationId xmlns:a16="http://schemas.microsoft.com/office/drawing/2014/main" id="{C11AC7D9-692C-4FDD-AA92-A64D67362503}"/>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1" name="フローチャート: 判断 240">
          <a:extLst>
            <a:ext uri="{FF2B5EF4-FFF2-40B4-BE49-F238E27FC236}">
              <a16:creationId xmlns:a16="http://schemas.microsoft.com/office/drawing/2014/main" id="{5193EF2E-DCD7-4043-BD57-AFBF72AE0E16}"/>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2" name="フローチャート: 判断 241">
          <a:extLst>
            <a:ext uri="{FF2B5EF4-FFF2-40B4-BE49-F238E27FC236}">
              <a16:creationId xmlns:a16="http://schemas.microsoft.com/office/drawing/2014/main" id="{AC435B7B-63E3-471F-86F2-3216D688DC7D}"/>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3" name="フローチャート: 判断 242">
          <a:extLst>
            <a:ext uri="{FF2B5EF4-FFF2-40B4-BE49-F238E27FC236}">
              <a16:creationId xmlns:a16="http://schemas.microsoft.com/office/drawing/2014/main" id="{06505939-31A5-4C00-9D84-5E35D82DCE91}"/>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476A267-EDD3-4D2F-8C52-E88948C548E7}"/>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ED8D6A7-FBE4-419F-B633-D2C7027C373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B7ECDD9-054F-4DED-A201-1BF6C9CB0D7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8E9077D-C029-4C21-8276-0B72FFFFFE0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B9064FE-43E3-4496-B4F4-731BA89598B2}"/>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57150</xdr:rowOff>
    </xdr:from>
    <xdr:to>
      <xdr:col>55</xdr:col>
      <xdr:colOff>50800</xdr:colOff>
      <xdr:row>63</xdr:row>
      <xdr:rowOff>158750</xdr:rowOff>
    </xdr:to>
    <xdr:sp macro="" textlink="">
      <xdr:nvSpPr>
        <xdr:cNvPr id="249" name="楕円 248">
          <a:extLst>
            <a:ext uri="{FF2B5EF4-FFF2-40B4-BE49-F238E27FC236}">
              <a16:creationId xmlns:a16="http://schemas.microsoft.com/office/drawing/2014/main" id="{77CC3ED2-BA93-4119-B61E-64A87AC743DF}"/>
            </a:ext>
          </a:extLst>
        </xdr:cNvPr>
        <xdr:cNvSpPr/>
      </xdr:nvSpPr>
      <xdr:spPr>
        <a:xfrm>
          <a:off x="9401175" y="1025842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50" name="【体育館・プール】&#10;一人当たり面積該当値テキスト">
          <a:extLst>
            <a:ext uri="{FF2B5EF4-FFF2-40B4-BE49-F238E27FC236}">
              <a16:creationId xmlns:a16="http://schemas.microsoft.com/office/drawing/2014/main" id="{D43296D4-5048-4426-9581-FC98B2EB06AE}"/>
            </a:ext>
          </a:extLst>
        </xdr:cNvPr>
        <xdr:cNvSpPr txBox="1"/>
      </xdr:nvSpPr>
      <xdr:spPr>
        <a:xfrm>
          <a:off x="9467850"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51" name="楕円 250">
          <a:extLst>
            <a:ext uri="{FF2B5EF4-FFF2-40B4-BE49-F238E27FC236}">
              <a16:creationId xmlns:a16="http://schemas.microsoft.com/office/drawing/2014/main" id="{A41FEF9D-DE96-492A-9AA6-BA30C24F5AA8}"/>
            </a:ext>
          </a:extLst>
        </xdr:cNvPr>
        <xdr:cNvSpPr/>
      </xdr:nvSpPr>
      <xdr:spPr>
        <a:xfrm>
          <a:off x="8639175" y="10258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107950</xdr:rowOff>
    </xdr:to>
    <xdr:cxnSp macro="">
      <xdr:nvCxnSpPr>
        <xdr:cNvPr id="252" name="直線コネクタ 251">
          <a:extLst>
            <a:ext uri="{FF2B5EF4-FFF2-40B4-BE49-F238E27FC236}">
              <a16:creationId xmlns:a16="http://schemas.microsoft.com/office/drawing/2014/main" id="{5980077B-DCD8-48D4-8F35-A055EAA41662}"/>
            </a:ext>
          </a:extLst>
        </xdr:cNvPr>
        <xdr:cNvCxnSpPr/>
      </xdr:nvCxnSpPr>
      <xdr:spPr>
        <a:xfrm>
          <a:off x="8686800" y="103060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53" name="楕円 252">
          <a:extLst>
            <a:ext uri="{FF2B5EF4-FFF2-40B4-BE49-F238E27FC236}">
              <a16:creationId xmlns:a16="http://schemas.microsoft.com/office/drawing/2014/main" id="{23063D4B-9211-40EF-9B6F-48FE07B59B6D}"/>
            </a:ext>
          </a:extLst>
        </xdr:cNvPr>
        <xdr:cNvSpPr/>
      </xdr:nvSpPr>
      <xdr:spPr>
        <a:xfrm>
          <a:off x="7839075" y="102584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54" name="直線コネクタ 253">
          <a:extLst>
            <a:ext uri="{FF2B5EF4-FFF2-40B4-BE49-F238E27FC236}">
              <a16:creationId xmlns:a16="http://schemas.microsoft.com/office/drawing/2014/main" id="{768AAE24-9F4D-46E7-9B02-5A875249F5EC}"/>
            </a:ext>
          </a:extLst>
        </xdr:cNvPr>
        <xdr:cNvCxnSpPr/>
      </xdr:nvCxnSpPr>
      <xdr:spPr>
        <a:xfrm>
          <a:off x="7886700" y="10306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57150</xdr:rowOff>
    </xdr:from>
    <xdr:to>
      <xdr:col>41</xdr:col>
      <xdr:colOff>101600</xdr:colOff>
      <xdr:row>63</xdr:row>
      <xdr:rowOff>158750</xdr:rowOff>
    </xdr:to>
    <xdr:sp macro="" textlink="">
      <xdr:nvSpPr>
        <xdr:cNvPr id="255" name="楕円 254">
          <a:extLst>
            <a:ext uri="{FF2B5EF4-FFF2-40B4-BE49-F238E27FC236}">
              <a16:creationId xmlns:a16="http://schemas.microsoft.com/office/drawing/2014/main" id="{4145346F-568B-405D-AF78-17B9FC19F702}"/>
            </a:ext>
          </a:extLst>
        </xdr:cNvPr>
        <xdr:cNvSpPr/>
      </xdr:nvSpPr>
      <xdr:spPr>
        <a:xfrm>
          <a:off x="7029450" y="102584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107950</xdr:rowOff>
    </xdr:to>
    <xdr:cxnSp macro="">
      <xdr:nvCxnSpPr>
        <xdr:cNvPr id="256" name="直線コネクタ 255">
          <a:extLst>
            <a:ext uri="{FF2B5EF4-FFF2-40B4-BE49-F238E27FC236}">
              <a16:creationId xmlns:a16="http://schemas.microsoft.com/office/drawing/2014/main" id="{C5B3EA5A-B991-4175-A380-28788A83C7B9}"/>
            </a:ext>
          </a:extLst>
        </xdr:cNvPr>
        <xdr:cNvCxnSpPr/>
      </xdr:nvCxnSpPr>
      <xdr:spPr>
        <a:xfrm>
          <a:off x="7077075" y="103060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57150</xdr:rowOff>
    </xdr:from>
    <xdr:to>
      <xdr:col>36</xdr:col>
      <xdr:colOff>165100</xdr:colOff>
      <xdr:row>63</xdr:row>
      <xdr:rowOff>158750</xdr:rowOff>
    </xdr:to>
    <xdr:sp macro="" textlink="">
      <xdr:nvSpPr>
        <xdr:cNvPr id="257" name="楕円 256">
          <a:extLst>
            <a:ext uri="{FF2B5EF4-FFF2-40B4-BE49-F238E27FC236}">
              <a16:creationId xmlns:a16="http://schemas.microsoft.com/office/drawing/2014/main" id="{5F36B400-B82A-4B98-BD98-2D27BD5AEBA6}"/>
            </a:ext>
          </a:extLst>
        </xdr:cNvPr>
        <xdr:cNvSpPr/>
      </xdr:nvSpPr>
      <xdr:spPr>
        <a:xfrm>
          <a:off x="6238875" y="10258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107950</xdr:rowOff>
    </xdr:from>
    <xdr:to>
      <xdr:col>41</xdr:col>
      <xdr:colOff>50800</xdr:colOff>
      <xdr:row>63</xdr:row>
      <xdr:rowOff>107950</xdr:rowOff>
    </xdr:to>
    <xdr:cxnSp macro="">
      <xdr:nvCxnSpPr>
        <xdr:cNvPr id="258" name="直線コネクタ 257">
          <a:extLst>
            <a:ext uri="{FF2B5EF4-FFF2-40B4-BE49-F238E27FC236}">
              <a16:creationId xmlns:a16="http://schemas.microsoft.com/office/drawing/2014/main" id="{7A219EB3-8372-4EAB-8503-ABE46886C843}"/>
            </a:ext>
          </a:extLst>
        </xdr:cNvPr>
        <xdr:cNvCxnSpPr/>
      </xdr:nvCxnSpPr>
      <xdr:spPr>
        <a:xfrm>
          <a:off x="6286500" y="103060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9" name="n_1aveValue【体育館・プール】&#10;一人当たり面積">
          <a:extLst>
            <a:ext uri="{FF2B5EF4-FFF2-40B4-BE49-F238E27FC236}">
              <a16:creationId xmlns:a16="http://schemas.microsoft.com/office/drawing/2014/main" id="{25D7369E-39D1-4E1D-8973-E59B2417C67B}"/>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aveValue【体育館・プール】&#10;一人当たり面積">
          <a:extLst>
            <a:ext uri="{FF2B5EF4-FFF2-40B4-BE49-F238E27FC236}">
              <a16:creationId xmlns:a16="http://schemas.microsoft.com/office/drawing/2014/main" id="{151E8740-9456-4DFE-BC33-0C4EA702D846}"/>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1" name="n_3aveValue【体育館・プール】&#10;一人当たり面積">
          <a:extLst>
            <a:ext uri="{FF2B5EF4-FFF2-40B4-BE49-F238E27FC236}">
              <a16:creationId xmlns:a16="http://schemas.microsoft.com/office/drawing/2014/main" id="{686EB8C5-19FC-498F-BBA2-BBE6537C047E}"/>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2" name="n_4aveValue【体育館・プール】&#10;一人当たり面積">
          <a:extLst>
            <a:ext uri="{FF2B5EF4-FFF2-40B4-BE49-F238E27FC236}">
              <a16:creationId xmlns:a16="http://schemas.microsoft.com/office/drawing/2014/main" id="{70D8DC0B-A6EA-4458-B07C-695E55648C2F}"/>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63" name="n_1mainValue【体育館・プール】&#10;一人当たり面積">
          <a:extLst>
            <a:ext uri="{FF2B5EF4-FFF2-40B4-BE49-F238E27FC236}">
              <a16:creationId xmlns:a16="http://schemas.microsoft.com/office/drawing/2014/main" id="{C7BC25A4-38B2-4CD9-B8CD-6292FE51F0CC}"/>
            </a:ext>
          </a:extLst>
        </xdr:cNvPr>
        <xdr:cNvSpPr txBox="1"/>
      </xdr:nvSpPr>
      <xdr:spPr>
        <a:xfrm>
          <a:off x="8458277"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64" name="n_2mainValue【体育館・プール】&#10;一人当たり面積">
          <a:extLst>
            <a:ext uri="{FF2B5EF4-FFF2-40B4-BE49-F238E27FC236}">
              <a16:creationId xmlns:a16="http://schemas.microsoft.com/office/drawing/2014/main" id="{2FFE0593-230F-4741-95CC-1A8C33472DC9}"/>
            </a:ext>
          </a:extLst>
        </xdr:cNvPr>
        <xdr:cNvSpPr txBox="1"/>
      </xdr:nvSpPr>
      <xdr:spPr>
        <a:xfrm>
          <a:off x="7677227"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149877</xdr:rowOff>
    </xdr:from>
    <xdr:ext cx="469744" cy="259045"/>
    <xdr:sp macro="" textlink="">
      <xdr:nvSpPr>
        <xdr:cNvPr id="265" name="n_3mainValue【体育館・プール】&#10;一人当たり面積">
          <a:extLst>
            <a:ext uri="{FF2B5EF4-FFF2-40B4-BE49-F238E27FC236}">
              <a16:creationId xmlns:a16="http://schemas.microsoft.com/office/drawing/2014/main" id="{1D4A68CD-E19F-472B-870B-8D1602F2799C}"/>
            </a:ext>
          </a:extLst>
        </xdr:cNvPr>
        <xdr:cNvSpPr txBox="1"/>
      </xdr:nvSpPr>
      <xdr:spPr>
        <a:xfrm>
          <a:off x="6867602"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149877</xdr:rowOff>
    </xdr:from>
    <xdr:ext cx="469744" cy="259045"/>
    <xdr:sp macro="" textlink="">
      <xdr:nvSpPr>
        <xdr:cNvPr id="266" name="n_4mainValue【体育館・プール】&#10;一人当たり面積">
          <a:extLst>
            <a:ext uri="{FF2B5EF4-FFF2-40B4-BE49-F238E27FC236}">
              <a16:creationId xmlns:a16="http://schemas.microsoft.com/office/drawing/2014/main" id="{0D169B7C-B0C0-482E-BD46-024103EDDE31}"/>
            </a:ext>
          </a:extLst>
        </xdr:cNvPr>
        <xdr:cNvSpPr txBox="1"/>
      </xdr:nvSpPr>
      <xdr:spPr>
        <a:xfrm>
          <a:off x="6067502"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91BB4DA5-A90D-4D41-BD99-3647D51F23A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391A9EB4-6262-4443-A6D9-60B65425CB7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6D15CF85-A380-4D50-85CF-21E7BA0D6C9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4D9ECCBF-E0A3-4D95-8A63-36B42B7BD6A7}"/>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BE10FAD2-DFB5-4786-84EB-A9878BE22E0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EA48D09-62F5-4D9F-BEBB-EBA0833BC97E}"/>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4605E104-CBD5-4614-A100-CA90195DF422}"/>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6C91C907-A96C-4E66-9095-D0993303DBE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390494A-1647-48AD-9559-A30131BC7D5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2662E08D-84F0-419B-88F3-57F713E7FB4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2506C1CC-8EEB-4F64-9FDF-6D1D4F6CC4E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C74C3805-2EA6-41F2-A106-DF8230A9078D}"/>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a:extLst>
            <a:ext uri="{FF2B5EF4-FFF2-40B4-BE49-F238E27FC236}">
              <a16:creationId xmlns:a16="http://schemas.microsoft.com/office/drawing/2014/main" id="{92EB759D-3C2F-4DC0-AFA9-02F6103DB118}"/>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83F76B73-BBE3-427B-870A-DC1D19E64775}"/>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44C0F084-21AF-4644-A5F5-E56C8A8EDFD2}"/>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EBC08033-74C6-49C1-95E3-EC50C24179FD}"/>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E14F04A8-69D3-49E1-8CAB-1F3829871D95}"/>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6889631F-CF19-4621-A3EB-8AA460710B8D}"/>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B2C1B829-AEE4-4510-BCCC-873AC83AAE2C}"/>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B866713-EA18-411C-AC11-D00EAE7D4F90}"/>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62E42CF8-2B9B-43D8-854A-1D906E413CDA}"/>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EE0F2026-5B5A-405E-BE9E-C93A8386F408}"/>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E11AE8EB-EE60-434D-8FB9-95116D4D230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53582B3-140A-4582-A74F-4397BC69570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91" name="直線コネクタ 290">
          <a:extLst>
            <a:ext uri="{FF2B5EF4-FFF2-40B4-BE49-F238E27FC236}">
              <a16:creationId xmlns:a16="http://schemas.microsoft.com/office/drawing/2014/main" id="{4D9B0162-E0BE-4117-8B94-3619F4617C35}"/>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3F53AF4B-4A1D-4BEE-9AE8-F5FE84923CEF}"/>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3" name="直線コネクタ 292">
          <a:extLst>
            <a:ext uri="{FF2B5EF4-FFF2-40B4-BE49-F238E27FC236}">
              <a16:creationId xmlns:a16="http://schemas.microsoft.com/office/drawing/2014/main" id="{E950DE0F-32DE-4A45-AC84-83EACE723339}"/>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6BCA5630-DE6B-44AD-BA51-E92E040D2CBF}"/>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5" name="直線コネクタ 294">
          <a:extLst>
            <a:ext uri="{FF2B5EF4-FFF2-40B4-BE49-F238E27FC236}">
              <a16:creationId xmlns:a16="http://schemas.microsoft.com/office/drawing/2014/main" id="{FB97EF0C-801D-4137-82D2-2DAAC80698C3}"/>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79976FBF-1CFF-4DC4-B191-66DFE913F893}"/>
            </a:ext>
          </a:extLst>
        </xdr:cNvPr>
        <xdr:cNvSpPr txBox="1"/>
      </xdr:nvSpPr>
      <xdr:spPr>
        <a:xfrm>
          <a:off x="4219575" y="13422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7" name="フローチャート: 判断 296">
          <a:extLst>
            <a:ext uri="{FF2B5EF4-FFF2-40B4-BE49-F238E27FC236}">
              <a16:creationId xmlns:a16="http://schemas.microsoft.com/office/drawing/2014/main" id="{233B6A6D-81EC-453F-B9A7-6FC416D9360A}"/>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8" name="フローチャート: 判断 297">
          <a:extLst>
            <a:ext uri="{FF2B5EF4-FFF2-40B4-BE49-F238E27FC236}">
              <a16:creationId xmlns:a16="http://schemas.microsoft.com/office/drawing/2014/main" id="{8A3782CE-360E-4A2D-A729-3314B5E2EB64}"/>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9" name="フローチャート: 判断 298">
          <a:extLst>
            <a:ext uri="{FF2B5EF4-FFF2-40B4-BE49-F238E27FC236}">
              <a16:creationId xmlns:a16="http://schemas.microsoft.com/office/drawing/2014/main" id="{17C3E6F8-A236-47DC-A47D-E0A115B05899}"/>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0" name="フローチャート: 判断 299">
          <a:extLst>
            <a:ext uri="{FF2B5EF4-FFF2-40B4-BE49-F238E27FC236}">
              <a16:creationId xmlns:a16="http://schemas.microsoft.com/office/drawing/2014/main" id="{020892FF-8B5B-4A0A-A136-DF2F1EC86D1E}"/>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301" name="フローチャート: 判断 300">
          <a:extLst>
            <a:ext uri="{FF2B5EF4-FFF2-40B4-BE49-F238E27FC236}">
              <a16:creationId xmlns:a16="http://schemas.microsoft.com/office/drawing/2014/main" id="{6535EE38-5786-4667-B664-CF9C81F57427}"/>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3258ACC-B00A-4EC8-A67D-D4C5BC3DB4A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AA7E4EE-321B-4962-817B-2622ACC1B935}"/>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4CDB1DE-4486-4DC8-BE09-0C0F0A3902C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FE644C0-9B61-403A-8812-74C3EE6E1E8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A4AD975-49AB-4805-99C3-11A59485A51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307" name="楕円 306">
          <a:extLst>
            <a:ext uri="{FF2B5EF4-FFF2-40B4-BE49-F238E27FC236}">
              <a16:creationId xmlns:a16="http://schemas.microsoft.com/office/drawing/2014/main" id="{8CCE0887-BAAA-4768-A231-B33F38A76227}"/>
            </a:ext>
          </a:extLst>
        </xdr:cNvPr>
        <xdr:cNvSpPr/>
      </xdr:nvSpPr>
      <xdr:spPr>
        <a:xfrm>
          <a:off x="4124325" y="129362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936C8B5D-5046-41D4-836C-4281B6728D02}"/>
            </a:ext>
          </a:extLst>
        </xdr:cNvPr>
        <xdr:cNvSpPr txBox="1"/>
      </xdr:nvSpPr>
      <xdr:spPr>
        <a:xfrm>
          <a:off x="4219575" y="1279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309" name="楕円 308">
          <a:extLst>
            <a:ext uri="{FF2B5EF4-FFF2-40B4-BE49-F238E27FC236}">
              <a16:creationId xmlns:a16="http://schemas.microsoft.com/office/drawing/2014/main" id="{808E9C66-E181-4EAD-BD7B-59A2C9574A6A}"/>
            </a:ext>
          </a:extLst>
        </xdr:cNvPr>
        <xdr:cNvSpPr/>
      </xdr:nvSpPr>
      <xdr:spPr>
        <a:xfrm>
          <a:off x="3381375" y="12960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60961</xdr:rowOff>
    </xdr:to>
    <xdr:cxnSp macro="">
      <xdr:nvCxnSpPr>
        <xdr:cNvPr id="310" name="直線コネクタ 309">
          <a:extLst>
            <a:ext uri="{FF2B5EF4-FFF2-40B4-BE49-F238E27FC236}">
              <a16:creationId xmlns:a16="http://schemas.microsoft.com/office/drawing/2014/main" id="{16F581D3-51A2-4317-BC80-3BC240008DCB}"/>
            </a:ext>
          </a:extLst>
        </xdr:cNvPr>
        <xdr:cNvCxnSpPr/>
      </xdr:nvCxnSpPr>
      <xdr:spPr>
        <a:xfrm flipV="1">
          <a:off x="3429000" y="12983845"/>
          <a:ext cx="7524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311" name="楕円 310">
          <a:extLst>
            <a:ext uri="{FF2B5EF4-FFF2-40B4-BE49-F238E27FC236}">
              <a16:creationId xmlns:a16="http://schemas.microsoft.com/office/drawing/2014/main" id="{BD767A90-5E93-4A21-B094-D6EADDC1831B}"/>
            </a:ext>
          </a:extLst>
        </xdr:cNvPr>
        <xdr:cNvSpPr/>
      </xdr:nvSpPr>
      <xdr:spPr>
        <a:xfrm>
          <a:off x="2571750" y="129432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60961</xdr:rowOff>
    </xdr:to>
    <xdr:cxnSp macro="">
      <xdr:nvCxnSpPr>
        <xdr:cNvPr id="312" name="直線コネクタ 311">
          <a:extLst>
            <a:ext uri="{FF2B5EF4-FFF2-40B4-BE49-F238E27FC236}">
              <a16:creationId xmlns:a16="http://schemas.microsoft.com/office/drawing/2014/main" id="{4B0748F8-AA86-4756-BED7-74215FA5C605}"/>
            </a:ext>
          </a:extLst>
        </xdr:cNvPr>
        <xdr:cNvCxnSpPr/>
      </xdr:nvCxnSpPr>
      <xdr:spPr>
        <a:xfrm>
          <a:off x="2619375" y="12981305"/>
          <a:ext cx="80962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313" name="楕円 312">
          <a:extLst>
            <a:ext uri="{FF2B5EF4-FFF2-40B4-BE49-F238E27FC236}">
              <a16:creationId xmlns:a16="http://schemas.microsoft.com/office/drawing/2014/main" id="{3D96533E-D14F-4BD9-9008-BC235C55F956}"/>
            </a:ext>
          </a:extLst>
        </xdr:cNvPr>
        <xdr:cNvSpPr/>
      </xdr:nvSpPr>
      <xdr:spPr>
        <a:xfrm>
          <a:off x="1781175" y="128409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102870</xdr:rowOff>
    </xdr:from>
    <xdr:to>
      <xdr:col>15</xdr:col>
      <xdr:colOff>50800</xdr:colOff>
      <xdr:row>80</xdr:row>
      <xdr:rowOff>30480</xdr:rowOff>
    </xdr:to>
    <xdr:cxnSp macro="">
      <xdr:nvCxnSpPr>
        <xdr:cNvPr id="314" name="直線コネクタ 313">
          <a:extLst>
            <a:ext uri="{FF2B5EF4-FFF2-40B4-BE49-F238E27FC236}">
              <a16:creationId xmlns:a16="http://schemas.microsoft.com/office/drawing/2014/main" id="{3C71B171-685D-48C1-94AF-DF5CC939FA24}"/>
            </a:ext>
          </a:extLst>
        </xdr:cNvPr>
        <xdr:cNvCxnSpPr/>
      </xdr:nvCxnSpPr>
      <xdr:spPr>
        <a:xfrm>
          <a:off x="1828800" y="12898120"/>
          <a:ext cx="7905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315" name="楕円 314">
          <a:extLst>
            <a:ext uri="{FF2B5EF4-FFF2-40B4-BE49-F238E27FC236}">
              <a16:creationId xmlns:a16="http://schemas.microsoft.com/office/drawing/2014/main" id="{8BC9AED3-A89D-4455-BC1F-4E75B722977A}"/>
            </a:ext>
          </a:extLst>
        </xdr:cNvPr>
        <xdr:cNvSpPr/>
      </xdr:nvSpPr>
      <xdr:spPr>
        <a:xfrm>
          <a:off x="981075" y="12801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79</xdr:row>
      <xdr:rowOff>102870</xdr:rowOff>
    </xdr:to>
    <xdr:cxnSp macro="">
      <xdr:nvCxnSpPr>
        <xdr:cNvPr id="316" name="直線コネクタ 315">
          <a:extLst>
            <a:ext uri="{FF2B5EF4-FFF2-40B4-BE49-F238E27FC236}">
              <a16:creationId xmlns:a16="http://schemas.microsoft.com/office/drawing/2014/main" id="{166A537B-6CC2-4A23-9322-B2AC5B471337}"/>
            </a:ext>
          </a:extLst>
        </xdr:cNvPr>
        <xdr:cNvCxnSpPr/>
      </xdr:nvCxnSpPr>
      <xdr:spPr>
        <a:xfrm>
          <a:off x="1028700" y="12849225"/>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7" name="n_1aveValue【福祉施設】&#10;有形固定資産減価償却率">
          <a:extLst>
            <a:ext uri="{FF2B5EF4-FFF2-40B4-BE49-F238E27FC236}">
              <a16:creationId xmlns:a16="http://schemas.microsoft.com/office/drawing/2014/main" id="{4402C47B-ABCC-4CF6-82D5-2100FDF34551}"/>
            </a:ext>
          </a:extLst>
        </xdr:cNvPr>
        <xdr:cNvSpPr txBox="1"/>
      </xdr:nvSpPr>
      <xdr:spPr>
        <a:xfrm>
          <a:off x="3239144" y="1348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8" name="n_2aveValue【福祉施設】&#10;有形固定資産減価償却率">
          <a:extLst>
            <a:ext uri="{FF2B5EF4-FFF2-40B4-BE49-F238E27FC236}">
              <a16:creationId xmlns:a16="http://schemas.microsoft.com/office/drawing/2014/main" id="{C7F09DB8-A749-4D39-92BF-24FA515DC66D}"/>
            </a:ext>
          </a:extLst>
        </xdr:cNvPr>
        <xdr:cNvSpPr txBox="1"/>
      </xdr:nvSpPr>
      <xdr:spPr>
        <a:xfrm>
          <a:off x="2439044"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9" name="n_3aveValue【福祉施設】&#10;有形固定資産減価償却率">
          <a:extLst>
            <a:ext uri="{FF2B5EF4-FFF2-40B4-BE49-F238E27FC236}">
              <a16:creationId xmlns:a16="http://schemas.microsoft.com/office/drawing/2014/main" id="{B4B36723-3BBB-4A12-8934-37F31E74983C}"/>
            </a:ext>
          </a:extLst>
        </xdr:cNvPr>
        <xdr:cNvSpPr txBox="1"/>
      </xdr:nvSpPr>
      <xdr:spPr>
        <a:xfrm>
          <a:off x="1648469"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0" name="n_4aveValue【福祉施設】&#10;有形固定資産減価償却率">
          <a:extLst>
            <a:ext uri="{FF2B5EF4-FFF2-40B4-BE49-F238E27FC236}">
              <a16:creationId xmlns:a16="http://schemas.microsoft.com/office/drawing/2014/main" id="{9805CF97-ECBC-48CD-B5F3-8BFBB9652346}"/>
            </a:ext>
          </a:extLst>
        </xdr:cNvPr>
        <xdr:cNvSpPr txBox="1"/>
      </xdr:nvSpPr>
      <xdr:spPr>
        <a:xfrm>
          <a:off x="848369"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321" name="n_1mainValue【福祉施設】&#10;有形固定資産減価償却率">
          <a:extLst>
            <a:ext uri="{FF2B5EF4-FFF2-40B4-BE49-F238E27FC236}">
              <a16:creationId xmlns:a16="http://schemas.microsoft.com/office/drawing/2014/main" id="{21359A88-28F3-4EAB-9995-EC3E2D47A478}"/>
            </a:ext>
          </a:extLst>
        </xdr:cNvPr>
        <xdr:cNvSpPr txBox="1"/>
      </xdr:nvSpPr>
      <xdr:spPr>
        <a:xfrm>
          <a:off x="3239144" y="1275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322" name="n_2mainValue【福祉施設】&#10;有形固定資産減価償却率">
          <a:extLst>
            <a:ext uri="{FF2B5EF4-FFF2-40B4-BE49-F238E27FC236}">
              <a16:creationId xmlns:a16="http://schemas.microsoft.com/office/drawing/2014/main" id="{C8764870-6E47-4609-A511-8D3A69755B96}"/>
            </a:ext>
          </a:extLst>
        </xdr:cNvPr>
        <xdr:cNvSpPr txBox="1"/>
      </xdr:nvSpPr>
      <xdr:spPr>
        <a:xfrm>
          <a:off x="2439044" y="1272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323" name="n_3mainValue【福祉施設】&#10;有形固定資産減価償却率">
          <a:extLst>
            <a:ext uri="{FF2B5EF4-FFF2-40B4-BE49-F238E27FC236}">
              <a16:creationId xmlns:a16="http://schemas.microsoft.com/office/drawing/2014/main" id="{08D6A0DC-C5E9-4B9B-8691-4C90010CFBE4}"/>
            </a:ext>
          </a:extLst>
        </xdr:cNvPr>
        <xdr:cNvSpPr txBox="1"/>
      </xdr:nvSpPr>
      <xdr:spPr>
        <a:xfrm>
          <a:off x="1648469" y="1262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324" name="n_4mainValue【福祉施設】&#10;有形固定資産減価償却率">
          <a:extLst>
            <a:ext uri="{FF2B5EF4-FFF2-40B4-BE49-F238E27FC236}">
              <a16:creationId xmlns:a16="http://schemas.microsoft.com/office/drawing/2014/main" id="{B97DA9C2-8510-40D8-A00E-3BDAD5B39E4A}"/>
            </a:ext>
          </a:extLst>
        </xdr:cNvPr>
        <xdr:cNvSpPr txBox="1"/>
      </xdr:nvSpPr>
      <xdr:spPr>
        <a:xfrm>
          <a:off x="848369"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EF95105A-5C92-4560-B015-2B6DDFE5CDB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593754A-64CF-49AD-9CB7-23049DE208BD}"/>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90C12C11-741E-4536-B08B-62B926D43E1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E5E2342B-E702-48C5-A933-85CC363FA35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70E90703-0CDE-4CC2-ACC7-4565DDC837B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7F86B126-97E9-4805-9EC1-55476516F57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31EADFF8-101F-42E2-9774-4E64C7D678E1}"/>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87C49FF1-63C3-4AA7-950B-57094D5F8DA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8CECA44-9BAB-41AA-B8BD-EF20015E40A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3DE36843-352E-4246-9841-A27F46FE19F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675C9881-8ED0-4638-B82D-20FC0A15969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85614F43-D65F-449C-86EB-964FCB816B74}"/>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B7729267-488C-4113-88C5-D88A97111CBE}"/>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ABF70ADA-BCC7-4077-9373-E492FF5E93A7}"/>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8C27AEBE-0792-443C-8C9B-D4B97A819BE7}"/>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AA0CA208-CC9E-439E-A1FB-AF40A19B739F}"/>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EC94593F-459A-4228-B06B-E314B531FF99}"/>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C470833E-A6E0-4531-9DE0-1E2C5C5B9CE4}"/>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263F3C2D-63D2-453E-8108-A4CD15295942}"/>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3A9A7E46-16AF-4B39-9C03-63F8EBDC0052}"/>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66C2BBA6-E99B-4F6C-BA17-5AFA93C6B037}"/>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65B91FB3-E62A-41CD-A7BB-3781B5F15814}"/>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696BC16A-EA98-4C16-AA25-18D515D9D0C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6DF32D68-0742-49E2-A951-AD7140B6D10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5CE361E2-499E-4152-BCE2-FBACB8D2C30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059CCBFC-0800-44A5-8ED4-39295B45AA21}"/>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431F0C90-98F3-4476-9D17-9C5EF5BF7444}"/>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6815972D-29DE-48D1-988D-76B51D6BE0DA}"/>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3" name="【福祉施設】&#10;一人当たり面積最大値テキスト">
          <a:extLst>
            <a:ext uri="{FF2B5EF4-FFF2-40B4-BE49-F238E27FC236}">
              <a16:creationId xmlns:a16="http://schemas.microsoft.com/office/drawing/2014/main" id="{D740235E-4FDF-44E3-98B1-3A30C38138F3}"/>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4" name="直線コネクタ 353">
          <a:extLst>
            <a:ext uri="{FF2B5EF4-FFF2-40B4-BE49-F238E27FC236}">
              <a16:creationId xmlns:a16="http://schemas.microsoft.com/office/drawing/2014/main" id="{C60D2A68-7AC6-4E5F-999D-021BFDD40B37}"/>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44F99D97-FE51-4DF4-98E9-E22B193AB7BE}"/>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E11DE0B5-3194-4A45-AF78-B7E89CD7E7D7}"/>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7" name="フローチャート: 判断 356">
          <a:extLst>
            <a:ext uri="{FF2B5EF4-FFF2-40B4-BE49-F238E27FC236}">
              <a16:creationId xmlns:a16="http://schemas.microsoft.com/office/drawing/2014/main" id="{32738FC0-1F8F-4B1B-84E6-D9BFF501F9BB}"/>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20454A89-DE3D-4F02-B0B2-4138B151710E}"/>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9" name="フローチャート: 判断 358">
          <a:extLst>
            <a:ext uri="{FF2B5EF4-FFF2-40B4-BE49-F238E27FC236}">
              <a16:creationId xmlns:a16="http://schemas.microsoft.com/office/drawing/2014/main" id="{0CA6F69B-6BF9-4021-9705-C180E18B2CBC}"/>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60" name="フローチャート: 判断 359">
          <a:extLst>
            <a:ext uri="{FF2B5EF4-FFF2-40B4-BE49-F238E27FC236}">
              <a16:creationId xmlns:a16="http://schemas.microsoft.com/office/drawing/2014/main" id="{71ED2371-FD9A-49CE-B94F-88A6ADB75C2C}"/>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585C341-8991-4EE3-AAFD-496D89E1AE01}"/>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465C2B4-A65D-4576-97A6-2AABCC20245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8B68DE0-E6FC-4FA8-8487-D3885AA3B763}"/>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8B5BB2C-396C-4547-BED5-5111B6603B2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4BEBD915-DF7E-49D1-9BCD-AE82810C0AC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126093</xdr:rowOff>
    </xdr:from>
    <xdr:to>
      <xdr:col>55</xdr:col>
      <xdr:colOff>50800</xdr:colOff>
      <xdr:row>84</xdr:row>
      <xdr:rowOff>56243</xdr:rowOff>
    </xdr:to>
    <xdr:sp macro="" textlink="">
      <xdr:nvSpPr>
        <xdr:cNvPr id="366" name="楕円 365">
          <a:extLst>
            <a:ext uri="{FF2B5EF4-FFF2-40B4-BE49-F238E27FC236}">
              <a16:creationId xmlns:a16="http://schemas.microsoft.com/office/drawing/2014/main" id="{EA1EEA6C-2EBC-49BC-9D97-9EABEA48F4BF}"/>
            </a:ext>
          </a:extLst>
        </xdr:cNvPr>
        <xdr:cNvSpPr/>
      </xdr:nvSpPr>
      <xdr:spPr>
        <a:xfrm>
          <a:off x="9401175" y="135626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104520</xdr:rowOff>
    </xdr:from>
    <xdr:ext cx="469744" cy="259045"/>
    <xdr:sp macro="" textlink="">
      <xdr:nvSpPr>
        <xdr:cNvPr id="367" name="【福祉施設】&#10;一人当たり面積該当値テキスト">
          <a:extLst>
            <a:ext uri="{FF2B5EF4-FFF2-40B4-BE49-F238E27FC236}">
              <a16:creationId xmlns:a16="http://schemas.microsoft.com/office/drawing/2014/main" id="{B36F341B-9B8B-4296-9110-FF3C3CF15E92}"/>
            </a:ext>
          </a:extLst>
        </xdr:cNvPr>
        <xdr:cNvSpPr txBox="1"/>
      </xdr:nvSpPr>
      <xdr:spPr>
        <a:xfrm>
          <a:off x="9467850"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68" name="楕円 367">
          <a:extLst>
            <a:ext uri="{FF2B5EF4-FFF2-40B4-BE49-F238E27FC236}">
              <a16:creationId xmlns:a16="http://schemas.microsoft.com/office/drawing/2014/main" id="{573BD235-2B22-4EA4-B619-1E974EACF999}"/>
            </a:ext>
          </a:extLst>
        </xdr:cNvPr>
        <xdr:cNvSpPr/>
      </xdr:nvSpPr>
      <xdr:spPr>
        <a:xfrm>
          <a:off x="8639175" y="13516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84</xdr:row>
      <xdr:rowOff>5443</xdr:rowOff>
    </xdr:to>
    <xdr:cxnSp macro="">
      <xdr:nvCxnSpPr>
        <xdr:cNvPr id="369" name="直線コネクタ 368">
          <a:extLst>
            <a:ext uri="{FF2B5EF4-FFF2-40B4-BE49-F238E27FC236}">
              <a16:creationId xmlns:a16="http://schemas.microsoft.com/office/drawing/2014/main" id="{B8659794-CE5C-4C9A-9051-64B743956A23}"/>
            </a:ext>
          </a:extLst>
        </xdr:cNvPr>
        <xdr:cNvCxnSpPr/>
      </xdr:nvCxnSpPr>
      <xdr:spPr>
        <a:xfrm>
          <a:off x="8686800" y="13564507"/>
          <a:ext cx="74295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70" name="楕円 369">
          <a:extLst>
            <a:ext uri="{FF2B5EF4-FFF2-40B4-BE49-F238E27FC236}">
              <a16:creationId xmlns:a16="http://schemas.microsoft.com/office/drawing/2014/main" id="{8093B60C-B1A8-47CF-BC41-6040CB9FB684}"/>
            </a:ext>
          </a:extLst>
        </xdr:cNvPr>
        <xdr:cNvSpPr/>
      </xdr:nvSpPr>
      <xdr:spPr>
        <a:xfrm>
          <a:off x="7839075" y="135168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127907</xdr:rowOff>
    </xdr:from>
    <xdr:to>
      <xdr:col>50</xdr:col>
      <xdr:colOff>114300</xdr:colOff>
      <xdr:row>83</xdr:row>
      <xdr:rowOff>127907</xdr:rowOff>
    </xdr:to>
    <xdr:cxnSp macro="">
      <xdr:nvCxnSpPr>
        <xdr:cNvPr id="371" name="直線コネクタ 370">
          <a:extLst>
            <a:ext uri="{FF2B5EF4-FFF2-40B4-BE49-F238E27FC236}">
              <a16:creationId xmlns:a16="http://schemas.microsoft.com/office/drawing/2014/main" id="{490FEC56-BA30-42E5-A06B-5EBCA69C1A9C}"/>
            </a:ext>
          </a:extLst>
        </xdr:cNvPr>
        <xdr:cNvCxnSpPr/>
      </xdr:nvCxnSpPr>
      <xdr:spPr>
        <a:xfrm>
          <a:off x="7886700" y="135645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72" name="楕円 371">
          <a:extLst>
            <a:ext uri="{FF2B5EF4-FFF2-40B4-BE49-F238E27FC236}">
              <a16:creationId xmlns:a16="http://schemas.microsoft.com/office/drawing/2014/main" id="{93174DB8-AD1F-42A7-8DFF-13A883FA0992}"/>
            </a:ext>
          </a:extLst>
        </xdr:cNvPr>
        <xdr:cNvSpPr/>
      </xdr:nvSpPr>
      <xdr:spPr>
        <a:xfrm>
          <a:off x="7029450" y="135037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127907</xdr:rowOff>
    </xdr:to>
    <xdr:cxnSp macro="">
      <xdr:nvCxnSpPr>
        <xdr:cNvPr id="373" name="直線コネクタ 372">
          <a:extLst>
            <a:ext uri="{FF2B5EF4-FFF2-40B4-BE49-F238E27FC236}">
              <a16:creationId xmlns:a16="http://schemas.microsoft.com/office/drawing/2014/main" id="{E75B8B5A-8D3B-4F83-BB58-02349849BC74}"/>
            </a:ext>
          </a:extLst>
        </xdr:cNvPr>
        <xdr:cNvCxnSpPr/>
      </xdr:nvCxnSpPr>
      <xdr:spPr>
        <a:xfrm>
          <a:off x="7077075" y="13551354"/>
          <a:ext cx="80962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74" name="楕円 373">
          <a:extLst>
            <a:ext uri="{FF2B5EF4-FFF2-40B4-BE49-F238E27FC236}">
              <a16:creationId xmlns:a16="http://schemas.microsoft.com/office/drawing/2014/main" id="{9DAAD877-6D55-41DB-858A-3C26E825D56B}"/>
            </a:ext>
          </a:extLst>
        </xdr:cNvPr>
        <xdr:cNvSpPr/>
      </xdr:nvSpPr>
      <xdr:spPr>
        <a:xfrm>
          <a:off x="62388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111579</xdr:rowOff>
    </xdr:to>
    <xdr:cxnSp macro="">
      <xdr:nvCxnSpPr>
        <xdr:cNvPr id="375" name="直線コネクタ 374">
          <a:extLst>
            <a:ext uri="{FF2B5EF4-FFF2-40B4-BE49-F238E27FC236}">
              <a16:creationId xmlns:a16="http://schemas.microsoft.com/office/drawing/2014/main" id="{E0FA52EB-D967-4E86-9F94-28D43CBE91EB}"/>
            </a:ext>
          </a:extLst>
        </xdr:cNvPr>
        <xdr:cNvCxnSpPr/>
      </xdr:nvCxnSpPr>
      <xdr:spPr>
        <a:xfrm>
          <a:off x="6286500" y="13535025"/>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6" name="n_1aveValue【福祉施設】&#10;一人当たり面積">
          <a:extLst>
            <a:ext uri="{FF2B5EF4-FFF2-40B4-BE49-F238E27FC236}">
              <a16:creationId xmlns:a16="http://schemas.microsoft.com/office/drawing/2014/main" id="{DA5A66E9-302D-473D-8AC4-61196EC3B61F}"/>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7" name="n_2aveValue【福祉施設】&#10;一人当たり面積">
          <a:extLst>
            <a:ext uri="{FF2B5EF4-FFF2-40B4-BE49-F238E27FC236}">
              <a16:creationId xmlns:a16="http://schemas.microsoft.com/office/drawing/2014/main" id="{2B2992B6-2DE3-45CC-98E2-DAB5C28A9DA0}"/>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8" name="n_3aveValue【福祉施設】&#10;一人当たり面積">
          <a:extLst>
            <a:ext uri="{FF2B5EF4-FFF2-40B4-BE49-F238E27FC236}">
              <a16:creationId xmlns:a16="http://schemas.microsoft.com/office/drawing/2014/main" id="{35492A45-DE71-43C9-9511-9DE8B0BEE00E}"/>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9" name="n_4aveValue【福祉施設】&#10;一人当たり面積">
          <a:extLst>
            <a:ext uri="{FF2B5EF4-FFF2-40B4-BE49-F238E27FC236}">
              <a16:creationId xmlns:a16="http://schemas.microsoft.com/office/drawing/2014/main" id="{5F700752-EF1E-4C76-8957-282E02C25538}"/>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80" name="n_1mainValue【福祉施設】&#10;一人当たり面積">
          <a:extLst>
            <a:ext uri="{FF2B5EF4-FFF2-40B4-BE49-F238E27FC236}">
              <a16:creationId xmlns:a16="http://schemas.microsoft.com/office/drawing/2014/main" id="{8CEDF026-5ED8-4BCB-8AF3-C8A82CFC0CC6}"/>
            </a:ext>
          </a:extLst>
        </xdr:cNvPr>
        <xdr:cNvSpPr txBox="1"/>
      </xdr:nvSpPr>
      <xdr:spPr>
        <a:xfrm>
          <a:off x="8458277"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81" name="n_2mainValue【福祉施設】&#10;一人当たり面積">
          <a:extLst>
            <a:ext uri="{FF2B5EF4-FFF2-40B4-BE49-F238E27FC236}">
              <a16:creationId xmlns:a16="http://schemas.microsoft.com/office/drawing/2014/main" id="{A14A7F02-10CF-4543-9544-5B9EFF932FEF}"/>
            </a:ext>
          </a:extLst>
        </xdr:cNvPr>
        <xdr:cNvSpPr txBox="1"/>
      </xdr:nvSpPr>
      <xdr:spPr>
        <a:xfrm>
          <a:off x="7677227"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153506</xdr:rowOff>
    </xdr:from>
    <xdr:ext cx="469744" cy="259045"/>
    <xdr:sp macro="" textlink="">
      <xdr:nvSpPr>
        <xdr:cNvPr id="382" name="n_3mainValue【福祉施設】&#10;一人当たり面積">
          <a:extLst>
            <a:ext uri="{FF2B5EF4-FFF2-40B4-BE49-F238E27FC236}">
              <a16:creationId xmlns:a16="http://schemas.microsoft.com/office/drawing/2014/main" id="{C9436948-D859-407C-A594-FF22ACC55873}"/>
            </a:ext>
          </a:extLst>
        </xdr:cNvPr>
        <xdr:cNvSpPr txBox="1"/>
      </xdr:nvSpPr>
      <xdr:spPr>
        <a:xfrm>
          <a:off x="6867602" y="135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83" name="n_4mainValue【福祉施設】&#10;一人当たり面積">
          <a:extLst>
            <a:ext uri="{FF2B5EF4-FFF2-40B4-BE49-F238E27FC236}">
              <a16:creationId xmlns:a16="http://schemas.microsoft.com/office/drawing/2014/main" id="{004CFDBA-C594-45E8-9616-3BF8E13B1CAC}"/>
            </a:ext>
          </a:extLst>
        </xdr:cNvPr>
        <xdr:cNvSpPr txBox="1"/>
      </xdr:nvSpPr>
      <xdr:spPr>
        <a:xfrm>
          <a:off x="60675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1409858D-383A-4CB4-829E-97C1AF4F83C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B719BED3-660B-4C9E-83AF-264E8F9BA5AA}"/>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D69F3509-8230-4E41-8899-A1EAAF93E59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2F3961AE-99ED-47C3-89B4-56824F0F592A}"/>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A88BC9F1-490C-44C7-B037-1703757FE22B}"/>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C03C30E5-B1C6-4158-858E-E57A219BBD4C}"/>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391E11DC-F5FE-4646-A969-DA1A913AB34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3F4B0B6-768B-4F53-8C94-21F832F79D8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BC93DFDB-8F28-4940-9257-20A4588C1BA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A1E476EE-A0AC-4DE9-922D-D63F19E978A2}"/>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ADBA6FE0-81FB-4200-A870-C792648515F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D139D69A-58AF-4259-847A-261992D8C50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D8612411-D797-4F27-B03B-2BAE1860E2AF}"/>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E1D592BB-410C-4270-BCAE-770126FD1594}"/>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69C1CFA5-0572-4B3B-82D9-E0245351ED2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A35FC8E2-A0CB-4D40-B368-1A49F394CE6E}"/>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ACDE7D65-8D69-402E-97AD-6A219D04ADD3}"/>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60A76E9C-A554-4496-ACC9-3B1FDC92EB1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2478E476-E90C-4804-B8A7-4B171B0F4605}"/>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887A7D64-218A-4E17-A3AA-15131216A33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AA512062-BD8F-460E-A63E-496608F08415}"/>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A01FA4C0-6B31-4706-85AF-FBBA17EA56F1}"/>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71EE8BDC-B013-40B4-ACF8-3AB2CCC23262}"/>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EE475804-74FF-4DDB-8D00-D6EC8E0F0E87}"/>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322C6634-5E05-435A-A00B-A2A37470E020}"/>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3BD97646-D35B-4BD1-BC87-2BC3AC0AD5FB}"/>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964DB336-FE0F-48D0-9573-295D5711B1E7}"/>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D7F56C03-EECF-4031-8E1A-2CA64EB320E4}"/>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2" name="直線コネクタ 411">
          <a:extLst>
            <a:ext uri="{FF2B5EF4-FFF2-40B4-BE49-F238E27FC236}">
              <a16:creationId xmlns:a16="http://schemas.microsoft.com/office/drawing/2014/main" id="{761DE81E-09E8-4B6D-92B7-C668CE79580B}"/>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DBC0991A-F82E-4AAD-BD73-87EB2E4448F7}"/>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4" name="フローチャート: 判断 413">
          <a:extLst>
            <a:ext uri="{FF2B5EF4-FFF2-40B4-BE49-F238E27FC236}">
              <a16:creationId xmlns:a16="http://schemas.microsoft.com/office/drawing/2014/main" id="{FA7D96D2-29AA-45ED-B984-108877F48AA5}"/>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5" name="フローチャート: 判断 414">
          <a:extLst>
            <a:ext uri="{FF2B5EF4-FFF2-40B4-BE49-F238E27FC236}">
              <a16:creationId xmlns:a16="http://schemas.microsoft.com/office/drawing/2014/main" id="{1EDF6E90-E277-41C0-BB3A-AF379B2B31D3}"/>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6" name="フローチャート: 判断 415">
          <a:extLst>
            <a:ext uri="{FF2B5EF4-FFF2-40B4-BE49-F238E27FC236}">
              <a16:creationId xmlns:a16="http://schemas.microsoft.com/office/drawing/2014/main" id="{D1F99B36-1665-41E5-AA9F-FB7DD2B92E9C}"/>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7" name="フローチャート: 判断 416">
          <a:extLst>
            <a:ext uri="{FF2B5EF4-FFF2-40B4-BE49-F238E27FC236}">
              <a16:creationId xmlns:a16="http://schemas.microsoft.com/office/drawing/2014/main" id="{3F1E6711-5BCD-4CA4-A7FF-1F05D98F4723}"/>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8" name="フローチャート: 判断 417">
          <a:extLst>
            <a:ext uri="{FF2B5EF4-FFF2-40B4-BE49-F238E27FC236}">
              <a16:creationId xmlns:a16="http://schemas.microsoft.com/office/drawing/2014/main" id="{88BEAA47-448A-4843-8F18-6BD7CCF4DDC2}"/>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2FC1329-C665-4555-8B8E-7EE762CD01DA}"/>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915EDA7-D5DD-4CBF-AAE3-A9FE26071C22}"/>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70CED77-2F0E-4063-AEAB-DE38E0B3AB9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D360BFD-4C81-4206-AB42-3BED5980813F}"/>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A574A56-76AC-44AA-B360-F8E8AA4A53AD}"/>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xdr:rowOff>
    </xdr:from>
    <xdr:to>
      <xdr:col>24</xdr:col>
      <xdr:colOff>114300</xdr:colOff>
      <xdr:row>103</xdr:row>
      <xdr:rowOff>117475</xdr:rowOff>
    </xdr:to>
    <xdr:sp macro="" textlink="">
      <xdr:nvSpPr>
        <xdr:cNvPr id="424" name="楕円 423">
          <a:extLst>
            <a:ext uri="{FF2B5EF4-FFF2-40B4-BE49-F238E27FC236}">
              <a16:creationId xmlns:a16="http://schemas.microsoft.com/office/drawing/2014/main" id="{99296C9C-E2BB-4AC5-97E2-E6BCD0E1DB9D}"/>
            </a:ext>
          </a:extLst>
        </xdr:cNvPr>
        <xdr:cNvSpPr/>
      </xdr:nvSpPr>
      <xdr:spPr>
        <a:xfrm>
          <a:off x="4124325" y="16694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38752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5DEA6CE7-E98D-4113-8E0C-F401B90A7C67}"/>
            </a:ext>
          </a:extLst>
        </xdr:cNvPr>
        <xdr:cNvSpPr txBox="1"/>
      </xdr:nvSpPr>
      <xdr:spPr>
        <a:xfrm>
          <a:off x="4219575" y="1655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137795</xdr:rowOff>
    </xdr:from>
    <xdr:to>
      <xdr:col>20</xdr:col>
      <xdr:colOff>38100</xdr:colOff>
      <xdr:row>103</xdr:row>
      <xdr:rowOff>67945</xdr:rowOff>
    </xdr:to>
    <xdr:sp macro="" textlink="">
      <xdr:nvSpPr>
        <xdr:cNvPr id="426" name="楕円 425">
          <a:extLst>
            <a:ext uri="{FF2B5EF4-FFF2-40B4-BE49-F238E27FC236}">
              <a16:creationId xmlns:a16="http://schemas.microsoft.com/office/drawing/2014/main" id="{6DB070F6-6A41-42EB-9686-A13DDDF4A94B}"/>
            </a:ext>
          </a:extLst>
        </xdr:cNvPr>
        <xdr:cNvSpPr/>
      </xdr:nvSpPr>
      <xdr:spPr>
        <a:xfrm>
          <a:off x="3381375" y="1665732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17145</xdr:rowOff>
    </xdr:from>
    <xdr:to>
      <xdr:col>24</xdr:col>
      <xdr:colOff>63500</xdr:colOff>
      <xdr:row>103</xdr:row>
      <xdr:rowOff>66675</xdr:rowOff>
    </xdr:to>
    <xdr:cxnSp macro="">
      <xdr:nvCxnSpPr>
        <xdr:cNvPr id="427" name="直線コネクタ 426">
          <a:extLst>
            <a:ext uri="{FF2B5EF4-FFF2-40B4-BE49-F238E27FC236}">
              <a16:creationId xmlns:a16="http://schemas.microsoft.com/office/drawing/2014/main" id="{BCA49F82-3F14-43A7-937F-64EC3A712897}"/>
            </a:ext>
          </a:extLst>
        </xdr:cNvPr>
        <xdr:cNvCxnSpPr/>
      </xdr:nvCxnSpPr>
      <xdr:spPr>
        <a:xfrm>
          <a:off x="3429000" y="16695420"/>
          <a:ext cx="75247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428" name="楕円 427">
          <a:extLst>
            <a:ext uri="{FF2B5EF4-FFF2-40B4-BE49-F238E27FC236}">
              <a16:creationId xmlns:a16="http://schemas.microsoft.com/office/drawing/2014/main" id="{69240E7B-6AE2-4A20-9BD6-F882CFC666D5}"/>
            </a:ext>
          </a:extLst>
        </xdr:cNvPr>
        <xdr:cNvSpPr/>
      </xdr:nvSpPr>
      <xdr:spPr>
        <a:xfrm>
          <a:off x="2571750" y="166014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139064</xdr:rowOff>
    </xdr:from>
    <xdr:to>
      <xdr:col>19</xdr:col>
      <xdr:colOff>177800</xdr:colOff>
      <xdr:row>103</xdr:row>
      <xdr:rowOff>17145</xdr:rowOff>
    </xdr:to>
    <xdr:cxnSp macro="">
      <xdr:nvCxnSpPr>
        <xdr:cNvPr id="429" name="直線コネクタ 428">
          <a:extLst>
            <a:ext uri="{FF2B5EF4-FFF2-40B4-BE49-F238E27FC236}">
              <a16:creationId xmlns:a16="http://schemas.microsoft.com/office/drawing/2014/main" id="{3A9DDD32-C8E0-465C-9A3A-89272E57626B}"/>
            </a:ext>
          </a:extLst>
        </xdr:cNvPr>
        <xdr:cNvCxnSpPr/>
      </xdr:nvCxnSpPr>
      <xdr:spPr>
        <a:xfrm>
          <a:off x="2619375" y="16658589"/>
          <a:ext cx="80962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40639</xdr:rowOff>
    </xdr:from>
    <xdr:to>
      <xdr:col>10</xdr:col>
      <xdr:colOff>165100</xdr:colOff>
      <xdr:row>102</xdr:row>
      <xdr:rowOff>142239</xdr:rowOff>
    </xdr:to>
    <xdr:sp macro="" textlink="">
      <xdr:nvSpPr>
        <xdr:cNvPr id="430" name="楕円 429">
          <a:extLst>
            <a:ext uri="{FF2B5EF4-FFF2-40B4-BE49-F238E27FC236}">
              <a16:creationId xmlns:a16="http://schemas.microsoft.com/office/drawing/2014/main" id="{D4486240-24AF-4A11-AEC4-976328CB4F6F}"/>
            </a:ext>
          </a:extLst>
        </xdr:cNvPr>
        <xdr:cNvSpPr/>
      </xdr:nvSpPr>
      <xdr:spPr>
        <a:xfrm>
          <a:off x="1781175" y="165569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91439</xdr:rowOff>
    </xdr:from>
    <xdr:to>
      <xdr:col>15</xdr:col>
      <xdr:colOff>50800</xdr:colOff>
      <xdr:row>102</xdr:row>
      <xdr:rowOff>139064</xdr:rowOff>
    </xdr:to>
    <xdr:cxnSp macro="">
      <xdr:nvCxnSpPr>
        <xdr:cNvPr id="431" name="直線コネクタ 430">
          <a:extLst>
            <a:ext uri="{FF2B5EF4-FFF2-40B4-BE49-F238E27FC236}">
              <a16:creationId xmlns:a16="http://schemas.microsoft.com/office/drawing/2014/main" id="{63E8FF1B-693B-4C06-99E9-44E46DFEDCB8}"/>
            </a:ext>
          </a:extLst>
        </xdr:cNvPr>
        <xdr:cNvCxnSpPr/>
      </xdr:nvCxnSpPr>
      <xdr:spPr>
        <a:xfrm>
          <a:off x="1828800" y="16604614"/>
          <a:ext cx="79057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156845</xdr:rowOff>
    </xdr:from>
    <xdr:to>
      <xdr:col>6</xdr:col>
      <xdr:colOff>38100</xdr:colOff>
      <xdr:row>102</xdr:row>
      <xdr:rowOff>86995</xdr:rowOff>
    </xdr:to>
    <xdr:sp macro="" textlink="">
      <xdr:nvSpPr>
        <xdr:cNvPr id="432" name="楕円 431">
          <a:extLst>
            <a:ext uri="{FF2B5EF4-FFF2-40B4-BE49-F238E27FC236}">
              <a16:creationId xmlns:a16="http://schemas.microsoft.com/office/drawing/2014/main" id="{71CF3294-D13F-4B6D-957C-6B2DF632E238}"/>
            </a:ext>
          </a:extLst>
        </xdr:cNvPr>
        <xdr:cNvSpPr/>
      </xdr:nvSpPr>
      <xdr:spPr>
        <a:xfrm>
          <a:off x="981075" y="165144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36195</xdr:rowOff>
    </xdr:from>
    <xdr:to>
      <xdr:col>10</xdr:col>
      <xdr:colOff>114300</xdr:colOff>
      <xdr:row>102</xdr:row>
      <xdr:rowOff>91439</xdr:rowOff>
    </xdr:to>
    <xdr:cxnSp macro="">
      <xdr:nvCxnSpPr>
        <xdr:cNvPr id="433" name="直線コネクタ 432">
          <a:extLst>
            <a:ext uri="{FF2B5EF4-FFF2-40B4-BE49-F238E27FC236}">
              <a16:creationId xmlns:a16="http://schemas.microsoft.com/office/drawing/2014/main" id="{3A2350FD-02D5-40F6-B015-70EED9772BB6}"/>
            </a:ext>
          </a:extLst>
        </xdr:cNvPr>
        <xdr:cNvCxnSpPr/>
      </xdr:nvCxnSpPr>
      <xdr:spPr>
        <a:xfrm>
          <a:off x="1028700" y="16552545"/>
          <a:ext cx="8001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148607</xdr:rowOff>
    </xdr:from>
    <xdr:ext cx="405111" cy="259045"/>
    <xdr:sp macro="" textlink="">
      <xdr:nvSpPr>
        <xdr:cNvPr id="434" name="n_1aveValue【市民会館】&#10;有形固定資産減価償却率">
          <a:extLst>
            <a:ext uri="{FF2B5EF4-FFF2-40B4-BE49-F238E27FC236}">
              <a16:creationId xmlns:a16="http://schemas.microsoft.com/office/drawing/2014/main" id="{EB00FD26-3D02-46D0-A3B5-D99BA7414860}"/>
            </a:ext>
          </a:extLst>
        </xdr:cNvPr>
        <xdr:cNvSpPr txBox="1"/>
      </xdr:nvSpPr>
      <xdr:spPr>
        <a:xfrm>
          <a:off x="32391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5" name="n_2aveValue【市民会館】&#10;有形固定資産減価償却率">
          <a:extLst>
            <a:ext uri="{FF2B5EF4-FFF2-40B4-BE49-F238E27FC236}">
              <a16:creationId xmlns:a16="http://schemas.microsoft.com/office/drawing/2014/main" id="{1AE82368-0AD9-494F-BF7C-0B8D0D17C333}"/>
            </a:ext>
          </a:extLst>
        </xdr:cNvPr>
        <xdr:cNvSpPr txBox="1"/>
      </xdr:nvSpPr>
      <xdr:spPr>
        <a:xfrm>
          <a:off x="24390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36" name="n_3aveValue【市民会館】&#10;有形固定資産減価償却率">
          <a:extLst>
            <a:ext uri="{FF2B5EF4-FFF2-40B4-BE49-F238E27FC236}">
              <a16:creationId xmlns:a16="http://schemas.microsoft.com/office/drawing/2014/main" id="{B2A57F7D-F4C3-4E96-9DC2-DFCF3347CE27}"/>
            </a:ext>
          </a:extLst>
        </xdr:cNvPr>
        <xdr:cNvSpPr txBox="1"/>
      </xdr:nvSpPr>
      <xdr:spPr>
        <a:xfrm>
          <a:off x="16484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7" name="n_4aveValue【市民会館】&#10;有形固定資産減価償却率">
          <a:extLst>
            <a:ext uri="{FF2B5EF4-FFF2-40B4-BE49-F238E27FC236}">
              <a16:creationId xmlns:a16="http://schemas.microsoft.com/office/drawing/2014/main" id="{8E23A90E-712E-47BC-BA9C-706393A60576}"/>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84472</xdr:rowOff>
    </xdr:from>
    <xdr:ext cx="405111" cy="259045"/>
    <xdr:sp macro="" textlink="">
      <xdr:nvSpPr>
        <xdr:cNvPr id="438" name="n_1mainValue【市民会館】&#10;有形固定資産減価償却率">
          <a:extLst>
            <a:ext uri="{FF2B5EF4-FFF2-40B4-BE49-F238E27FC236}">
              <a16:creationId xmlns:a16="http://schemas.microsoft.com/office/drawing/2014/main" id="{C378C8C0-E015-4AB0-B6C6-7AB4CEB279B5}"/>
            </a:ext>
          </a:extLst>
        </xdr:cNvPr>
        <xdr:cNvSpPr txBox="1"/>
      </xdr:nvSpPr>
      <xdr:spPr>
        <a:xfrm>
          <a:off x="3239144" y="1644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439" name="n_2mainValue【市民会館】&#10;有形固定資産減価償却率">
          <a:extLst>
            <a:ext uri="{FF2B5EF4-FFF2-40B4-BE49-F238E27FC236}">
              <a16:creationId xmlns:a16="http://schemas.microsoft.com/office/drawing/2014/main" id="{821315A7-5D74-4180-8A9C-AF9DCED13599}"/>
            </a:ext>
          </a:extLst>
        </xdr:cNvPr>
        <xdr:cNvSpPr txBox="1"/>
      </xdr:nvSpPr>
      <xdr:spPr>
        <a:xfrm>
          <a:off x="2439044" y="1638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158766</xdr:rowOff>
    </xdr:from>
    <xdr:ext cx="405111" cy="259045"/>
    <xdr:sp macro="" textlink="">
      <xdr:nvSpPr>
        <xdr:cNvPr id="440" name="n_3mainValue【市民会館】&#10;有形固定資産減価償却率">
          <a:extLst>
            <a:ext uri="{FF2B5EF4-FFF2-40B4-BE49-F238E27FC236}">
              <a16:creationId xmlns:a16="http://schemas.microsoft.com/office/drawing/2014/main" id="{F521731E-47C4-419A-B45B-ABE87B45F5B7}"/>
            </a:ext>
          </a:extLst>
        </xdr:cNvPr>
        <xdr:cNvSpPr txBox="1"/>
      </xdr:nvSpPr>
      <xdr:spPr>
        <a:xfrm>
          <a:off x="1648469" y="1635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103522</xdr:rowOff>
    </xdr:from>
    <xdr:ext cx="405111" cy="259045"/>
    <xdr:sp macro="" textlink="">
      <xdr:nvSpPr>
        <xdr:cNvPr id="441" name="n_4mainValue【市民会館】&#10;有形固定資産減価償却率">
          <a:extLst>
            <a:ext uri="{FF2B5EF4-FFF2-40B4-BE49-F238E27FC236}">
              <a16:creationId xmlns:a16="http://schemas.microsoft.com/office/drawing/2014/main" id="{51EDA0D4-D790-4668-A363-F74ECE66B13E}"/>
            </a:ext>
          </a:extLst>
        </xdr:cNvPr>
        <xdr:cNvSpPr txBox="1"/>
      </xdr:nvSpPr>
      <xdr:spPr>
        <a:xfrm>
          <a:off x="848369"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7AF6C3DB-3C4F-49F6-820B-EFA568ABB83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90D70B05-6668-4AAB-BADA-90201BC123F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358D6EB8-ED97-4E27-B9DB-EF9F098BB973}"/>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C231FA1D-E220-45BA-AD43-C9DB928D4B34}"/>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732412A0-7EF4-4B07-8811-97D9489E50BF}"/>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A5BA690E-9A02-4B11-9A53-DF35A9142127}"/>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F6516728-8D80-4040-B908-9E5CB554F36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1C3EA010-5E08-4F5A-AD06-DFDC0B4EA3F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4C38BF02-8B6E-4D68-B690-03379EA5644E}"/>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7EBE4268-ADC5-4354-A947-9D80735DE50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4E89D7F8-71C9-4B4D-AF7A-F3D3397926A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43534CB5-13D6-4A8E-9FCE-5ED3AB056B56}"/>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C7C7BFE7-6657-41B8-989F-93B3A94E3C35}"/>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64ED2630-01E0-45D7-A28B-A0E4D475D7B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2CB25DC5-8B76-4379-9E64-640B3CC43D3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A33908F9-D72B-47F3-A161-35FCD20C456D}"/>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81338A15-2729-424E-9901-E9B20CCB96F2}"/>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9400B149-AC5D-4078-B970-498A50980EF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CD18A02F-EEB6-425E-8890-05E33718211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F89E0D1E-75C0-43E3-9D50-E5B4365890B4}"/>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672D924F-B832-4546-B37E-06D76A492A19}"/>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145FB09B-5EE4-4D43-9D79-C0A392F6F3E1}"/>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D8258096-667A-461F-B72F-02523C503722}"/>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6F6BA4EF-8B16-4E29-B943-C75038B3937E}"/>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6" name="【市民会館】&#10;一人当たり面積最大値テキスト">
          <a:extLst>
            <a:ext uri="{FF2B5EF4-FFF2-40B4-BE49-F238E27FC236}">
              <a16:creationId xmlns:a16="http://schemas.microsoft.com/office/drawing/2014/main" id="{8BFA9330-AF68-42E0-95D1-2D838FBA2CF1}"/>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7" name="直線コネクタ 466">
          <a:extLst>
            <a:ext uri="{FF2B5EF4-FFF2-40B4-BE49-F238E27FC236}">
              <a16:creationId xmlns:a16="http://schemas.microsoft.com/office/drawing/2014/main" id="{95125FE4-A2EF-4A78-8CAD-24B6F25E43C4}"/>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8" name="【市民会館】&#10;一人当たり面積平均値テキスト">
          <a:extLst>
            <a:ext uri="{FF2B5EF4-FFF2-40B4-BE49-F238E27FC236}">
              <a16:creationId xmlns:a16="http://schemas.microsoft.com/office/drawing/2014/main" id="{82BD271C-4FA9-4E4F-8F9B-0CEB74624879}"/>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85F68E28-E1E8-431D-8B49-D18C95C5FDCE}"/>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2EDD5338-66B0-4ECD-9309-BDF9E4023D47}"/>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71" name="フローチャート: 判断 470">
          <a:extLst>
            <a:ext uri="{FF2B5EF4-FFF2-40B4-BE49-F238E27FC236}">
              <a16:creationId xmlns:a16="http://schemas.microsoft.com/office/drawing/2014/main" id="{5CA3AA07-EF71-49C2-8B62-57128BB7C616}"/>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2" name="フローチャート: 判断 471">
          <a:extLst>
            <a:ext uri="{FF2B5EF4-FFF2-40B4-BE49-F238E27FC236}">
              <a16:creationId xmlns:a16="http://schemas.microsoft.com/office/drawing/2014/main" id="{B0C2CB5F-5B71-4F37-BAF6-CDD628F41216}"/>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3" name="フローチャート: 判断 472">
          <a:extLst>
            <a:ext uri="{FF2B5EF4-FFF2-40B4-BE49-F238E27FC236}">
              <a16:creationId xmlns:a16="http://schemas.microsoft.com/office/drawing/2014/main" id="{9DCB9750-83B4-4FFC-B10D-3644456F4FF0}"/>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4AE9E51-F43B-492B-A6C9-432EEEF0F51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FA1C50C-EF9D-4335-958A-EDF2C0CA3C87}"/>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633097F-F5EC-40A1-BA94-1CCD644A0A3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B41A4BE-96B0-4ED9-9C04-85EF8E4167D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9096688-AE30-44B4-8DC6-E8908F843F96}"/>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107696</xdr:rowOff>
    </xdr:from>
    <xdr:to>
      <xdr:col>55</xdr:col>
      <xdr:colOff>50800</xdr:colOff>
      <xdr:row>107</xdr:row>
      <xdr:rowOff>37846</xdr:rowOff>
    </xdr:to>
    <xdr:sp macro="" textlink="">
      <xdr:nvSpPr>
        <xdr:cNvPr id="479" name="楕円 478">
          <a:extLst>
            <a:ext uri="{FF2B5EF4-FFF2-40B4-BE49-F238E27FC236}">
              <a16:creationId xmlns:a16="http://schemas.microsoft.com/office/drawing/2014/main" id="{FFFA242A-1982-4881-B1D4-9BBE964E95AA}"/>
            </a:ext>
          </a:extLst>
        </xdr:cNvPr>
        <xdr:cNvSpPr/>
      </xdr:nvSpPr>
      <xdr:spPr>
        <a:xfrm>
          <a:off x="9401175" y="1726857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86123</xdr:rowOff>
    </xdr:from>
    <xdr:ext cx="469744" cy="259045"/>
    <xdr:sp macro="" textlink="">
      <xdr:nvSpPr>
        <xdr:cNvPr id="480" name="【市民会館】&#10;一人当たり面積該当値テキスト">
          <a:extLst>
            <a:ext uri="{FF2B5EF4-FFF2-40B4-BE49-F238E27FC236}">
              <a16:creationId xmlns:a16="http://schemas.microsoft.com/office/drawing/2014/main" id="{F366E74C-9C25-43F7-B573-A726BE82DAD8}"/>
            </a:ext>
          </a:extLst>
        </xdr:cNvPr>
        <xdr:cNvSpPr txBox="1"/>
      </xdr:nvSpPr>
      <xdr:spPr>
        <a:xfrm>
          <a:off x="9467850" y="1724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107696</xdr:rowOff>
    </xdr:from>
    <xdr:to>
      <xdr:col>50</xdr:col>
      <xdr:colOff>165100</xdr:colOff>
      <xdr:row>107</xdr:row>
      <xdr:rowOff>37846</xdr:rowOff>
    </xdr:to>
    <xdr:sp macro="" textlink="">
      <xdr:nvSpPr>
        <xdr:cNvPr id="481" name="楕円 480">
          <a:extLst>
            <a:ext uri="{FF2B5EF4-FFF2-40B4-BE49-F238E27FC236}">
              <a16:creationId xmlns:a16="http://schemas.microsoft.com/office/drawing/2014/main" id="{4005E780-44C0-4999-84D7-69BF11586A10}"/>
            </a:ext>
          </a:extLst>
        </xdr:cNvPr>
        <xdr:cNvSpPr/>
      </xdr:nvSpPr>
      <xdr:spPr>
        <a:xfrm>
          <a:off x="8639175" y="172685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158496</xdr:rowOff>
    </xdr:from>
    <xdr:to>
      <xdr:col>55</xdr:col>
      <xdr:colOff>0</xdr:colOff>
      <xdr:row>106</xdr:row>
      <xdr:rowOff>158496</xdr:rowOff>
    </xdr:to>
    <xdr:cxnSp macro="">
      <xdr:nvCxnSpPr>
        <xdr:cNvPr id="482" name="直線コネクタ 481">
          <a:extLst>
            <a:ext uri="{FF2B5EF4-FFF2-40B4-BE49-F238E27FC236}">
              <a16:creationId xmlns:a16="http://schemas.microsoft.com/office/drawing/2014/main" id="{63D2837C-3800-4B80-A584-4FBAEE6927E4}"/>
            </a:ext>
          </a:extLst>
        </xdr:cNvPr>
        <xdr:cNvCxnSpPr/>
      </xdr:nvCxnSpPr>
      <xdr:spPr>
        <a:xfrm>
          <a:off x="8686800" y="1732572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103124</xdr:rowOff>
    </xdr:from>
    <xdr:to>
      <xdr:col>46</xdr:col>
      <xdr:colOff>38100</xdr:colOff>
      <xdr:row>107</xdr:row>
      <xdr:rowOff>33274</xdr:rowOff>
    </xdr:to>
    <xdr:sp macro="" textlink="">
      <xdr:nvSpPr>
        <xdr:cNvPr id="483" name="楕円 482">
          <a:extLst>
            <a:ext uri="{FF2B5EF4-FFF2-40B4-BE49-F238E27FC236}">
              <a16:creationId xmlns:a16="http://schemas.microsoft.com/office/drawing/2014/main" id="{7C6184A8-1385-4C2A-B5E5-F6A105B411D7}"/>
            </a:ext>
          </a:extLst>
        </xdr:cNvPr>
        <xdr:cNvSpPr/>
      </xdr:nvSpPr>
      <xdr:spPr>
        <a:xfrm>
          <a:off x="7839075" y="1727034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153924</xdr:rowOff>
    </xdr:from>
    <xdr:to>
      <xdr:col>50</xdr:col>
      <xdr:colOff>114300</xdr:colOff>
      <xdr:row>106</xdr:row>
      <xdr:rowOff>158496</xdr:rowOff>
    </xdr:to>
    <xdr:cxnSp macro="">
      <xdr:nvCxnSpPr>
        <xdr:cNvPr id="484" name="直線コネクタ 483">
          <a:extLst>
            <a:ext uri="{FF2B5EF4-FFF2-40B4-BE49-F238E27FC236}">
              <a16:creationId xmlns:a16="http://schemas.microsoft.com/office/drawing/2014/main" id="{F404CBA9-ADF5-456F-9F95-E1E155D8369D}"/>
            </a:ext>
          </a:extLst>
        </xdr:cNvPr>
        <xdr:cNvCxnSpPr/>
      </xdr:nvCxnSpPr>
      <xdr:spPr>
        <a:xfrm>
          <a:off x="7886700" y="17317974"/>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103124</xdr:rowOff>
    </xdr:from>
    <xdr:to>
      <xdr:col>41</xdr:col>
      <xdr:colOff>101600</xdr:colOff>
      <xdr:row>107</xdr:row>
      <xdr:rowOff>33274</xdr:rowOff>
    </xdr:to>
    <xdr:sp macro="" textlink="">
      <xdr:nvSpPr>
        <xdr:cNvPr id="485" name="楕円 484">
          <a:extLst>
            <a:ext uri="{FF2B5EF4-FFF2-40B4-BE49-F238E27FC236}">
              <a16:creationId xmlns:a16="http://schemas.microsoft.com/office/drawing/2014/main" id="{33B680D5-BCB2-48E4-98C1-7020B03C09DE}"/>
            </a:ext>
          </a:extLst>
        </xdr:cNvPr>
        <xdr:cNvSpPr/>
      </xdr:nvSpPr>
      <xdr:spPr>
        <a:xfrm>
          <a:off x="7029450" y="1727034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153924</xdr:rowOff>
    </xdr:from>
    <xdr:to>
      <xdr:col>45</xdr:col>
      <xdr:colOff>177800</xdr:colOff>
      <xdr:row>106</xdr:row>
      <xdr:rowOff>153924</xdr:rowOff>
    </xdr:to>
    <xdr:cxnSp macro="">
      <xdr:nvCxnSpPr>
        <xdr:cNvPr id="486" name="直線コネクタ 485">
          <a:extLst>
            <a:ext uri="{FF2B5EF4-FFF2-40B4-BE49-F238E27FC236}">
              <a16:creationId xmlns:a16="http://schemas.microsoft.com/office/drawing/2014/main" id="{0637D038-5EDA-487E-BE15-9D308D9BE8F8}"/>
            </a:ext>
          </a:extLst>
        </xdr:cNvPr>
        <xdr:cNvCxnSpPr/>
      </xdr:nvCxnSpPr>
      <xdr:spPr>
        <a:xfrm>
          <a:off x="7077075" y="1731797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87" name="楕円 486">
          <a:extLst>
            <a:ext uri="{FF2B5EF4-FFF2-40B4-BE49-F238E27FC236}">
              <a16:creationId xmlns:a16="http://schemas.microsoft.com/office/drawing/2014/main" id="{92D7C9DC-6522-4E0F-8F46-1A0AB8D323DD}"/>
            </a:ext>
          </a:extLst>
        </xdr:cNvPr>
        <xdr:cNvSpPr/>
      </xdr:nvSpPr>
      <xdr:spPr>
        <a:xfrm>
          <a:off x="6238875" y="172657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149352</xdr:rowOff>
    </xdr:from>
    <xdr:to>
      <xdr:col>41</xdr:col>
      <xdr:colOff>50800</xdr:colOff>
      <xdr:row>106</xdr:row>
      <xdr:rowOff>153924</xdr:rowOff>
    </xdr:to>
    <xdr:cxnSp macro="">
      <xdr:nvCxnSpPr>
        <xdr:cNvPr id="488" name="直線コネクタ 487">
          <a:extLst>
            <a:ext uri="{FF2B5EF4-FFF2-40B4-BE49-F238E27FC236}">
              <a16:creationId xmlns:a16="http://schemas.microsoft.com/office/drawing/2014/main" id="{29644D0D-D10B-40C9-A74D-A149E78AC095}"/>
            </a:ext>
          </a:extLst>
        </xdr:cNvPr>
        <xdr:cNvCxnSpPr/>
      </xdr:nvCxnSpPr>
      <xdr:spPr>
        <a:xfrm>
          <a:off x="6286500" y="17313402"/>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9" name="n_1aveValue【市民会館】&#10;一人当たり面積">
          <a:extLst>
            <a:ext uri="{FF2B5EF4-FFF2-40B4-BE49-F238E27FC236}">
              <a16:creationId xmlns:a16="http://schemas.microsoft.com/office/drawing/2014/main" id="{73DB4F07-4B9D-4FE9-A86F-7BDC60FA9263}"/>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90" name="n_2aveValue【市民会館】&#10;一人当たり面積">
          <a:extLst>
            <a:ext uri="{FF2B5EF4-FFF2-40B4-BE49-F238E27FC236}">
              <a16:creationId xmlns:a16="http://schemas.microsoft.com/office/drawing/2014/main" id="{BFCC33E9-FED9-41C7-BF91-84BAE0051A76}"/>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91" name="n_3aveValue【市民会館】&#10;一人当たり面積">
          <a:extLst>
            <a:ext uri="{FF2B5EF4-FFF2-40B4-BE49-F238E27FC236}">
              <a16:creationId xmlns:a16="http://schemas.microsoft.com/office/drawing/2014/main" id="{65517646-C6F1-40CB-B3B0-6EF0A4961C3A}"/>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2" name="n_4aveValue【市民会館】&#10;一人当たり面積">
          <a:extLst>
            <a:ext uri="{FF2B5EF4-FFF2-40B4-BE49-F238E27FC236}">
              <a16:creationId xmlns:a16="http://schemas.microsoft.com/office/drawing/2014/main" id="{265BB351-05DE-432D-B2AD-8CFC12C0C66F}"/>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28973</xdr:rowOff>
    </xdr:from>
    <xdr:ext cx="469744" cy="259045"/>
    <xdr:sp macro="" textlink="">
      <xdr:nvSpPr>
        <xdr:cNvPr id="493" name="n_1mainValue【市民会館】&#10;一人当たり面積">
          <a:extLst>
            <a:ext uri="{FF2B5EF4-FFF2-40B4-BE49-F238E27FC236}">
              <a16:creationId xmlns:a16="http://schemas.microsoft.com/office/drawing/2014/main" id="{2186BC69-742C-4C6E-8298-5A9A25D4B1DB}"/>
            </a:ext>
          </a:extLst>
        </xdr:cNvPr>
        <xdr:cNvSpPr txBox="1"/>
      </xdr:nvSpPr>
      <xdr:spPr>
        <a:xfrm>
          <a:off x="8458277" y="1735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94" name="n_2mainValue【市民会館】&#10;一人当たり面積">
          <a:extLst>
            <a:ext uri="{FF2B5EF4-FFF2-40B4-BE49-F238E27FC236}">
              <a16:creationId xmlns:a16="http://schemas.microsoft.com/office/drawing/2014/main" id="{956FEA0E-0F3A-40D6-9C96-27D54EE1926B}"/>
            </a:ext>
          </a:extLst>
        </xdr:cNvPr>
        <xdr:cNvSpPr txBox="1"/>
      </xdr:nvSpPr>
      <xdr:spPr>
        <a:xfrm>
          <a:off x="7677227" y="173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24401</xdr:rowOff>
    </xdr:from>
    <xdr:ext cx="469744" cy="259045"/>
    <xdr:sp macro="" textlink="">
      <xdr:nvSpPr>
        <xdr:cNvPr id="495" name="n_3mainValue【市民会館】&#10;一人当たり面積">
          <a:extLst>
            <a:ext uri="{FF2B5EF4-FFF2-40B4-BE49-F238E27FC236}">
              <a16:creationId xmlns:a16="http://schemas.microsoft.com/office/drawing/2014/main" id="{DB465A0C-9E3E-42D4-92D6-EA6875859D43}"/>
            </a:ext>
          </a:extLst>
        </xdr:cNvPr>
        <xdr:cNvSpPr txBox="1"/>
      </xdr:nvSpPr>
      <xdr:spPr>
        <a:xfrm>
          <a:off x="6867602" y="173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96" name="n_4mainValue【市民会館】&#10;一人当たり面積">
          <a:extLst>
            <a:ext uri="{FF2B5EF4-FFF2-40B4-BE49-F238E27FC236}">
              <a16:creationId xmlns:a16="http://schemas.microsoft.com/office/drawing/2014/main" id="{245D906A-1617-43C8-97BE-692E784F99BE}"/>
            </a:ext>
          </a:extLst>
        </xdr:cNvPr>
        <xdr:cNvSpPr txBox="1"/>
      </xdr:nvSpPr>
      <xdr:spPr>
        <a:xfrm>
          <a:off x="6067502" y="1734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CFEA8615-99BD-4B66-837D-8D0B6435A8F1}"/>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62E4D23A-633A-4B99-B8AB-33D2F7B07BEB}"/>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4FDEF630-95C3-4276-933B-6A9DDA445867}"/>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D640ECED-3BBE-4618-8DF3-768374251EE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1F949CA3-CBB8-40AE-8DDF-DE9E6020D7D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C916FDFF-CD62-46BC-B421-ED35C43DCEF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F606B5F7-5763-4EC2-ADD3-76E4354B432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62C86C8A-135A-4562-B868-8FC70DA268C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5147006-F0A5-4A27-8161-5343A260433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E8BD0B20-C549-4A00-90BC-5C46585DDB2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47067DAD-49A9-41EE-A7BA-FD1CC2F4D2F5}"/>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9D2433CF-4107-45CC-8916-68E298376221}"/>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D6DB75C4-3F9B-4374-9176-89BAAB1B9B59}"/>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1548CC06-0516-4D0D-B913-2818EA4113BA}"/>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4D2DE514-CEB6-4AA2-A99D-50E93D5E7D85}"/>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9B318D23-DB6F-471C-96E7-34B2FE92743A}"/>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846406A9-81A3-4B2D-84E8-197D223C5476}"/>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53FEBFBF-5F1B-41B5-A567-A34DC9910B20}"/>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65A1B1A5-A9B8-43DE-9234-5784244AF280}"/>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4CC5199-0784-4FBB-8BB2-7E38C1A407B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A0689573-FDAB-4116-9527-EA82C233BD5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CC16368-FC90-4BD5-A0EF-349C9A0F48F4}"/>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9" name="直線コネクタ 518">
          <a:extLst>
            <a:ext uri="{FF2B5EF4-FFF2-40B4-BE49-F238E27FC236}">
              <a16:creationId xmlns:a16="http://schemas.microsoft.com/office/drawing/2014/main" id="{93FDEEB6-2DD5-46FE-A7E8-05983136A795}"/>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DBBB6C5-CA62-4F2E-996A-0C6D4ECDF78A}"/>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21" name="直線コネクタ 520">
          <a:extLst>
            <a:ext uri="{FF2B5EF4-FFF2-40B4-BE49-F238E27FC236}">
              <a16:creationId xmlns:a16="http://schemas.microsoft.com/office/drawing/2014/main" id="{C67A14A5-17A6-46D1-87C5-AE49E3477165}"/>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D23AE1ED-E29E-4704-A294-8B74B299EC6A}"/>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3" name="直線コネクタ 522">
          <a:extLst>
            <a:ext uri="{FF2B5EF4-FFF2-40B4-BE49-F238E27FC236}">
              <a16:creationId xmlns:a16="http://schemas.microsoft.com/office/drawing/2014/main" id="{C876B855-92E6-45FD-A283-D0ECEECE212C}"/>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1A3D5D4-90F0-44D4-8B28-C881489BD9D8}"/>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5" name="フローチャート: 判断 524">
          <a:extLst>
            <a:ext uri="{FF2B5EF4-FFF2-40B4-BE49-F238E27FC236}">
              <a16:creationId xmlns:a16="http://schemas.microsoft.com/office/drawing/2014/main" id="{81E5031E-B659-4DF8-BCE2-9FBA8EBC30BF}"/>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6" name="フローチャート: 判断 525">
          <a:extLst>
            <a:ext uri="{FF2B5EF4-FFF2-40B4-BE49-F238E27FC236}">
              <a16:creationId xmlns:a16="http://schemas.microsoft.com/office/drawing/2014/main" id="{F7081924-531D-4555-A80B-67D6CF6D09C0}"/>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7" name="フローチャート: 判断 526">
          <a:extLst>
            <a:ext uri="{FF2B5EF4-FFF2-40B4-BE49-F238E27FC236}">
              <a16:creationId xmlns:a16="http://schemas.microsoft.com/office/drawing/2014/main" id="{38A79DC2-5085-43CB-A880-D33694914CE1}"/>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8" name="フローチャート: 判断 527">
          <a:extLst>
            <a:ext uri="{FF2B5EF4-FFF2-40B4-BE49-F238E27FC236}">
              <a16:creationId xmlns:a16="http://schemas.microsoft.com/office/drawing/2014/main" id="{C9AC4778-57C7-4242-AD06-41231B10B5F1}"/>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9" name="フローチャート: 判断 528">
          <a:extLst>
            <a:ext uri="{FF2B5EF4-FFF2-40B4-BE49-F238E27FC236}">
              <a16:creationId xmlns:a16="http://schemas.microsoft.com/office/drawing/2014/main" id="{07708F63-C838-4601-AF04-BF4F9CB4CEFA}"/>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41B2A4F-F6C1-43C5-BE3C-DDBE3FE2672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BCE3E67-A003-4B9E-8798-DEAB6A9B1D9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CD0272E-40DC-4EEF-A1B7-8ED868EE824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B8854B4-B2D3-448D-9CD8-9D757D526552}"/>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2D8C82C-D7AC-4DC0-8517-AEE06CE1C8A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61976</xdr:rowOff>
    </xdr:from>
    <xdr:to>
      <xdr:col>85</xdr:col>
      <xdr:colOff>177800</xdr:colOff>
      <xdr:row>40</xdr:row>
      <xdr:rowOff>163576</xdr:rowOff>
    </xdr:to>
    <xdr:sp macro="" textlink="">
      <xdr:nvSpPr>
        <xdr:cNvPr id="535" name="楕円 534">
          <a:extLst>
            <a:ext uri="{FF2B5EF4-FFF2-40B4-BE49-F238E27FC236}">
              <a16:creationId xmlns:a16="http://schemas.microsoft.com/office/drawing/2014/main" id="{55225DF5-E20F-4900-96B9-E5E9FE41FB41}"/>
            </a:ext>
          </a:extLst>
        </xdr:cNvPr>
        <xdr:cNvSpPr/>
      </xdr:nvSpPr>
      <xdr:spPr>
        <a:xfrm>
          <a:off x="14649450" y="65421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40403</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37348C89-573A-4EB8-9FBE-9C38F7EE776D}"/>
            </a:ext>
          </a:extLst>
        </xdr:cNvPr>
        <xdr:cNvSpPr txBox="1"/>
      </xdr:nvSpPr>
      <xdr:spPr>
        <a:xfrm>
          <a:off x="14735175" y="65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537" name="楕円 536">
          <a:extLst>
            <a:ext uri="{FF2B5EF4-FFF2-40B4-BE49-F238E27FC236}">
              <a16:creationId xmlns:a16="http://schemas.microsoft.com/office/drawing/2014/main" id="{EDDD51FE-A811-4494-A82E-EE2216039C48}"/>
            </a:ext>
          </a:extLst>
        </xdr:cNvPr>
        <xdr:cNvSpPr/>
      </xdr:nvSpPr>
      <xdr:spPr>
        <a:xfrm>
          <a:off x="13887450" y="64662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112776</xdr:rowOff>
    </xdr:to>
    <xdr:cxnSp macro="">
      <xdr:nvCxnSpPr>
        <xdr:cNvPr id="538" name="直線コネクタ 537">
          <a:extLst>
            <a:ext uri="{FF2B5EF4-FFF2-40B4-BE49-F238E27FC236}">
              <a16:creationId xmlns:a16="http://schemas.microsoft.com/office/drawing/2014/main" id="{93374B61-BCBC-409C-8820-E1B642A9D2FD}"/>
            </a:ext>
          </a:extLst>
        </xdr:cNvPr>
        <xdr:cNvCxnSpPr/>
      </xdr:nvCxnSpPr>
      <xdr:spPr>
        <a:xfrm>
          <a:off x="13935075" y="6504305"/>
          <a:ext cx="762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68834</xdr:rowOff>
    </xdr:from>
    <xdr:to>
      <xdr:col>76</xdr:col>
      <xdr:colOff>165100</xdr:colOff>
      <xdr:row>39</xdr:row>
      <xdr:rowOff>170434</xdr:rowOff>
    </xdr:to>
    <xdr:sp macro="" textlink="">
      <xdr:nvSpPr>
        <xdr:cNvPr id="539" name="楕円 538">
          <a:extLst>
            <a:ext uri="{FF2B5EF4-FFF2-40B4-BE49-F238E27FC236}">
              <a16:creationId xmlns:a16="http://schemas.microsoft.com/office/drawing/2014/main" id="{6BD2776A-F22E-4135-86B4-81D851370206}"/>
            </a:ext>
          </a:extLst>
        </xdr:cNvPr>
        <xdr:cNvSpPr/>
      </xdr:nvSpPr>
      <xdr:spPr>
        <a:xfrm>
          <a:off x="13096875" y="63807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119634</xdr:rowOff>
    </xdr:from>
    <xdr:to>
      <xdr:col>81</xdr:col>
      <xdr:colOff>50800</xdr:colOff>
      <xdr:row>40</xdr:row>
      <xdr:rowOff>30480</xdr:rowOff>
    </xdr:to>
    <xdr:cxnSp macro="">
      <xdr:nvCxnSpPr>
        <xdr:cNvPr id="540" name="直線コネクタ 539">
          <a:extLst>
            <a:ext uri="{FF2B5EF4-FFF2-40B4-BE49-F238E27FC236}">
              <a16:creationId xmlns:a16="http://schemas.microsoft.com/office/drawing/2014/main" id="{2B9F29E0-7BF4-4627-AB4E-4C0C4C4FF403}"/>
            </a:ext>
          </a:extLst>
        </xdr:cNvPr>
        <xdr:cNvCxnSpPr/>
      </xdr:nvCxnSpPr>
      <xdr:spPr>
        <a:xfrm>
          <a:off x="13144500" y="6437884"/>
          <a:ext cx="790575"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109982</xdr:rowOff>
    </xdr:from>
    <xdr:to>
      <xdr:col>72</xdr:col>
      <xdr:colOff>38100</xdr:colOff>
      <xdr:row>40</xdr:row>
      <xdr:rowOff>40132</xdr:rowOff>
    </xdr:to>
    <xdr:sp macro="" textlink="">
      <xdr:nvSpPr>
        <xdr:cNvPr id="541" name="楕円 540">
          <a:extLst>
            <a:ext uri="{FF2B5EF4-FFF2-40B4-BE49-F238E27FC236}">
              <a16:creationId xmlns:a16="http://schemas.microsoft.com/office/drawing/2014/main" id="{4B4FD1CB-9AC9-4397-9D42-3F703630DE9B}"/>
            </a:ext>
          </a:extLst>
        </xdr:cNvPr>
        <xdr:cNvSpPr/>
      </xdr:nvSpPr>
      <xdr:spPr>
        <a:xfrm>
          <a:off x="12296775" y="64218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119634</xdr:rowOff>
    </xdr:from>
    <xdr:to>
      <xdr:col>76</xdr:col>
      <xdr:colOff>114300</xdr:colOff>
      <xdr:row>39</xdr:row>
      <xdr:rowOff>160782</xdr:rowOff>
    </xdr:to>
    <xdr:cxnSp macro="">
      <xdr:nvCxnSpPr>
        <xdr:cNvPr id="542" name="直線コネクタ 541">
          <a:extLst>
            <a:ext uri="{FF2B5EF4-FFF2-40B4-BE49-F238E27FC236}">
              <a16:creationId xmlns:a16="http://schemas.microsoft.com/office/drawing/2014/main" id="{8D245DB0-1EB1-4705-AF3F-6A933D23B7CE}"/>
            </a:ext>
          </a:extLst>
        </xdr:cNvPr>
        <xdr:cNvCxnSpPr/>
      </xdr:nvCxnSpPr>
      <xdr:spPr>
        <a:xfrm flipV="1">
          <a:off x="12344400" y="6437884"/>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xdr:rowOff>
    </xdr:from>
    <xdr:to>
      <xdr:col>67</xdr:col>
      <xdr:colOff>101600</xdr:colOff>
      <xdr:row>39</xdr:row>
      <xdr:rowOff>110998</xdr:rowOff>
    </xdr:to>
    <xdr:sp macro="" textlink="">
      <xdr:nvSpPr>
        <xdr:cNvPr id="543" name="楕円 542">
          <a:extLst>
            <a:ext uri="{FF2B5EF4-FFF2-40B4-BE49-F238E27FC236}">
              <a16:creationId xmlns:a16="http://schemas.microsoft.com/office/drawing/2014/main" id="{3B3A27DB-10C0-44EC-96A0-807683E8221A}"/>
            </a:ext>
          </a:extLst>
        </xdr:cNvPr>
        <xdr:cNvSpPr/>
      </xdr:nvSpPr>
      <xdr:spPr>
        <a:xfrm>
          <a:off x="11487150" y="63276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60198</xdr:rowOff>
    </xdr:from>
    <xdr:to>
      <xdr:col>71</xdr:col>
      <xdr:colOff>177800</xdr:colOff>
      <xdr:row>39</xdr:row>
      <xdr:rowOff>160782</xdr:rowOff>
    </xdr:to>
    <xdr:cxnSp macro="">
      <xdr:nvCxnSpPr>
        <xdr:cNvPr id="544" name="直線コネクタ 543">
          <a:extLst>
            <a:ext uri="{FF2B5EF4-FFF2-40B4-BE49-F238E27FC236}">
              <a16:creationId xmlns:a16="http://schemas.microsoft.com/office/drawing/2014/main" id="{77F9CEA3-BB87-4794-A556-BC6C5CC41238}"/>
            </a:ext>
          </a:extLst>
        </xdr:cNvPr>
        <xdr:cNvCxnSpPr/>
      </xdr:nvCxnSpPr>
      <xdr:spPr>
        <a:xfrm>
          <a:off x="11534775" y="6375273"/>
          <a:ext cx="809625"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102379</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F46502E-91B9-42B6-A8FA-44CF9064920B}"/>
            </a:ext>
          </a:extLst>
        </xdr:cNvPr>
        <xdr:cNvSpPr txBox="1"/>
      </xdr:nvSpPr>
      <xdr:spPr>
        <a:xfrm>
          <a:off x="13745219" y="593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10A0B472-6D21-4C57-8F7E-9764F1A5F799}"/>
            </a:ext>
          </a:extLst>
        </xdr:cNvPr>
        <xdr:cNvSpPr txBox="1"/>
      </xdr:nvSpPr>
      <xdr:spPr>
        <a:xfrm>
          <a:off x="1296416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6071EC5C-E81C-42CC-A34D-B3EA7BC0D25F}"/>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4E8BB029-2281-459F-AFE9-DE9A0E01DFFD}"/>
            </a:ext>
          </a:extLst>
        </xdr:cNvPr>
        <xdr:cNvSpPr txBox="1"/>
      </xdr:nvSpPr>
      <xdr:spPr>
        <a:xfrm>
          <a:off x="113544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5157682B-BB21-400A-AA73-60DCBC268ED1}"/>
            </a:ext>
          </a:extLst>
        </xdr:cNvPr>
        <xdr:cNvSpPr txBox="1"/>
      </xdr:nvSpPr>
      <xdr:spPr>
        <a:xfrm>
          <a:off x="13745219"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161561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3B7E8CF0-FB66-41CB-97C2-EF67732742B7}"/>
            </a:ext>
          </a:extLst>
        </xdr:cNvPr>
        <xdr:cNvSpPr txBox="1"/>
      </xdr:nvSpPr>
      <xdr:spPr>
        <a:xfrm>
          <a:off x="12964169" y="647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31259</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D7EF67D-A19F-408B-9DE9-3A5C53F4E97C}"/>
            </a:ext>
          </a:extLst>
        </xdr:cNvPr>
        <xdr:cNvSpPr txBox="1"/>
      </xdr:nvSpPr>
      <xdr:spPr>
        <a:xfrm>
          <a:off x="12164069" y="650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102125</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3602F2E0-A45C-4967-B2DE-941031E59169}"/>
            </a:ext>
          </a:extLst>
        </xdr:cNvPr>
        <xdr:cNvSpPr txBox="1"/>
      </xdr:nvSpPr>
      <xdr:spPr>
        <a:xfrm>
          <a:off x="11354444" y="642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E9EF4F2D-05BC-48E0-AEBF-5B2AE926C50F}"/>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58B14806-44F1-4BCA-BC06-A2D5694F3A19}"/>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BB2BB6CC-46AE-4209-B978-BD9C097CF12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5E464391-17C6-42DA-B07E-D8AE94EE1C9C}"/>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74C9793-803A-49A7-9E04-B348F1942425}"/>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FD6EBBF-7C4D-4DB8-923F-0869DB6B842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C12D9C0-5FDF-4E7C-9DE0-C503B3CBEFC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9B96368-7810-436F-8FBE-094F52348A1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20A50CB2-06B0-42C6-8539-2AE1D146CEA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E617A7-C6D6-46FB-A5B3-361F8E18840A}"/>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8C3F7EBC-EDE6-42C1-816A-610768288110}"/>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5C2C89F4-36AE-44EC-8419-C333AE49CFB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17EF7F18-FD37-4EFF-92A2-32B7CDFCE49C}"/>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694E6AF3-B649-402A-B9C7-5917B342B15B}"/>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5AB4CCEE-FC90-4971-89E3-8F2C7D61A352}"/>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F33FE0A-046F-4A40-AFC6-4F851D816A15}"/>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ADA602FA-F32D-4D8F-8504-E3E0F509A1D8}"/>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CCB0B0C8-E2F6-4056-B05C-D8D37DFABC92}"/>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ADF04918-6456-407C-BEBE-9C1788D3EBC5}"/>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2EE06D85-5243-41BC-8D8B-E97FAFFCF343}"/>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BCCA2689-B4DF-4188-83C4-C87834AF39F9}"/>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33383B4C-2F39-4215-A919-1AA84B309AEF}"/>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93EB033E-B962-408B-9FDA-DB8596C4B350}"/>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2722EFB3-65EE-4A4D-B26A-E7E1AA10A26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72AB4962-1128-41F1-A1DA-D115E028E62B}"/>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B8466598-0140-42A8-A0B2-46616614323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9" name="直線コネクタ 578">
          <a:extLst>
            <a:ext uri="{FF2B5EF4-FFF2-40B4-BE49-F238E27FC236}">
              <a16:creationId xmlns:a16="http://schemas.microsoft.com/office/drawing/2014/main" id="{FBE089CC-C257-4347-AF88-E8F9F65880C3}"/>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7665886D-D471-4D14-9DB3-97CA8AC9EDC9}"/>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1" name="直線コネクタ 580">
          <a:extLst>
            <a:ext uri="{FF2B5EF4-FFF2-40B4-BE49-F238E27FC236}">
              <a16:creationId xmlns:a16="http://schemas.microsoft.com/office/drawing/2014/main" id="{3C0EC330-C410-47BC-AAF6-32FD981E5F67}"/>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811962EF-391A-4AEC-8F33-1B52DA1CEE4B}"/>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3" name="直線コネクタ 582">
          <a:extLst>
            <a:ext uri="{FF2B5EF4-FFF2-40B4-BE49-F238E27FC236}">
              <a16:creationId xmlns:a16="http://schemas.microsoft.com/office/drawing/2014/main" id="{913ACD40-E68D-4788-8F25-5F14F445D9CA}"/>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41CA7F25-53BA-447A-AC64-BA1A25D7983B}"/>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5" name="フローチャート: 判断 584">
          <a:extLst>
            <a:ext uri="{FF2B5EF4-FFF2-40B4-BE49-F238E27FC236}">
              <a16:creationId xmlns:a16="http://schemas.microsoft.com/office/drawing/2014/main" id="{331C07B4-FCA1-4B57-90DB-9FF1C5A5941C}"/>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6" name="フローチャート: 判断 585">
          <a:extLst>
            <a:ext uri="{FF2B5EF4-FFF2-40B4-BE49-F238E27FC236}">
              <a16:creationId xmlns:a16="http://schemas.microsoft.com/office/drawing/2014/main" id="{0AA5D05B-11B1-41AC-A1C9-49FBFD148920}"/>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7" name="フローチャート: 判断 586">
          <a:extLst>
            <a:ext uri="{FF2B5EF4-FFF2-40B4-BE49-F238E27FC236}">
              <a16:creationId xmlns:a16="http://schemas.microsoft.com/office/drawing/2014/main" id="{3D5D4AFA-97B5-45AB-98FD-D204C8D95202}"/>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8" name="フローチャート: 判断 587">
          <a:extLst>
            <a:ext uri="{FF2B5EF4-FFF2-40B4-BE49-F238E27FC236}">
              <a16:creationId xmlns:a16="http://schemas.microsoft.com/office/drawing/2014/main" id="{D6BB08E3-1FD9-44C1-89EA-5E7088A7BB45}"/>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9" name="フローチャート: 判断 588">
          <a:extLst>
            <a:ext uri="{FF2B5EF4-FFF2-40B4-BE49-F238E27FC236}">
              <a16:creationId xmlns:a16="http://schemas.microsoft.com/office/drawing/2014/main" id="{5FCB0ECB-863C-4BD1-A732-7F9BE9C2F909}"/>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77D3E32-2BA9-43A7-A649-4C642369E5A5}"/>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2A2A8AC-EBE7-4202-81EA-013AF449D10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D9DF772-0476-476A-BEC7-C30AA608F2D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6AE16C0-4C4E-41B9-85F9-1608EB1CF18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3D706C2-3D9A-491B-8C19-3C1A348F9DDD}"/>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99156</xdr:rowOff>
    </xdr:from>
    <xdr:to>
      <xdr:col>116</xdr:col>
      <xdr:colOff>114300</xdr:colOff>
      <xdr:row>38</xdr:row>
      <xdr:rowOff>29307</xdr:rowOff>
    </xdr:to>
    <xdr:sp macro="" textlink="">
      <xdr:nvSpPr>
        <xdr:cNvPr id="595" name="楕円 594">
          <a:extLst>
            <a:ext uri="{FF2B5EF4-FFF2-40B4-BE49-F238E27FC236}">
              <a16:creationId xmlns:a16="http://schemas.microsoft.com/office/drawing/2014/main" id="{ACFC4FA6-2D46-40FF-9D7B-DCC0A115F369}"/>
            </a:ext>
          </a:extLst>
        </xdr:cNvPr>
        <xdr:cNvSpPr/>
      </xdr:nvSpPr>
      <xdr:spPr>
        <a:xfrm>
          <a:off x="19897725" y="6093556"/>
          <a:ext cx="104775" cy="8572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122033</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ACAE0CA9-97E0-4E7A-A0A8-498906500A55}"/>
            </a:ext>
          </a:extLst>
        </xdr:cNvPr>
        <xdr:cNvSpPr txBox="1"/>
      </xdr:nvSpPr>
      <xdr:spPr>
        <a:xfrm>
          <a:off x="19992975" y="59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108431</xdr:rowOff>
    </xdr:from>
    <xdr:to>
      <xdr:col>112</xdr:col>
      <xdr:colOff>38100</xdr:colOff>
      <xdr:row>38</xdr:row>
      <xdr:rowOff>38581</xdr:rowOff>
    </xdr:to>
    <xdr:sp macro="" textlink="">
      <xdr:nvSpPr>
        <xdr:cNvPr id="597" name="楕円 596">
          <a:extLst>
            <a:ext uri="{FF2B5EF4-FFF2-40B4-BE49-F238E27FC236}">
              <a16:creationId xmlns:a16="http://schemas.microsoft.com/office/drawing/2014/main" id="{C60EEC38-7EF1-45D5-AE8B-E82CF37A573E}"/>
            </a:ext>
          </a:extLst>
        </xdr:cNvPr>
        <xdr:cNvSpPr/>
      </xdr:nvSpPr>
      <xdr:spPr>
        <a:xfrm>
          <a:off x="19154775" y="60964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149956</xdr:rowOff>
    </xdr:from>
    <xdr:to>
      <xdr:col>116</xdr:col>
      <xdr:colOff>63500</xdr:colOff>
      <xdr:row>37</xdr:row>
      <xdr:rowOff>159231</xdr:rowOff>
    </xdr:to>
    <xdr:cxnSp macro="">
      <xdr:nvCxnSpPr>
        <xdr:cNvPr id="598" name="直線コネクタ 597">
          <a:extLst>
            <a:ext uri="{FF2B5EF4-FFF2-40B4-BE49-F238E27FC236}">
              <a16:creationId xmlns:a16="http://schemas.microsoft.com/office/drawing/2014/main" id="{886CC771-FABC-4700-A584-1EA267A2FB89}"/>
            </a:ext>
          </a:extLst>
        </xdr:cNvPr>
        <xdr:cNvCxnSpPr/>
      </xdr:nvCxnSpPr>
      <xdr:spPr>
        <a:xfrm flipV="1">
          <a:off x="19202400" y="6141181"/>
          <a:ext cx="752475"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113721</xdr:rowOff>
    </xdr:from>
    <xdr:to>
      <xdr:col>107</xdr:col>
      <xdr:colOff>101600</xdr:colOff>
      <xdr:row>38</xdr:row>
      <xdr:rowOff>43872</xdr:rowOff>
    </xdr:to>
    <xdr:sp macro="" textlink="">
      <xdr:nvSpPr>
        <xdr:cNvPr id="599" name="楕円 598">
          <a:extLst>
            <a:ext uri="{FF2B5EF4-FFF2-40B4-BE49-F238E27FC236}">
              <a16:creationId xmlns:a16="http://schemas.microsoft.com/office/drawing/2014/main" id="{226CACDA-1403-481C-92BE-9A8756C0A4DD}"/>
            </a:ext>
          </a:extLst>
        </xdr:cNvPr>
        <xdr:cNvSpPr/>
      </xdr:nvSpPr>
      <xdr:spPr>
        <a:xfrm>
          <a:off x="18345150" y="6104946"/>
          <a:ext cx="10477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159231</xdr:rowOff>
    </xdr:from>
    <xdr:to>
      <xdr:col>111</xdr:col>
      <xdr:colOff>177800</xdr:colOff>
      <xdr:row>37</xdr:row>
      <xdr:rowOff>164521</xdr:rowOff>
    </xdr:to>
    <xdr:cxnSp macro="">
      <xdr:nvCxnSpPr>
        <xdr:cNvPr id="600" name="直線コネクタ 599">
          <a:extLst>
            <a:ext uri="{FF2B5EF4-FFF2-40B4-BE49-F238E27FC236}">
              <a16:creationId xmlns:a16="http://schemas.microsoft.com/office/drawing/2014/main" id="{80A91C9E-82EE-48C7-8C69-518BDAE53E10}"/>
            </a:ext>
          </a:extLst>
        </xdr:cNvPr>
        <xdr:cNvCxnSpPr/>
      </xdr:nvCxnSpPr>
      <xdr:spPr>
        <a:xfrm flipV="1">
          <a:off x="18392775" y="615363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112676</xdr:rowOff>
    </xdr:from>
    <xdr:to>
      <xdr:col>102</xdr:col>
      <xdr:colOff>165100</xdr:colOff>
      <xdr:row>37</xdr:row>
      <xdr:rowOff>42826</xdr:rowOff>
    </xdr:to>
    <xdr:sp macro="" textlink="">
      <xdr:nvSpPr>
        <xdr:cNvPr id="601" name="楕円 600">
          <a:extLst>
            <a:ext uri="{FF2B5EF4-FFF2-40B4-BE49-F238E27FC236}">
              <a16:creationId xmlns:a16="http://schemas.microsoft.com/office/drawing/2014/main" id="{BED02C12-CB49-4F72-8B4E-E8E2F95D472A}"/>
            </a:ext>
          </a:extLst>
        </xdr:cNvPr>
        <xdr:cNvSpPr/>
      </xdr:nvSpPr>
      <xdr:spPr>
        <a:xfrm>
          <a:off x="17554575" y="59419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163476</xdr:rowOff>
    </xdr:from>
    <xdr:to>
      <xdr:col>107</xdr:col>
      <xdr:colOff>50800</xdr:colOff>
      <xdr:row>37</xdr:row>
      <xdr:rowOff>164521</xdr:rowOff>
    </xdr:to>
    <xdr:cxnSp macro="">
      <xdr:nvCxnSpPr>
        <xdr:cNvPr id="602" name="直線コネクタ 601">
          <a:extLst>
            <a:ext uri="{FF2B5EF4-FFF2-40B4-BE49-F238E27FC236}">
              <a16:creationId xmlns:a16="http://schemas.microsoft.com/office/drawing/2014/main" id="{B6CB7E45-3839-47A8-9776-F23F863D92CA}"/>
            </a:ext>
          </a:extLst>
        </xdr:cNvPr>
        <xdr:cNvCxnSpPr/>
      </xdr:nvCxnSpPr>
      <xdr:spPr>
        <a:xfrm>
          <a:off x="17602200" y="5989601"/>
          <a:ext cx="790575" cy="1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102912</xdr:rowOff>
    </xdr:from>
    <xdr:to>
      <xdr:col>98</xdr:col>
      <xdr:colOff>38100</xdr:colOff>
      <xdr:row>37</xdr:row>
      <xdr:rowOff>33062</xdr:rowOff>
    </xdr:to>
    <xdr:sp macro="" textlink="">
      <xdr:nvSpPr>
        <xdr:cNvPr id="603" name="楕円 602">
          <a:extLst>
            <a:ext uri="{FF2B5EF4-FFF2-40B4-BE49-F238E27FC236}">
              <a16:creationId xmlns:a16="http://schemas.microsoft.com/office/drawing/2014/main" id="{F27824CB-87F2-45FF-A5EF-A45FAF13B0F8}"/>
            </a:ext>
          </a:extLst>
        </xdr:cNvPr>
        <xdr:cNvSpPr/>
      </xdr:nvSpPr>
      <xdr:spPr>
        <a:xfrm>
          <a:off x="16754475" y="59353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153712</xdr:rowOff>
    </xdr:from>
    <xdr:to>
      <xdr:col>102</xdr:col>
      <xdr:colOff>114300</xdr:colOff>
      <xdr:row>36</xdr:row>
      <xdr:rowOff>163476</xdr:rowOff>
    </xdr:to>
    <xdr:cxnSp macro="">
      <xdr:nvCxnSpPr>
        <xdr:cNvPr id="604" name="直線コネクタ 603">
          <a:extLst>
            <a:ext uri="{FF2B5EF4-FFF2-40B4-BE49-F238E27FC236}">
              <a16:creationId xmlns:a16="http://schemas.microsoft.com/office/drawing/2014/main" id="{A32C4C5D-2A48-4021-8CE9-71063804AB42}"/>
            </a:ext>
          </a:extLst>
        </xdr:cNvPr>
        <xdr:cNvCxnSpPr/>
      </xdr:nvCxnSpPr>
      <xdr:spPr>
        <a:xfrm>
          <a:off x="16802100" y="5983012"/>
          <a:ext cx="8001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AF17587D-E42C-4D21-8274-7AECE10AC263}"/>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5DCF10E8-7839-4EDA-AAD9-C56C1DAC177F}"/>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5B639082-9E5A-45C2-B01B-EFDA41C26EB9}"/>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DCB32273-88EC-4D97-8BB0-9C3FB61C5F1B}"/>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55108</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CF1B135D-9BD7-45CD-8AD9-E1D281D35046}"/>
            </a:ext>
          </a:extLst>
        </xdr:cNvPr>
        <xdr:cNvSpPr txBox="1"/>
      </xdr:nvSpPr>
      <xdr:spPr>
        <a:xfrm>
          <a:off x="18944736" y="58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60398</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D833B648-878E-46F7-A984-E27E74BC0848}"/>
            </a:ext>
          </a:extLst>
        </xdr:cNvPr>
        <xdr:cNvSpPr txBox="1"/>
      </xdr:nvSpPr>
      <xdr:spPr>
        <a:xfrm>
          <a:off x="18163686" y="58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59353</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E2003034-AB75-4B27-9807-A1F425452FFF}"/>
            </a:ext>
          </a:extLst>
        </xdr:cNvPr>
        <xdr:cNvSpPr txBox="1"/>
      </xdr:nvSpPr>
      <xdr:spPr>
        <a:xfrm>
          <a:off x="17354061" y="57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49589</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3CD32152-00A0-43D7-A72C-0FE861624126}"/>
            </a:ext>
          </a:extLst>
        </xdr:cNvPr>
        <xdr:cNvSpPr txBox="1"/>
      </xdr:nvSpPr>
      <xdr:spPr>
        <a:xfrm>
          <a:off x="16563486" y="57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A7E298FE-44F5-4850-8BC4-E6194715272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A47C87CD-8019-4690-99C5-4FC352CA6736}"/>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C11EA6B4-94C7-47BB-BA29-CE4DE82275D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F1393CE4-2919-4019-9F4E-18E8D443FEEC}"/>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BFAC1EF3-C215-42C1-9E76-76D0AFB8A737}"/>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887B0A5F-E369-4461-A53C-88DB17041D6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471085BC-2123-4047-A73A-000E466119A6}"/>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27D45243-AE4F-45D7-BF2E-55BEC69396C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B6980FD9-34D7-4DC9-BD60-E120802B4E1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6AFC735D-0E04-403B-B6E8-BCB1C7A9C48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62860097-E460-4DD7-B2E7-2141B83DFCB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D002905B-694F-413B-9A9A-673BAD7C7D86}"/>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99D10202-5450-481C-A6E4-C3F57EFDFBF2}"/>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8A45D509-B5D9-4616-ADFA-9EB2F123BABE}"/>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DC95B11F-10E6-4D07-B9CF-95ADF92D14DF}"/>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B3E865CF-7B89-4669-ABA4-37280C1255DD}"/>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D3B13367-9B5B-4C1C-A5D9-FAD6B81C1B2C}"/>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F2A72990-52B7-4B6C-B835-E78A5ACDC6A0}"/>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989B9FF3-76E9-4CAF-8B8A-3F8CE8ECE414}"/>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1A1A5C55-7705-4AF5-8767-CF8054C688F3}"/>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48BC8B55-E244-4391-B0E3-3B05CC160D70}"/>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6879885D-906B-4D07-8BB1-6FAE82E3AFE5}"/>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1F1EE5E9-3CBA-4B33-B9B3-6E9BFB2D7341}"/>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85CD7FD7-A1EE-49A4-899A-29A023289C60}"/>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273C53CB-75C6-426A-8D27-87606C739EB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9357AB30-73C7-4CE2-B3A2-76C3388D3B6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9" name="直線コネクタ 638">
          <a:extLst>
            <a:ext uri="{FF2B5EF4-FFF2-40B4-BE49-F238E27FC236}">
              <a16:creationId xmlns:a16="http://schemas.microsoft.com/office/drawing/2014/main" id="{7528C600-9056-4C8B-A30A-C525C64811BE}"/>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AE3D93F7-E949-4672-A295-3B7AA3D67F33}"/>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1" name="直線コネクタ 640">
          <a:extLst>
            <a:ext uri="{FF2B5EF4-FFF2-40B4-BE49-F238E27FC236}">
              <a16:creationId xmlns:a16="http://schemas.microsoft.com/office/drawing/2014/main" id="{4335BBF9-AB06-4B8F-9647-DBAA04DEDBC3}"/>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666C9738-6F15-41A8-9A36-38BA5DEF108D}"/>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3" name="直線コネクタ 642">
          <a:extLst>
            <a:ext uri="{FF2B5EF4-FFF2-40B4-BE49-F238E27FC236}">
              <a16:creationId xmlns:a16="http://schemas.microsoft.com/office/drawing/2014/main" id="{CE7D97BC-43DC-453C-98CD-6861EEC4FEF4}"/>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045F65D3-A00F-438B-BA63-E2597550320A}"/>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5" name="フローチャート: 判断 644">
          <a:extLst>
            <a:ext uri="{FF2B5EF4-FFF2-40B4-BE49-F238E27FC236}">
              <a16:creationId xmlns:a16="http://schemas.microsoft.com/office/drawing/2014/main" id="{D5F2A234-B0DC-4BFF-80E3-7C70BF335002}"/>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6" name="フローチャート: 判断 645">
          <a:extLst>
            <a:ext uri="{FF2B5EF4-FFF2-40B4-BE49-F238E27FC236}">
              <a16:creationId xmlns:a16="http://schemas.microsoft.com/office/drawing/2014/main" id="{FD46E1A9-15AB-448F-8D14-3151B08D7F51}"/>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7" name="フローチャート: 判断 646">
          <a:extLst>
            <a:ext uri="{FF2B5EF4-FFF2-40B4-BE49-F238E27FC236}">
              <a16:creationId xmlns:a16="http://schemas.microsoft.com/office/drawing/2014/main" id="{F0C5CE3C-BD8B-44C4-8F77-2FEBA16799C9}"/>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8" name="フローチャート: 判断 647">
          <a:extLst>
            <a:ext uri="{FF2B5EF4-FFF2-40B4-BE49-F238E27FC236}">
              <a16:creationId xmlns:a16="http://schemas.microsoft.com/office/drawing/2014/main" id="{6F600A53-37B5-4524-83F0-8CCED4A6E473}"/>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9" name="フローチャート: 判断 648">
          <a:extLst>
            <a:ext uri="{FF2B5EF4-FFF2-40B4-BE49-F238E27FC236}">
              <a16:creationId xmlns:a16="http://schemas.microsoft.com/office/drawing/2014/main" id="{B72CCDAC-E9ED-4A89-A594-06E6E6552DB6}"/>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789DCB4-3A84-4272-A609-62AAEF74330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ECF8E1B-1056-4281-B490-B881CBB563D0}"/>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3ED92FCC-248C-48BE-BC36-61CCBCEF2DB6}"/>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668CB3A6-5CC5-4B43-A996-A77587860E5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54BCC75F-CE5D-4D5D-8EB3-B47931D1612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161472</xdr:rowOff>
    </xdr:from>
    <xdr:to>
      <xdr:col>85</xdr:col>
      <xdr:colOff>177800</xdr:colOff>
      <xdr:row>61</xdr:row>
      <xdr:rowOff>91622</xdr:rowOff>
    </xdr:to>
    <xdr:sp macro="" textlink="">
      <xdr:nvSpPr>
        <xdr:cNvPr id="655" name="楕円 654">
          <a:extLst>
            <a:ext uri="{FF2B5EF4-FFF2-40B4-BE49-F238E27FC236}">
              <a16:creationId xmlns:a16="http://schemas.microsoft.com/office/drawing/2014/main" id="{73C5B313-3427-4168-94B9-20D929C83172}"/>
            </a:ext>
          </a:extLst>
        </xdr:cNvPr>
        <xdr:cNvSpPr/>
      </xdr:nvSpPr>
      <xdr:spPr>
        <a:xfrm>
          <a:off x="14649450" y="98801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139899</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6DA0CBF6-7FF8-47B9-AEA4-87D7C3821A63}"/>
            </a:ext>
          </a:extLst>
        </xdr:cNvPr>
        <xdr:cNvSpPr txBox="1"/>
      </xdr:nvSpPr>
      <xdr:spPr>
        <a:xfrm>
          <a:off x="14735175" y="985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657" name="楕円 656">
          <a:extLst>
            <a:ext uri="{FF2B5EF4-FFF2-40B4-BE49-F238E27FC236}">
              <a16:creationId xmlns:a16="http://schemas.microsoft.com/office/drawing/2014/main" id="{E0FE2F78-E431-429C-AE96-F1F5184F324A}"/>
            </a:ext>
          </a:extLst>
        </xdr:cNvPr>
        <xdr:cNvSpPr/>
      </xdr:nvSpPr>
      <xdr:spPr>
        <a:xfrm>
          <a:off x="13887450" y="98508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40822</xdr:rowOff>
    </xdr:to>
    <xdr:cxnSp macro="">
      <xdr:nvCxnSpPr>
        <xdr:cNvPr id="658" name="直線コネクタ 657">
          <a:extLst>
            <a:ext uri="{FF2B5EF4-FFF2-40B4-BE49-F238E27FC236}">
              <a16:creationId xmlns:a16="http://schemas.microsoft.com/office/drawing/2014/main" id="{B8B0F700-EC19-4FC2-8C92-9C5405DA4EB2}"/>
            </a:ext>
          </a:extLst>
        </xdr:cNvPr>
        <xdr:cNvCxnSpPr/>
      </xdr:nvCxnSpPr>
      <xdr:spPr>
        <a:xfrm>
          <a:off x="13935075" y="9888946"/>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59" name="楕円 658">
          <a:extLst>
            <a:ext uri="{FF2B5EF4-FFF2-40B4-BE49-F238E27FC236}">
              <a16:creationId xmlns:a16="http://schemas.microsoft.com/office/drawing/2014/main" id="{B243F114-6467-47C2-9E73-F7A5A8CA7B40}"/>
            </a:ext>
          </a:extLst>
        </xdr:cNvPr>
        <xdr:cNvSpPr/>
      </xdr:nvSpPr>
      <xdr:spPr>
        <a:xfrm>
          <a:off x="13096875" y="97823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61</xdr:row>
      <xdr:rowOff>14696</xdr:rowOff>
    </xdr:to>
    <xdr:cxnSp macro="">
      <xdr:nvCxnSpPr>
        <xdr:cNvPr id="660" name="直線コネクタ 659">
          <a:extLst>
            <a:ext uri="{FF2B5EF4-FFF2-40B4-BE49-F238E27FC236}">
              <a16:creationId xmlns:a16="http://schemas.microsoft.com/office/drawing/2014/main" id="{9C3F45DA-C90C-4F60-99FA-5C56ABFBD818}"/>
            </a:ext>
          </a:extLst>
        </xdr:cNvPr>
        <xdr:cNvCxnSpPr/>
      </xdr:nvCxnSpPr>
      <xdr:spPr>
        <a:xfrm>
          <a:off x="13144500" y="9839506"/>
          <a:ext cx="790575" cy="4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661" name="楕円 660">
          <a:extLst>
            <a:ext uri="{FF2B5EF4-FFF2-40B4-BE49-F238E27FC236}">
              <a16:creationId xmlns:a16="http://schemas.microsoft.com/office/drawing/2014/main" id="{6AA98B64-5BA8-4796-888B-BD9E9002129D}"/>
            </a:ext>
          </a:extLst>
        </xdr:cNvPr>
        <xdr:cNvSpPr/>
      </xdr:nvSpPr>
      <xdr:spPr>
        <a:xfrm>
          <a:off x="12296775" y="97169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120831</xdr:rowOff>
    </xdr:to>
    <xdr:cxnSp macro="">
      <xdr:nvCxnSpPr>
        <xdr:cNvPr id="662" name="直線コネクタ 661">
          <a:extLst>
            <a:ext uri="{FF2B5EF4-FFF2-40B4-BE49-F238E27FC236}">
              <a16:creationId xmlns:a16="http://schemas.microsoft.com/office/drawing/2014/main" id="{19AB94DB-4447-4DD5-A546-E91B6F2B074E}"/>
            </a:ext>
          </a:extLst>
        </xdr:cNvPr>
        <xdr:cNvCxnSpPr/>
      </xdr:nvCxnSpPr>
      <xdr:spPr>
        <a:xfrm>
          <a:off x="12344400" y="9764576"/>
          <a:ext cx="8001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63" name="楕円 662">
          <a:extLst>
            <a:ext uri="{FF2B5EF4-FFF2-40B4-BE49-F238E27FC236}">
              <a16:creationId xmlns:a16="http://schemas.microsoft.com/office/drawing/2014/main" id="{C7959E93-8368-430B-9D32-E81A27F464B3}"/>
            </a:ext>
          </a:extLst>
        </xdr:cNvPr>
        <xdr:cNvSpPr/>
      </xdr:nvSpPr>
      <xdr:spPr>
        <a:xfrm>
          <a:off x="11487150" y="96579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52251</xdr:rowOff>
    </xdr:to>
    <xdr:cxnSp macro="">
      <xdr:nvCxnSpPr>
        <xdr:cNvPr id="664" name="直線コネクタ 663">
          <a:extLst>
            <a:ext uri="{FF2B5EF4-FFF2-40B4-BE49-F238E27FC236}">
              <a16:creationId xmlns:a16="http://schemas.microsoft.com/office/drawing/2014/main" id="{45808D80-911A-4BAA-848F-049DBF744DCC}"/>
            </a:ext>
          </a:extLst>
        </xdr:cNvPr>
        <xdr:cNvCxnSpPr/>
      </xdr:nvCxnSpPr>
      <xdr:spPr>
        <a:xfrm>
          <a:off x="11534775" y="9715137"/>
          <a:ext cx="809625"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E77FCBBC-53F5-48CC-AD3E-2F7572C5452F}"/>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78CAFA55-3A3A-4003-97B6-FB8B1F79ED53}"/>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5FFBD495-4D88-44F8-98B2-0E87248CEDE6}"/>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3A7C9A45-B31B-46BC-B580-74E47A77B250}"/>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F4BB1E8D-9BCC-4465-8A76-B021E9B1DF14}"/>
            </a:ext>
          </a:extLst>
        </xdr:cNvPr>
        <xdr:cNvSpPr txBox="1"/>
      </xdr:nvSpPr>
      <xdr:spPr>
        <a:xfrm>
          <a:off x="13745219" y="993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D4662943-FF4D-436E-B007-365A8A63BD28}"/>
            </a:ext>
          </a:extLst>
        </xdr:cNvPr>
        <xdr:cNvSpPr txBox="1"/>
      </xdr:nvSpPr>
      <xdr:spPr>
        <a:xfrm>
          <a:off x="12964169" y="987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94178</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63AF81D6-5A31-42F1-AAE7-C7E78E5B760D}"/>
            </a:ext>
          </a:extLst>
        </xdr:cNvPr>
        <xdr:cNvSpPr txBox="1"/>
      </xdr:nvSpPr>
      <xdr:spPr>
        <a:xfrm>
          <a:off x="12164069" y="980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3E60830A-99B9-43A3-9E95-EF4A1BD5E32C}"/>
            </a:ext>
          </a:extLst>
        </xdr:cNvPr>
        <xdr:cNvSpPr txBox="1"/>
      </xdr:nvSpPr>
      <xdr:spPr>
        <a:xfrm>
          <a:off x="11354444" y="974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4B6D67B1-505C-40C0-B43B-929F9AB462B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4EF2F679-E1DD-4573-91C0-661816C841F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F2EA4780-34C3-4067-A1CA-40459E899820}"/>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E2367AF2-45C2-4BFA-8D9D-C62FA9AEF50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6487CF78-6970-49C4-ADCF-5BBBF9CBB91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B089D42C-64B8-49EF-B1E1-8EC90DE5D33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1ADDD63E-8421-4A6C-B711-106028612F1B}"/>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3D16149A-0E75-496D-88C7-85539CE0BEF9}"/>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B0E17C86-1B0A-4640-A125-EA4FAE414C5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6CA55855-016D-4A6B-BF42-41655D07304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732599B2-F1FF-40F7-9AFF-D999BBF9B02E}"/>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5F62D98C-9971-4582-ADDD-C2209224AFE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EF690452-DD62-417C-A9BC-09BAF5ABAF19}"/>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8AA06657-D78A-4080-AA02-C14E778B7538}"/>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9074C59E-60C8-4DBE-987D-48AEAC287CC8}"/>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9FA5EFF3-410E-4BA1-BC3B-38A36DCD981B}"/>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1795491A-1C1C-4D20-8926-53E0F1ED022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F9B74B6E-7E24-4AF1-8EB1-91A88B536166}"/>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E30F97BC-AB3C-4940-BC38-D6798EA424B1}"/>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D3877D27-DA4C-423D-B578-ABECF41155C1}"/>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DDDE45D7-3764-4969-84A3-3B56A4C06DD6}"/>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394FAEAC-0625-4EF4-A1A0-96E82249568B}"/>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1ED66949-2D83-40E9-AB4F-DF65FFDF38F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5AC4A76B-7C51-483D-B3C0-7A32EBF13A8E}"/>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42E032D3-80F0-410F-B80F-FFD55A99F684}"/>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805276F3-48BA-4036-9317-EFB8D5CE7835}"/>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F8A4A5FF-4EA5-48BA-9AF3-B92C56D227DA}"/>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44E9F067-544E-44B1-8534-CBDA7620BAB0}"/>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300CE323-FD5E-4531-9C23-37F5BB820F7D}"/>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2" name="フローチャート: 判断 701">
          <a:extLst>
            <a:ext uri="{FF2B5EF4-FFF2-40B4-BE49-F238E27FC236}">
              <a16:creationId xmlns:a16="http://schemas.microsoft.com/office/drawing/2014/main" id="{C802E1B2-50A3-4B31-862D-D679EB14EA1C}"/>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8031599E-B7C6-4088-A30B-B63103AE2CC6}"/>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FE880256-1896-4260-AAE0-8655AAE6F9D2}"/>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179CA64C-B8E2-4B00-9167-11A30E30F756}"/>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6" name="フローチャート: 判断 705">
          <a:extLst>
            <a:ext uri="{FF2B5EF4-FFF2-40B4-BE49-F238E27FC236}">
              <a16:creationId xmlns:a16="http://schemas.microsoft.com/office/drawing/2014/main" id="{ED6E98A7-A784-4902-A3E0-81AE17B32EC4}"/>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2ECD306-0DFE-4724-8099-EAB0034ED4E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3BB3311-3449-4967-8648-939E1A9C03E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CF8052E-B472-4C14-9F32-BA9F647DACF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CBF2E3E5-CBA6-4F6F-97BA-682B76E555FF}"/>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D351EDF3-939E-4E63-A265-7DD386AFA64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2" name="楕円 711">
          <a:extLst>
            <a:ext uri="{FF2B5EF4-FFF2-40B4-BE49-F238E27FC236}">
              <a16:creationId xmlns:a16="http://schemas.microsoft.com/office/drawing/2014/main" id="{1511F600-08BF-4AAD-BA8E-08DD6E2CE87F}"/>
            </a:ext>
          </a:extLst>
        </xdr:cNvPr>
        <xdr:cNvSpPr/>
      </xdr:nvSpPr>
      <xdr:spPr>
        <a:xfrm>
          <a:off x="19897725" y="1021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72BE5E68-3B8F-48FE-9CD6-11F86B9109CD}"/>
            </a:ext>
          </a:extLst>
        </xdr:cNvPr>
        <xdr:cNvSpPr txBox="1"/>
      </xdr:nvSpPr>
      <xdr:spPr>
        <a:xfrm>
          <a:off x="19992975"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4" name="楕円 713">
          <a:extLst>
            <a:ext uri="{FF2B5EF4-FFF2-40B4-BE49-F238E27FC236}">
              <a16:creationId xmlns:a16="http://schemas.microsoft.com/office/drawing/2014/main" id="{5E334B79-6B49-49F1-9D08-E5A10D2F9754}"/>
            </a:ext>
          </a:extLst>
        </xdr:cNvPr>
        <xdr:cNvSpPr/>
      </xdr:nvSpPr>
      <xdr:spPr>
        <a:xfrm>
          <a:off x="191547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5" name="直線コネクタ 714">
          <a:extLst>
            <a:ext uri="{FF2B5EF4-FFF2-40B4-BE49-F238E27FC236}">
              <a16:creationId xmlns:a16="http://schemas.microsoft.com/office/drawing/2014/main" id="{2E5EE9FE-6C09-4639-91BB-A818842E3112}"/>
            </a:ext>
          </a:extLst>
        </xdr:cNvPr>
        <xdr:cNvCxnSpPr/>
      </xdr:nvCxnSpPr>
      <xdr:spPr>
        <a:xfrm>
          <a:off x="19202400" y="102584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6" name="楕円 715">
          <a:extLst>
            <a:ext uri="{FF2B5EF4-FFF2-40B4-BE49-F238E27FC236}">
              <a16:creationId xmlns:a16="http://schemas.microsoft.com/office/drawing/2014/main" id="{D009CBE1-43CA-404B-BE20-56C8160CA06A}"/>
            </a:ext>
          </a:extLst>
        </xdr:cNvPr>
        <xdr:cNvSpPr/>
      </xdr:nvSpPr>
      <xdr:spPr>
        <a:xfrm>
          <a:off x="18345150" y="1021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7" name="直線コネクタ 716">
          <a:extLst>
            <a:ext uri="{FF2B5EF4-FFF2-40B4-BE49-F238E27FC236}">
              <a16:creationId xmlns:a16="http://schemas.microsoft.com/office/drawing/2014/main" id="{4DF5EC67-FB5C-415C-9737-FA85660270BB}"/>
            </a:ext>
          </a:extLst>
        </xdr:cNvPr>
        <xdr:cNvCxnSpPr/>
      </xdr:nvCxnSpPr>
      <xdr:spPr>
        <a:xfrm>
          <a:off x="18392775" y="10258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8" name="楕円 717">
          <a:extLst>
            <a:ext uri="{FF2B5EF4-FFF2-40B4-BE49-F238E27FC236}">
              <a16:creationId xmlns:a16="http://schemas.microsoft.com/office/drawing/2014/main" id="{3B081669-869E-4A5E-9490-0D081E230E30}"/>
            </a:ext>
          </a:extLst>
        </xdr:cNvPr>
        <xdr:cNvSpPr/>
      </xdr:nvSpPr>
      <xdr:spPr>
        <a:xfrm>
          <a:off x="17554575" y="1021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9" name="直線コネクタ 718">
          <a:extLst>
            <a:ext uri="{FF2B5EF4-FFF2-40B4-BE49-F238E27FC236}">
              <a16:creationId xmlns:a16="http://schemas.microsoft.com/office/drawing/2014/main" id="{981B7934-560B-4C8F-B054-D9A79869C065}"/>
            </a:ext>
          </a:extLst>
        </xdr:cNvPr>
        <xdr:cNvCxnSpPr/>
      </xdr:nvCxnSpPr>
      <xdr:spPr>
        <a:xfrm>
          <a:off x="17602200" y="10258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20" name="楕円 719">
          <a:extLst>
            <a:ext uri="{FF2B5EF4-FFF2-40B4-BE49-F238E27FC236}">
              <a16:creationId xmlns:a16="http://schemas.microsoft.com/office/drawing/2014/main" id="{4349FF58-22CE-4F0B-AA2E-95B58359B23D}"/>
            </a:ext>
          </a:extLst>
        </xdr:cNvPr>
        <xdr:cNvSpPr/>
      </xdr:nvSpPr>
      <xdr:spPr>
        <a:xfrm>
          <a:off x="167544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21" name="直線コネクタ 720">
          <a:extLst>
            <a:ext uri="{FF2B5EF4-FFF2-40B4-BE49-F238E27FC236}">
              <a16:creationId xmlns:a16="http://schemas.microsoft.com/office/drawing/2014/main" id="{C749CBC0-A093-4263-AFD6-ACEDA9806BFC}"/>
            </a:ext>
          </a:extLst>
        </xdr:cNvPr>
        <xdr:cNvCxnSpPr/>
      </xdr:nvCxnSpPr>
      <xdr:spPr>
        <a:xfrm>
          <a:off x="16802100" y="10258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3D7BDF07-58D6-40A7-84E7-615586A9A474}"/>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468E8FBE-2B28-4C69-A544-04C28CB80F7B}"/>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AF68C590-291F-4802-A6D0-BC66134B79AF}"/>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5" name="n_4aveValue【保健センター・保健所】&#10;一人当たり面積">
          <a:extLst>
            <a:ext uri="{FF2B5EF4-FFF2-40B4-BE49-F238E27FC236}">
              <a16:creationId xmlns:a16="http://schemas.microsoft.com/office/drawing/2014/main" id="{9E5D63BA-3F9B-421C-A391-93C66D178660}"/>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6" name="n_1mainValue【保健センター・保健所】&#10;一人当たり面積">
          <a:extLst>
            <a:ext uri="{FF2B5EF4-FFF2-40B4-BE49-F238E27FC236}">
              <a16:creationId xmlns:a16="http://schemas.microsoft.com/office/drawing/2014/main" id="{A1F9336B-48F4-460C-B126-1173316B0E1B}"/>
            </a:ext>
          </a:extLst>
        </xdr:cNvPr>
        <xdr:cNvSpPr txBox="1"/>
      </xdr:nvSpPr>
      <xdr:spPr>
        <a:xfrm>
          <a:off x="189834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7" name="n_2mainValue【保健センター・保健所】&#10;一人当たり面積">
          <a:extLst>
            <a:ext uri="{FF2B5EF4-FFF2-40B4-BE49-F238E27FC236}">
              <a16:creationId xmlns:a16="http://schemas.microsoft.com/office/drawing/2014/main" id="{6B08AB48-53D9-43FF-95EF-456BBB84C0C9}"/>
            </a:ext>
          </a:extLst>
        </xdr:cNvPr>
        <xdr:cNvSpPr txBox="1"/>
      </xdr:nvSpPr>
      <xdr:spPr>
        <a:xfrm>
          <a:off x="181833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8" name="n_3mainValue【保健センター・保健所】&#10;一人当たり面積">
          <a:extLst>
            <a:ext uri="{FF2B5EF4-FFF2-40B4-BE49-F238E27FC236}">
              <a16:creationId xmlns:a16="http://schemas.microsoft.com/office/drawing/2014/main" id="{C425C0A3-77D1-48BB-B3F6-5F2944C9ED86}"/>
            </a:ext>
          </a:extLst>
        </xdr:cNvPr>
        <xdr:cNvSpPr txBox="1"/>
      </xdr:nvSpPr>
      <xdr:spPr>
        <a:xfrm>
          <a:off x="173832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9" name="n_4mainValue【保健センター・保健所】&#10;一人当たり面積">
          <a:extLst>
            <a:ext uri="{FF2B5EF4-FFF2-40B4-BE49-F238E27FC236}">
              <a16:creationId xmlns:a16="http://schemas.microsoft.com/office/drawing/2014/main" id="{9658D3FA-F945-41B3-A5D5-CEEC633BCE68}"/>
            </a:ext>
          </a:extLst>
        </xdr:cNvPr>
        <xdr:cNvSpPr txBox="1"/>
      </xdr:nvSpPr>
      <xdr:spPr>
        <a:xfrm>
          <a:off x="16592627"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99E284E7-A184-4237-8AD5-4F7C6E8680E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603B484E-91FF-4C56-A3C7-9ADA65641C93}"/>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912281AB-81C5-4B1C-AD95-47E644DD797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5ED0D3E6-3E33-4D01-8F89-BA12DD0F2CB2}"/>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8D10FA22-BB6D-4018-8AAB-6C6D41648E0E}"/>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DBCCB1C6-A8AC-4290-BB69-B7A82A9401B2}"/>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C02E65BF-E7FD-4C80-8E2A-CD1BA9F3744A}"/>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AFFB6D46-F396-4CCA-A9F4-4BC124EC627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32C4431C-C45C-4A0D-81D8-7563F60FC5B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FB061322-A2F8-481D-9AB6-815C5C59334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CC74D58F-800E-489B-AA71-D048B93B5281}"/>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a:extLst>
            <a:ext uri="{FF2B5EF4-FFF2-40B4-BE49-F238E27FC236}">
              <a16:creationId xmlns:a16="http://schemas.microsoft.com/office/drawing/2014/main" id="{6540FE7E-FEEC-4894-88FA-102F0C88F4E5}"/>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2" name="テキスト ボックス 741">
          <a:extLst>
            <a:ext uri="{FF2B5EF4-FFF2-40B4-BE49-F238E27FC236}">
              <a16:creationId xmlns:a16="http://schemas.microsoft.com/office/drawing/2014/main" id="{ED15014D-71C2-48E0-B102-0471203966B5}"/>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a:extLst>
            <a:ext uri="{FF2B5EF4-FFF2-40B4-BE49-F238E27FC236}">
              <a16:creationId xmlns:a16="http://schemas.microsoft.com/office/drawing/2014/main" id="{530584D2-A480-452B-86DE-75F867F7A379}"/>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a:extLst>
            <a:ext uri="{FF2B5EF4-FFF2-40B4-BE49-F238E27FC236}">
              <a16:creationId xmlns:a16="http://schemas.microsoft.com/office/drawing/2014/main" id="{26C177BB-B69A-42E7-B873-BE3E4543D533}"/>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a:extLst>
            <a:ext uri="{FF2B5EF4-FFF2-40B4-BE49-F238E27FC236}">
              <a16:creationId xmlns:a16="http://schemas.microsoft.com/office/drawing/2014/main" id="{A5CFEAEF-F4E9-4ECB-B364-1B76AE79FD84}"/>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a:extLst>
            <a:ext uri="{FF2B5EF4-FFF2-40B4-BE49-F238E27FC236}">
              <a16:creationId xmlns:a16="http://schemas.microsoft.com/office/drawing/2014/main" id="{598FC94A-79A9-467A-9221-5D7025DF7E2A}"/>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a:extLst>
            <a:ext uri="{FF2B5EF4-FFF2-40B4-BE49-F238E27FC236}">
              <a16:creationId xmlns:a16="http://schemas.microsoft.com/office/drawing/2014/main" id="{89001A66-019D-4722-9DE2-1683A3281B99}"/>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a:extLst>
            <a:ext uri="{FF2B5EF4-FFF2-40B4-BE49-F238E27FC236}">
              <a16:creationId xmlns:a16="http://schemas.microsoft.com/office/drawing/2014/main" id="{3E1A038A-3B05-4E3B-9783-C28B017E0D10}"/>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a:extLst>
            <a:ext uri="{FF2B5EF4-FFF2-40B4-BE49-F238E27FC236}">
              <a16:creationId xmlns:a16="http://schemas.microsoft.com/office/drawing/2014/main" id="{E6C54F19-02C8-454D-B9FE-22E4EB45255F}"/>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a:extLst>
            <a:ext uri="{FF2B5EF4-FFF2-40B4-BE49-F238E27FC236}">
              <a16:creationId xmlns:a16="http://schemas.microsoft.com/office/drawing/2014/main" id="{C30F535B-2A9D-49E5-8469-FCEBF37A9E0A}"/>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B98CC5AC-2AC8-4331-99ED-39726BBBA5F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2" name="テキスト ボックス 751">
          <a:extLst>
            <a:ext uri="{FF2B5EF4-FFF2-40B4-BE49-F238E27FC236}">
              <a16:creationId xmlns:a16="http://schemas.microsoft.com/office/drawing/2014/main" id="{9C1961AD-B35B-400A-964E-7D077C1B9C2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a:extLst>
            <a:ext uri="{FF2B5EF4-FFF2-40B4-BE49-F238E27FC236}">
              <a16:creationId xmlns:a16="http://schemas.microsoft.com/office/drawing/2014/main" id="{0421F3AA-C8F6-40F6-AB4A-0ECF223811A7}"/>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4" name="直線コネクタ 753">
          <a:extLst>
            <a:ext uri="{FF2B5EF4-FFF2-40B4-BE49-F238E27FC236}">
              <a16:creationId xmlns:a16="http://schemas.microsoft.com/office/drawing/2014/main" id="{4618AC19-19A0-437E-9F9B-3F2C71A9D278}"/>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5" name="【消防施設】&#10;有形固定資産減価償却率最小値テキスト">
          <a:extLst>
            <a:ext uri="{FF2B5EF4-FFF2-40B4-BE49-F238E27FC236}">
              <a16:creationId xmlns:a16="http://schemas.microsoft.com/office/drawing/2014/main" id="{94B384A5-DE13-43A1-A406-94A7D7518C2F}"/>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6" name="直線コネクタ 755">
          <a:extLst>
            <a:ext uri="{FF2B5EF4-FFF2-40B4-BE49-F238E27FC236}">
              <a16:creationId xmlns:a16="http://schemas.microsoft.com/office/drawing/2014/main" id="{B56AC21C-8524-4E27-9063-B663A2FCA4CA}"/>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7" name="【消防施設】&#10;有形固定資産減価償却率最大値テキスト">
          <a:extLst>
            <a:ext uri="{FF2B5EF4-FFF2-40B4-BE49-F238E27FC236}">
              <a16:creationId xmlns:a16="http://schemas.microsoft.com/office/drawing/2014/main" id="{319E8F5A-9F71-4176-89EE-6E382F2BE184}"/>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8" name="直線コネクタ 757">
          <a:extLst>
            <a:ext uri="{FF2B5EF4-FFF2-40B4-BE49-F238E27FC236}">
              <a16:creationId xmlns:a16="http://schemas.microsoft.com/office/drawing/2014/main" id="{01BCA1C0-CEAF-469B-B6A7-8DED66F9669A}"/>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9" name="【消防施設】&#10;有形固定資産減価償却率平均値テキスト">
          <a:extLst>
            <a:ext uri="{FF2B5EF4-FFF2-40B4-BE49-F238E27FC236}">
              <a16:creationId xmlns:a16="http://schemas.microsoft.com/office/drawing/2014/main" id="{A119DE48-318F-4AD9-AA61-E55DB820EBD8}"/>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0" name="フローチャート: 判断 759">
          <a:extLst>
            <a:ext uri="{FF2B5EF4-FFF2-40B4-BE49-F238E27FC236}">
              <a16:creationId xmlns:a16="http://schemas.microsoft.com/office/drawing/2014/main" id="{846A4399-93B0-4885-A291-1D9274DE1AFF}"/>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1" name="フローチャート: 判断 760">
          <a:extLst>
            <a:ext uri="{FF2B5EF4-FFF2-40B4-BE49-F238E27FC236}">
              <a16:creationId xmlns:a16="http://schemas.microsoft.com/office/drawing/2014/main" id="{74CCF6D0-6255-440E-9509-370CE2C9EEBB}"/>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2" name="フローチャート: 判断 761">
          <a:extLst>
            <a:ext uri="{FF2B5EF4-FFF2-40B4-BE49-F238E27FC236}">
              <a16:creationId xmlns:a16="http://schemas.microsoft.com/office/drawing/2014/main" id="{7B31D70F-C0FE-41BB-8DA4-572140C97C19}"/>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3" name="フローチャート: 判断 762">
          <a:extLst>
            <a:ext uri="{FF2B5EF4-FFF2-40B4-BE49-F238E27FC236}">
              <a16:creationId xmlns:a16="http://schemas.microsoft.com/office/drawing/2014/main" id="{A7A6DE3B-CFE8-4933-B5B7-7CF5EE001B50}"/>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4" name="フローチャート: 判断 763">
          <a:extLst>
            <a:ext uri="{FF2B5EF4-FFF2-40B4-BE49-F238E27FC236}">
              <a16:creationId xmlns:a16="http://schemas.microsoft.com/office/drawing/2014/main" id="{FE50634C-409D-4C10-963E-AF2494BF32AC}"/>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AA9F732-388E-4F63-8796-55F7CECBBC5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5BD6D96E-CD0A-4D7C-BD0A-986C046D0B7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1EF885D0-816C-4AC7-B30E-894985C387E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C21D07A0-6EDA-44FF-837D-C7348E0E50D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D770F2D7-778A-4C1E-B16F-A8B9C92BBB6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70" name="楕円 769">
          <a:extLst>
            <a:ext uri="{FF2B5EF4-FFF2-40B4-BE49-F238E27FC236}">
              <a16:creationId xmlns:a16="http://schemas.microsoft.com/office/drawing/2014/main" id="{FBB2B411-071A-460C-BA1F-0D6ADC941779}"/>
            </a:ext>
          </a:extLst>
        </xdr:cNvPr>
        <xdr:cNvSpPr/>
      </xdr:nvSpPr>
      <xdr:spPr>
        <a:xfrm>
          <a:off x="14649450" y="13421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170197</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5599DDCE-D64C-403A-993E-410439776790}"/>
            </a:ext>
          </a:extLst>
        </xdr:cNvPr>
        <xdr:cNvSpPr txBox="1"/>
      </xdr:nvSpPr>
      <xdr:spPr>
        <a:xfrm>
          <a:off x="14735175"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772" name="楕円 771">
          <a:extLst>
            <a:ext uri="{FF2B5EF4-FFF2-40B4-BE49-F238E27FC236}">
              <a16:creationId xmlns:a16="http://schemas.microsoft.com/office/drawing/2014/main" id="{E6645E05-C5EE-402E-81CC-3F628D2310BA}"/>
            </a:ext>
          </a:extLst>
        </xdr:cNvPr>
        <xdr:cNvSpPr/>
      </xdr:nvSpPr>
      <xdr:spPr>
        <a:xfrm>
          <a:off x="13887450" y="133718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26670</xdr:rowOff>
    </xdr:to>
    <xdr:cxnSp macro="">
      <xdr:nvCxnSpPr>
        <xdr:cNvPr id="773" name="直線コネクタ 772">
          <a:extLst>
            <a:ext uri="{FF2B5EF4-FFF2-40B4-BE49-F238E27FC236}">
              <a16:creationId xmlns:a16="http://schemas.microsoft.com/office/drawing/2014/main" id="{319527F5-9369-4909-89A8-1062A6441D54}"/>
            </a:ext>
          </a:extLst>
        </xdr:cNvPr>
        <xdr:cNvCxnSpPr/>
      </xdr:nvCxnSpPr>
      <xdr:spPr>
        <a:xfrm>
          <a:off x="13935075" y="13419455"/>
          <a:ext cx="762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xdr:rowOff>
    </xdr:from>
    <xdr:to>
      <xdr:col>76</xdr:col>
      <xdr:colOff>165100</xdr:colOff>
      <xdr:row>82</xdr:row>
      <xdr:rowOff>115570</xdr:rowOff>
    </xdr:to>
    <xdr:sp macro="" textlink="">
      <xdr:nvSpPr>
        <xdr:cNvPr id="774" name="楕円 773">
          <a:extLst>
            <a:ext uri="{FF2B5EF4-FFF2-40B4-BE49-F238E27FC236}">
              <a16:creationId xmlns:a16="http://schemas.microsoft.com/office/drawing/2014/main" id="{1BDB766B-642B-4ED8-AB1B-9DA6E25E4134}"/>
            </a:ext>
          </a:extLst>
        </xdr:cNvPr>
        <xdr:cNvSpPr/>
      </xdr:nvSpPr>
      <xdr:spPr>
        <a:xfrm>
          <a:off x="13096875" y="132886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64770</xdr:rowOff>
    </xdr:from>
    <xdr:to>
      <xdr:col>81</xdr:col>
      <xdr:colOff>50800</xdr:colOff>
      <xdr:row>82</xdr:row>
      <xdr:rowOff>144780</xdr:rowOff>
    </xdr:to>
    <xdr:cxnSp macro="">
      <xdr:nvCxnSpPr>
        <xdr:cNvPr id="775" name="直線コネクタ 774">
          <a:extLst>
            <a:ext uri="{FF2B5EF4-FFF2-40B4-BE49-F238E27FC236}">
              <a16:creationId xmlns:a16="http://schemas.microsoft.com/office/drawing/2014/main" id="{3299162E-8365-49FC-9592-7E1BAF871F46}"/>
            </a:ext>
          </a:extLst>
        </xdr:cNvPr>
        <xdr:cNvCxnSpPr/>
      </xdr:nvCxnSpPr>
      <xdr:spPr>
        <a:xfrm>
          <a:off x="13144500" y="13345795"/>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76" name="楕円 775">
          <a:extLst>
            <a:ext uri="{FF2B5EF4-FFF2-40B4-BE49-F238E27FC236}">
              <a16:creationId xmlns:a16="http://schemas.microsoft.com/office/drawing/2014/main" id="{700B2259-4FC5-4BF6-8083-4565EE19237E}"/>
            </a:ext>
          </a:extLst>
        </xdr:cNvPr>
        <xdr:cNvSpPr/>
      </xdr:nvSpPr>
      <xdr:spPr>
        <a:xfrm>
          <a:off x="12296775" y="132600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64770</xdr:rowOff>
    </xdr:to>
    <xdr:cxnSp macro="">
      <xdr:nvCxnSpPr>
        <xdr:cNvPr id="777" name="直線コネクタ 776">
          <a:extLst>
            <a:ext uri="{FF2B5EF4-FFF2-40B4-BE49-F238E27FC236}">
              <a16:creationId xmlns:a16="http://schemas.microsoft.com/office/drawing/2014/main" id="{06439F33-1BDA-4DEA-BDBB-C727A2F290D4}"/>
            </a:ext>
          </a:extLst>
        </xdr:cNvPr>
        <xdr:cNvCxnSpPr/>
      </xdr:nvCxnSpPr>
      <xdr:spPr>
        <a:xfrm>
          <a:off x="12344400" y="1330769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109220</xdr:rowOff>
    </xdr:from>
    <xdr:to>
      <xdr:col>67</xdr:col>
      <xdr:colOff>101600</xdr:colOff>
      <xdr:row>82</xdr:row>
      <xdr:rowOff>39370</xdr:rowOff>
    </xdr:to>
    <xdr:sp macro="" textlink="">
      <xdr:nvSpPr>
        <xdr:cNvPr id="778" name="楕円 777">
          <a:extLst>
            <a:ext uri="{FF2B5EF4-FFF2-40B4-BE49-F238E27FC236}">
              <a16:creationId xmlns:a16="http://schemas.microsoft.com/office/drawing/2014/main" id="{D2A995FC-D0FA-4593-9B92-D998735E004D}"/>
            </a:ext>
          </a:extLst>
        </xdr:cNvPr>
        <xdr:cNvSpPr/>
      </xdr:nvSpPr>
      <xdr:spPr>
        <a:xfrm>
          <a:off x="11487150" y="132219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160020</xdr:rowOff>
    </xdr:from>
    <xdr:to>
      <xdr:col>71</xdr:col>
      <xdr:colOff>177800</xdr:colOff>
      <xdr:row>82</xdr:row>
      <xdr:rowOff>26670</xdr:rowOff>
    </xdr:to>
    <xdr:cxnSp macro="">
      <xdr:nvCxnSpPr>
        <xdr:cNvPr id="779" name="直線コネクタ 778">
          <a:extLst>
            <a:ext uri="{FF2B5EF4-FFF2-40B4-BE49-F238E27FC236}">
              <a16:creationId xmlns:a16="http://schemas.microsoft.com/office/drawing/2014/main" id="{C219F368-CE58-4381-B402-F4052DECF461}"/>
            </a:ext>
          </a:extLst>
        </xdr:cNvPr>
        <xdr:cNvCxnSpPr/>
      </xdr:nvCxnSpPr>
      <xdr:spPr>
        <a:xfrm>
          <a:off x="11534775" y="1327912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80" name="n_1aveValue【消防施設】&#10;有形固定資産減価償却率">
          <a:extLst>
            <a:ext uri="{FF2B5EF4-FFF2-40B4-BE49-F238E27FC236}">
              <a16:creationId xmlns:a16="http://schemas.microsoft.com/office/drawing/2014/main" id="{F115798A-E786-4B57-99EC-C937C6809B10}"/>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81" name="n_2aveValue【消防施設】&#10;有形固定資産減価償却率">
          <a:extLst>
            <a:ext uri="{FF2B5EF4-FFF2-40B4-BE49-F238E27FC236}">
              <a16:creationId xmlns:a16="http://schemas.microsoft.com/office/drawing/2014/main" id="{C9024437-5D54-4EAA-B1E8-B8BF42E0D20D}"/>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2" name="n_3aveValue【消防施設】&#10;有形固定資産減価償却率">
          <a:extLst>
            <a:ext uri="{FF2B5EF4-FFF2-40B4-BE49-F238E27FC236}">
              <a16:creationId xmlns:a16="http://schemas.microsoft.com/office/drawing/2014/main" id="{91893795-D8DE-4F36-B0AB-CE1B1A22DB6E}"/>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3" name="n_4aveValue【消防施設】&#10;有形固定資産減価償却率">
          <a:extLst>
            <a:ext uri="{FF2B5EF4-FFF2-40B4-BE49-F238E27FC236}">
              <a16:creationId xmlns:a16="http://schemas.microsoft.com/office/drawing/2014/main" id="{265AF543-AC24-489E-B96C-8F8415148138}"/>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40657</xdr:rowOff>
    </xdr:from>
    <xdr:ext cx="405111" cy="259045"/>
    <xdr:sp macro="" textlink="">
      <xdr:nvSpPr>
        <xdr:cNvPr id="784" name="n_1mainValue【消防施設】&#10;有形固定資産減価償却率">
          <a:extLst>
            <a:ext uri="{FF2B5EF4-FFF2-40B4-BE49-F238E27FC236}">
              <a16:creationId xmlns:a16="http://schemas.microsoft.com/office/drawing/2014/main" id="{4D455F0E-F924-4358-8FC4-E0D42E1A25C9}"/>
            </a:ext>
          </a:extLst>
        </xdr:cNvPr>
        <xdr:cNvSpPr txBox="1"/>
      </xdr:nvSpPr>
      <xdr:spPr>
        <a:xfrm>
          <a:off x="13745219"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785" name="n_2mainValue【消防施設】&#10;有形固定資産減価償却率">
          <a:extLst>
            <a:ext uri="{FF2B5EF4-FFF2-40B4-BE49-F238E27FC236}">
              <a16:creationId xmlns:a16="http://schemas.microsoft.com/office/drawing/2014/main" id="{6E85CC25-BFAF-4543-81E2-3C3872335FE7}"/>
            </a:ext>
          </a:extLst>
        </xdr:cNvPr>
        <xdr:cNvSpPr txBox="1"/>
      </xdr:nvSpPr>
      <xdr:spPr>
        <a:xfrm>
          <a:off x="12964169"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86" name="n_3mainValue【消防施設】&#10;有形固定資産減価償却率">
          <a:extLst>
            <a:ext uri="{FF2B5EF4-FFF2-40B4-BE49-F238E27FC236}">
              <a16:creationId xmlns:a16="http://schemas.microsoft.com/office/drawing/2014/main" id="{377FF650-CDA3-4297-A90B-18597513D390}"/>
            </a:ext>
          </a:extLst>
        </xdr:cNvPr>
        <xdr:cNvSpPr txBox="1"/>
      </xdr:nvSpPr>
      <xdr:spPr>
        <a:xfrm>
          <a:off x="1216406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55897</xdr:rowOff>
    </xdr:from>
    <xdr:ext cx="405111" cy="259045"/>
    <xdr:sp macro="" textlink="">
      <xdr:nvSpPr>
        <xdr:cNvPr id="787" name="n_4mainValue【消防施設】&#10;有形固定資産減価償却率">
          <a:extLst>
            <a:ext uri="{FF2B5EF4-FFF2-40B4-BE49-F238E27FC236}">
              <a16:creationId xmlns:a16="http://schemas.microsoft.com/office/drawing/2014/main" id="{43817D23-6137-4070-AC50-13D6ACA75E8D}"/>
            </a:ext>
          </a:extLst>
        </xdr:cNvPr>
        <xdr:cNvSpPr txBox="1"/>
      </xdr:nvSpPr>
      <xdr:spPr>
        <a:xfrm>
          <a:off x="113544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a:extLst>
            <a:ext uri="{FF2B5EF4-FFF2-40B4-BE49-F238E27FC236}">
              <a16:creationId xmlns:a16="http://schemas.microsoft.com/office/drawing/2014/main" id="{18E05B09-9F15-4516-933C-9081F323893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a:extLst>
            <a:ext uri="{FF2B5EF4-FFF2-40B4-BE49-F238E27FC236}">
              <a16:creationId xmlns:a16="http://schemas.microsoft.com/office/drawing/2014/main" id="{E2709E59-9C85-41BE-9E14-DE2053B41AF0}"/>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a:extLst>
            <a:ext uri="{FF2B5EF4-FFF2-40B4-BE49-F238E27FC236}">
              <a16:creationId xmlns:a16="http://schemas.microsoft.com/office/drawing/2014/main" id="{258C71BD-E69C-4E89-9315-62A91FA2E809}"/>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a:extLst>
            <a:ext uri="{FF2B5EF4-FFF2-40B4-BE49-F238E27FC236}">
              <a16:creationId xmlns:a16="http://schemas.microsoft.com/office/drawing/2014/main" id="{6428E556-BEC7-4A56-BE70-54E252E7C355}"/>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a:extLst>
            <a:ext uri="{FF2B5EF4-FFF2-40B4-BE49-F238E27FC236}">
              <a16:creationId xmlns:a16="http://schemas.microsoft.com/office/drawing/2014/main" id="{24129739-EB76-49F3-9612-30F87F12C2B4}"/>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a:extLst>
            <a:ext uri="{FF2B5EF4-FFF2-40B4-BE49-F238E27FC236}">
              <a16:creationId xmlns:a16="http://schemas.microsoft.com/office/drawing/2014/main" id="{8BA22435-CFE0-46B6-8B25-88C6997524F0}"/>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a:extLst>
            <a:ext uri="{FF2B5EF4-FFF2-40B4-BE49-F238E27FC236}">
              <a16:creationId xmlns:a16="http://schemas.microsoft.com/office/drawing/2014/main" id="{C0C78063-E036-4864-B973-FC1C5436D559}"/>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a:extLst>
            <a:ext uri="{FF2B5EF4-FFF2-40B4-BE49-F238E27FC236}">
              <a16:creationId xmlns:a16="http://schemas.microsoft.com/office/drawing/2014/main" id="{C69DF220-D3D7-4FDB-80F6-51BE334119E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a:extLst>
            <a:ext uri="{FF2B5EF4-FFF2-40B4-BE49-F238E27FC236}">
              <a16:creationId xmlns:a16="http://schemas.microsoft.com/office/drawing/2014/main" id="{3713F718-ACBD-4F65-AC5A-471152644B7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a:extLst>
            <a:ext uri="{FF2B5EF4-FFF2-40B4-BE49-F238E27FC236}">
              <a16:creationId xmlns:a16="http://schemas.microsoft.com/office/drawing/2014/main" id="{5EA3B449-B046-4F2B-B58A-3E8D279EA16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8" name="テキスト ボックス 797">
          <a:extLst>
            <a:ext uri="{FF2B5EF4-FFF2-40B4-BE49-F238E27FC236}">
              <a16:creationId xmlns:a16="http://schemas.microsoft.com/office/drawing/2014/main" id="{2D58FDFE-5E3E-4D74-8722-A1E888CB6377}"/>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a:extLst>
            <a:ext uri="{FF2B5EF4-FFF2-40B4-BE49-F238E27FC236}">
              <a16:creationId xmlns:a16="http://schemas.microsoft.com/office/drawing/2014/main" id="{80A8960D-9734-4852-B951-7037BB1042B0}"/>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a:extLst>
            <a:ext uri="{FF2B5EF4-FFF2-40B4-BE49-F238E27FC236}">
              <a16:creationId xmlns:a16="http://schemas.microsoft.com/office/drawing/2014/main" id="{361054F7-7172-4ED2-823D-84AA9B063D00}"/>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a:extLst>
            <a:ext uri="{FF2B5EF4-FFF2-40B4-BE49-F238E27FC236}">
              <a16:creationId xmlns:a16="http://schemas.microsoft.com/office/drawing/2014/main" id="{8D7796CE-DF13-4BBE-8977-D5DC1E1E6AF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a:extLst>
            <a:ext uri="{FF2B5EF4-FFF2-40B4-BE49-F238E27FC236}">
              <a16:creationId xmlns:a16="http://schemas.microsoft.com/office/drawing/2014/main" id="{DA6B6D23-4C5B-4C09-A990-B588A29E05EA}"/>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a:extLst>
            <a:ext uri="{FF2B5EF4-FFF2-40B4-BE49-F238E27FC236}">
              <a16:creationId xmlns:a16="http://schemas.microsoft.com/office/drawing/2014/main" id="{36D05C6D-FD10-4BE0-88BA-998EE898D97E}"/>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a:extLst>
            <a:ext uri="{FF2B5EF4-FFF2-40B4-BE49-F238E27FC236}">
              <a16:creationId xmlns:a16="http://schemas.microsoft.com/office/drawing/2014/main" id="{6416F335-E66A-472A-99A4-0D7DDA88BA55}"/>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a:extLst>
            <a:ext uri="{FF2B5EF4-FFF2-40B4-BE49-F238E27FC236}">
              <a16:creationId xmlns:a16="http://schemas.microsoft.com/office/drawing/2014/main" id="{7514C679-DBDC-42C2-B7EC-4CE2F97AAC49}"/>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a:extLst>
            <a:ext uri="{FF2B5EF4-FFF2-40B4-BE49-F238E27FC236}">
              <a16:creationId xmlns:a16="http://schemas.microsoft.com/office/drawing/2014/main" id="{2D45CE7A-FBCA-44BB-AF9B-6123053AECD8}"/>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a:extLst>
            <a:ext uri="{FF2B5EF4-FFF2-40B4-BE49-F238E27FC236}">
              <a16:creationId xmlns:a16="http://schemas.microsoft.com/office/drawing/2014/main" id="{4A3F3006-7051-4C1F-876D-96AB3BBD91A6}"/>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a:extLst>
            <a:ext uri="{FF2B5EF4-FFF2-40B4-BE49-F238E27FC236}">
              <a16:creationId xmlns:a16="http://schemas.microsoft.com/office/drawing/2014/main" id="{A6E250CD-72E0-4047-B475-91A1FFE38403}"/>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a:extLst>
            <a:ext uri="{FF2B5EF4-FFF2-40B4-BE49-F238E27FC236}">
              <a16:creationId xmlns:a16="http://schemas.microsoft.com/office/drawing/2014/main" id="{DD97F212-DAC9-48A5-8687-63F52B696A01}"/>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a:extLst>
            <a:ext uri="{FF2B5EF4-FFF2-40B4-BE49-F238E27FC236}">
              <a16:creationId xmlns:a16="http://schemas.microsoft.com/office/drawing/2014/main" id="{E932A7E8-8C14-4B49-A934-90FBBED8494F}"/>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E7B023EA-2633-4F9A-85A9-02C9390E2FE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C0561943-F5B4-4610-9F8E-17BC39B76F4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DD6D30DA-86CB-492F-ABE8-A54104ACE3D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4" name="直線コネクタ 813">
          <a:extLst>
            <a:ext uri="{FF2B5EF4-FFF2-40B4-BE49-F238E27FC236}">
              <a16:creationId xmlns:a16="http://schemas.microsoft.com/office/drawing/2014/main" id="{1227E800-9BCD-4BB0-BB44-7E46AB33EF4A}"/>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5" name="【消防施設】&#10;一人当たり面積最小値テキスト">
          <a:extLst>
            <a:ext uri="{FF2B5EF4-FFF2-40B4-BE49-F238E27FC236}">
              <a16:creationId xmlns:a16="http://schemas.microsoft.com/office/drawing/2014/main" id="{B5631B2E-850C-41D4-AD80-77494ECC4F40}"/>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6" name="直線コネクタ 815">
          <a:extLst>
            <a:ext uri="{FF2B5EF4-FFF2-40B4-BE49-F238E27FC236}">
              <a16:creationId xmlns:a16="http://schemas.microsoft.com/office/drawing/2014/main" id="{41CCDECD-97F1-4BEF-9EB9-2041B38283E9}"/>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7" name="【消防施設】&#10;一人当たり面積最大値テキスト">
          <a:extLst>
            <a:ext uri="{FF2B5EF4-FFF2-40B4-BE49-F238E27FC236}">
              <a16:creationId xmlns:a16="http://schemas.microsoft.com/office/drawing/2014/main" id="{C71AB99D-CDFD-47C3-8B46-0A4E15E31709}"/>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8" name="直線コネクタ 817">
          <a:extLst>
            <a:ext uri="{FF2B5EF4-FFF2-40B4-BE49-F238E27FC236}">
              <a16:creationId xmlns:a16="http://schemas.microsoft.com/office/drawing/2014/main" id="{A1FC74F7-A735-452D-9B68-2E0AA4EFCDCF}"/>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macro="" textlink="">
      <xdr:nvSpPr>
        <xdr:cNvPr id="819" name="【消防施設】&#10;一人当たり面積平均値テキスト">
          <a:extLst>
            <a:ext uri="{FF2B5EF4-FFF2-40B4-BE49-F238E27FC236}">
              <a16:creationId xmlns:a16="http://schemas.microsoft.com/office/drawing/2014/main" id="{8AB6C18B-8AB2-4DC6-A382-7BD089182E16}"/>
            </a:ext>
          </a:extLst>
        </xdr:cNvPr>
        <xdr:cNvSpPr txBox="1"/>
      </xdr:nvSpPr>
      <xdr:spPr>
        <a:xfrm>
          <a:off x="19992975"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0" name="フローチャート: 判断 819">
          <a:extLst>
            <a:ext uri="{FF2B5EF4-FFF2-40B4-BE49-F238E27FC236}">
              <a16:creationId xmlns:a16="http://schemas.microsoft.com/office/drawing/2014/main" id="{11C5F392-5A36-4B87-A5E3-964C844B8863}"/>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1" name="フローチャート: 判断 820">
          <a:extLst>
            <a:ext uri="{FF2B5EF4-FFF2-40B4-BE49-F238E27FC236}">
              <a16:creationId xmlns:a16="http://schemas.microsoft.com/office/drawing/2014/main" id="{0014C537-F305-4C09-9F8B-E53CB8A6BD75}"/>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2" name="フローチャート: 判断 821">
          <a:extLst>
            <a:ext uri="{FF2B5EF4-FFF2-40B4-BE49-F238E27FC236}">
              <a16:creationId xmlns:a16="http://schemas.microsoft.com/office/drawing/2014/main" id="{B6CAF442-B91F-40F9-99C1-A70679AA20FD}"/>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フローチャート: 判断 822">
          <a:extLst>
            <a:ext uri="{FF2B5EF4-FFF2-40B4-BE49-F238E27FC236}">
              <a16:creationId xmlns:a16="http://schemas.microsoft.com/office/drawing/2014/main" id="{663917FD-4EBE-4BF3-88EB-AE5B87D35CFF}"/>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4" name="フローチャート: 判断 823">
          <a:extLst>
            <a:ext uri="{FF2B5EF4-FFF2-40B4-BE49-F238E27FC236}">
              <a16:creationId xmlns:a16="http://schemas.microsoft.com/office/drawing/2014/main" id="{63C187E6-10B4-4D90-8739-A1CC353180C5}"/>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ECE33954-5189-46DF-93AD-97FE3837BBE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5556D94E-9038-4A62-8B41-24D86B24EA05}"/>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99095B24-0246-45E3-9438-22D55A49BC07}"/>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D43907B0-20A2-4519-BE71-8FB4ADE9FAEA}"/>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FD34992B-5C73-472F-8CE5-ECA782F23BD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830" name="楕円 829">
          <a:extLst>
            <a:ext uri="{FF2B5EF4-FFF2-40B4-BE49-F238E27FC236}">
              <a16:creationId xmlns:a16="http://schemas.microsoft.com/office/drawing/2014/main" id="{67A6DB43-5B29-48DC-9445-F7D019AFE85F}"/>
            </a:ext>
          </a:extLst>
        </xdr:cNvPr>
        <xdr:cNvSpPr/>
      </xdr:nvSpPr>
      <xdr:spPr>
        <a:xfrm>
          <a:off x="19897725"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831" name="【消防施設】&#10;一人当たり面積該当値テキスト">
          <a:extLst>
            <a:ext uri="{FF2B5EF4-FFF2-40B4-BE49-F238E27FC236}">
              <a16:creationId xmlns:a16="http://schemas.microsoft.com/office/drawing/2014/main" id="{A5CE5DDD-57F7-44E1-BDD0-0A74FB61C525}"/>
            </a:ext>
          </a:extLst>
        </xdr:cNvPr>
        <xdr:cNvSpPr txBox="1"/>
      </xdr:nvSpPr>
      <xdr:spPr>
        <a:xfrm>
          <a:off x="19992975" y="135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832" name="楕円 831">
          <a:extLst>
            <a:ext uri="{FF2B5EF4-FFF2-40B4-BE49-F238E27FC236}">
              <a16:creationId xmlns:a16="http://schemas.microsoft.com/office/drawing/2014/main" id="{C27A5D7F-CCFD-4699-9C84-2E9C9CFE744D}"/>
            </a:ext>
          </a:extLst>
        </xdr:cNvPr>
        <xdr:cNvSpPr/>
      </xdr:nvSpPr>
      <xdr:spPr>
        <a:xfrm>
          <a:off x="19154775" y="136379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87086</xdr:rowOff>
    </xdr:to>
    <xdr:cxnSp macro="">
      <xdr:nvCxnSpPr>
        <xdr:cNvPr id="833" name="直線コネクタ 832">
          <a:extLst>
            <a:ext uri="{FF2B5EF4-FFF2-40B4-BE49-F238E27FC236}">
              <a16:creationId xmlns:a16="http://schemas.microsoft.com/office/drawing/2014/main" id="{C03A5093-0E87-40E3-B72B-46A7DE47C958}"/>
            </a:ext>
          </a:extLst>
        </xdr:cNvPr>
        <xdr:cNvCxnSpPr/>
      </xdr:nvCxnSpPr>
      <xdr:spPr>
        <a:xfrm flipV="1">
          <a:off x="19202400" y="13656129"/>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834" name="楕円 833">
          <a:extLst>
            <a:ext uri="{FF2B5EF4-FFF2-40B4-BE49-F238E27FC236}">
              <a16:creationId xmlns:a16="http://schemas.microsoft.com/office/drawing/2014/main" id="{0DD81B3C-5DD6-4F26-91AC-F63AFAD3F241}"/>
            </a:ext>
          </a:extLst>
        </xdr:cNvPr>
        <xdr:cNvSpPr/>
      </xdr:nvSpPr>
      <xdr:spPr>
        <a:xfrm>
          <a:off x="183451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87086</xdr:rowOff>
    </xdr:to>
    <xdr:cxnSp macro="">
      <xdr:nvCxnSpPr>
        <xdr:cNvPr id="835" name="直線コネクタ 834">
          <a:extLst>
            <a:ext uri="{FF2B5EF4-FFF2-40B4-BE49-F238E27FC236}">
              <a16:creationId xmlns:a16="http://schemas.microsoft.com/office/drawing/2014/main" id="{A7226B59-046A-4B70-A316-0BD92757FFC0}"/>
            </a:ext>
          </a:extLst>
        </xdr:cNvPr>
        <xdr:cNvCxnSpPr/>
      </xdr:nvCxnSpPr>
      <xdr:spPr>
        <a:xfrm>
          <a:off x="18392775" y="13656129"/>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836" name="楕円 835">
          <a:extLst>
            <a:ext uri="{FF2B5EF4-FFF2-40B4-BE49-F238E27FC236}">
              <a16:creationId xmlns:a16="http://schemas.microsoft.com/office/drawing/2014/main" id="{15DFE7B0-422D-4C1F-B05F-175742F2D932}"/>
            </a:ext>
          </a:extLst>
        </xdr:cNvPr>
        <xdr:cNvSpPr/>
      </xdr:nvSpPr>
      <xdr:spPr>
        <a:xfrm>
          <a:off x="17554575" y="136085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837" name="直線コネクタ 836">
          <a:extLst>
            <a:ext uri="{FF2B5EF4-FFF2-40B4-BE49-F238E27FC236}">
              <a16:creationId xmlns:a16="http://schemas.microsoft.com/office/drawing/2014/main" id="{DED18066-8757-49B3-BAA6-243D08553C66}"/>
            </a:ext>
          </a:extLst>
        </xdr:cNvPr>
        <xdr:cNvCxnSpPr/>
      </xdr:nvCxnSpPr>
      <xdr:spPr>
        <a:xfrm>
          <a:off x="17602200" y="1365612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3629</xdr:rowOff>
    </xdr:from>
    <xdr:to>
      <xdr:col>98</xdr:col>
      <xdr:colOff>38100</xdr:colOff>
      <xdr:row>84</xdr:row>
      <xdr:rowOff>105229</xdr:rowOff>
    </xdr:to>
    <xdr:sp macro="" textlink="">
      <xdr:nvSpPr>
        <xdr:cNvPr id="838" name="楕円 837">
          <a:extLst>
            <a:ext uri="{FF2B5EF4-FFF2-40B4-BE49-F238E27FC236}">
              <a16:creationId xmlns:a16="http://schemas.microsoft.com/office/drawing/2014/main" id="{A4E9EA3F-18A3-445D-855E-1C6069F7D9E4}"/>
            </a:ext>
          </a:extLst>
        </xdr:cNvPr>
        <xdr:cNvSpPr/>
      </xdr:nvSpPr>
      <xdr:spPr>
        <a:xfrm>
          <a:off x="16754475" y="136085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54429</xdr:rowOff>
    </xdr:from>
    <xdr:to>
      <xdr:col>102</xdr:col>
      <xdr:colOff>114300</xdr:colOff>
      <xdr:row>84</xdr:row>
      <xdr:rowOff>54429</xdr:rowOff>
    </xdr:to>
    <xdr:cxnSp macro="">
      <xdr:nvCxnSpPr>
        <xdr:cNvPr id="839" name="直線コネクタ 838">
          <a:extLst>
            <a:ext uri="{FF2B5EF4-FFF2-40B4-BE49-F238E27FC236}">
              <a16:creationId xmlns:a16="http://schemas.microsoft.com/office/drawing/2014/main" id="{C2502400-A4E7-4EE4-BBDA-2F5226E26BCC}"/>
            </a:ext>
          </a:extLst>
        </xdr:cNvPr>
        <xdr:cNvCxnSpPr/>
      </xdr:nvCxnSpPr>
      <xdr:spPr>
        <a:xfrm>
          <a:off x="16802100" y="13656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40" name="n_1aveValue【消防施設】&#10;一人当たり面積">
          <a:extLst>
            <a:ext uri="{FF2B5EF4-FFF2-40B4-BE49-F238E27FC236}">
              <a16:creationId xmlns:a16="http://schemas.microsoft.com/office/drawing/2014/main" id="{9761A7BB-B18E-4834-9922-43B909F26DA9}"/>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41" name="n_2aveValue【消防施設】&#10;一人当たり面積">
          <a:extLst>
            <a:ext uri="{FF2B5EF4-FFF2-40B4-BE49-F238E27FC236}">
              <a16:creationId xmlns:a16="http://schemas.microsoft.com/office/drawing/2014/main" id="{E138B697-57E3-4617-A94E-AF4F64F0268E}"/>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2" name="n_3aveValue【消防施設】&#10;一人当たり面積">
          <a:extLst>
            <a:ext uri="{FF2B5EF4-FFF2-40B4-BE49-F238E27FC236}">
              <a16:creationId xmlns:a16="http://schemas.microsoft.com/office/drawing/2014/main" id="{ABF98401-30CB-4314-AC5D-ABF1F0ADAD37}"/>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3" name="n_4aveValue【消防施設】&#10;一人当たり面積">
          <a:extLst>
            <a:ext uri="{FF2B5EF4-FFF2-40B4-BE49-F238E27FC236}">
              <a16:creationId xmlns:a16="http://schemas.microsoft.com/office/drawing/2014/main" id="{61C391CB-50C7-4FA5-BDFB-01F54859B75F}"/>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844" name="n_1mainValue【消防施設】&#10;一人当たり面積">
          <a:extLst>
            <a:ext uri="{FF2B5EF4-FFF2-40B4-BE49-F238E27FC236}">
              <a16:creationId xmlns:a16="http://schemas.microsoft.com/office/drawing/2014/main" id="{F71EAE7F-9FFD-4270-8962-CCF375ACBC9C}"/>
            </a:ext>
          </a:extLst>
        </xdr:cNvPr>
        <xdr:cNvSpPr txBox="1"/>
      </xdr:nvSpPr>
      <xdr:spPr>
        <a:xfrm>
          <a:off x="189834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845" name="n_2mainValue【消防施設】&#10;一人当たり面積">
          <a:extLst>
            <a:ext uri="{FF2B5EF4-FFF2-40B4-BE49-F238E27FC236}">
              <a16:creationId xmlns:a16="http://schemas.microsoft.com/office/drawing/2014/main" id="{CBF0EF0E-6C41-4F98-AA9E-BA20385F7CAC}"/>
            </a:ext>
          </a:extLst>
        </xdr:cNvPr>
        <xdr:cNvSpPr txBox="1"/>
      </xdr:nvSpPr>
      <xdr:spPr>
        <a:xfrm>
          <a:off x="181833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846" name="n_3mainValue【消防施設】&#10;一人当たり面積">
          <a:extLst>
            <a:ext uri="{FF2B5EF4-FFF2-40B4-BE49-F238E27FC236}">
              <a16:creationId xmlns:a16="http://schemas.microsoft.com/office/drawing/2014/main" id="{761035AE-E158-473E-840F-15BBE2D8BDA1}"/>
            </a:ext>
          </a:extLst>
        </xdr:cNvPr>
        <xdr:cNvSpPr txBox="1"/>
      </xdr:nvSpPr>
      <xdr:spPr>
        <a:xfrm>
          <a:off x="17383202"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847" name="n_4mainValue【消防施設】&#10;一人当たり面積">
          <a:extLst>
            <a:ext uri="{FF2B5EF4-FFF2-40B4-BE49-F238E27FC236}">
              <a16:creationId xmlns:a16="http://schemas.microsoft.com/office/drawing/2014/main" id="{2740F9ED-C427-434B-8E10-AB81B3808B0E}"/>
            </a:ext>
          </a:extLst>
        </xdr:cNvPr>
        <xdr:cNvSpPr txBox="1"/>
      </xdr:nvSpPr>
      <xdr:spPr>
        <a:xfrm>
          <a:off x="16592627" y="13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4DD9855F-8F0C-4318-BB97-09A3EE83707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EED7CA32-2E7C-4AA3-AEDB-A47AE6F38D36}"/>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DBB81074-6A7B-4D6F-BA16-95CFA0AC3259}"/>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67A3A8CE-15BC-4C49-B092-8FB998700B83}"/>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5EF12E17-EF43-4E93-B84B-4B3E42D951E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5C8939D9-5991-4DD1-9B14-5F6C0647E46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865223B1-2B2A-4FF5-9B11-4256882C56E4}"/>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7962D887-F360-43FC-9FD3-E354EBED04B5}"/>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1A981278-A001-47D6-B85C-856BFBBBD645}"/>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7A359606-2388-4C11-B42E-134838435F74}"/>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8" name="テキスト ボックス 857">
          <a:extLst>
            <a:ext uri="{FF2B5EF4-FFF2-40B4-BE49-F238E27FC236}">
              <a16:creationId xmlns:a16="http://schemas.microsoft.com/office/drawing/2014/main" id="{2022E879-2DE2-4548-8E6C-F6B6ACBE6037}"/>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a:extLst>
            <a:ext uri="{FF2B5EF4-FFF2-40B4-BE49-F238E27FC236}">
              <a16:creationId xmlns:a16="http://schemas.microsoft.com/office/drawing/2014/main" id="{6AC33F87-398E-4243-9A17-866F99E20DDC}"/>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a:extLst>
            <a:ext uri="{FF2B5EF4-FFF2-40B4-BE49-F238E27FC236}">
              <a16:creationId xmlns:a16="http://schemas.microsoft.com/office/drawing/2014/main" id="{923AD132-3C2F-4E8E-8405-668942D1F837}"/>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a:extLst>
            <a:ext uri="{FF2B5EF4-FFF2-40B4-BE49-F238E27FC236}">
              <a16:creationId xmlns:a16="http://schemas.microsoft.com/office/drawing/2014/main" id="{04A80DF0-DF82-44A2-8650-68221AA80C0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a:extLst>
            <a:ext uri="{FF2B5EF4-FFF2-40B4-BE49-F238E27FC236}">
              <a16:creationId xmlns:a16="http://schemas.microsoft.com/office/drawing/2014/main" id="{56735DBA-B613-466A-BA88-3CBDFDA44F3A}"/>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412803A8-3E66-482B-81FF-17F6375A66BE}"/>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0438FDA2-BF0E-4D28-96EE-837E6C722CA0}"/>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a:extLst>
            <a:ext uri="{FF2B5EF4-FFF2-40B4-BE49-F238E27FC236}">
              <a16:creationId xmlns:a16="http://schemas.microsoft.com/office/drawing/2014/main" id="{49204C9B-BC92-400E-BD14-645A053146B4}"/>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a:extLst>
            <a:ext uri="{FF2B5EF4-FFF2-40B4-BE49-F238E27FC236}">
              <a16:creationId xmlns:a16="http://schemas.microsoft.com/office/drawing/2014/main" id="{7C5375E1-FEA8-4699-8CB0-2A46904D0E0E}"/>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a:extLst>
            <a:ext uri="{FF2B5EF4-FFF2-40B4-BE49-F238E27FC236}">
              <a16:creationId xmlns:a16="http://schemas.microsoft.com/office/drawing/2014/main" id="{38CE1437-AC6A-4704-BB83-8D7F9D9A4D42}"/>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8" name="テキスト ボックス 867">
          <a:extLst>
            <a:ext uri="{FF2B5EF4-FFF2-40B4-BE49-F238E27FC236}">
              <a16:creationId xmlns:a16="http://schemas.microsoft.com/office/drawing/2014/main" id="{302220EF-8330-4533-91CD-9C66AAFC820C}"/>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FF797D14-F65E-4711-8E0A-6F40044E786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0" name="テキスト ボックス 869">
          <a:extLst>
            <a:ext uri="{FF2B5EF4-FFF2-40B4-BE49-F238E27FC236}">
              <a16:creationId xmlns:a16="http://schemas.microsoft.com/office/drawing/2014/main" id="{8A13C1F7-6D6D-4050-88AF-EAEB38F7B66D}"/>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a:extLst>
            <a:ext uri="{FF2B5EF4-FFF2-40B4-BE49-F238E27FC236}">
              <a16:creationId xmlns:a16="http://schemas.microsoft.com/office/drawing/2014/main" id="{A20EFC79-0E58-4E2A-9B80-7BEA44693B1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2" name="直線コネクタ 871">
          <a:extLst>
            <a:ext uri="{FF2B5EF4-FFF2-40B4-BE49-F238E27FC236}">
              <a16:creationId xmlns:a16="http://schemas.microsoft.com/office/drawing/2014/main" id="{D7C5FA52-CFAC-43E4-934D-DF7968E9F883}"/>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3" name="【庁舎】&#10;有形固定資産減価償却率最小値テキスト">
          <a:extLst>
            <a:ext uri="{FF2B5EF4-FFF2-40B4-BE49-F238E27FC236}">
              <a16:creationId xmlns:a16="http://schemas.microsoft.com/office/drawing/2014/main" id="{BEC95796-AC23-471A-858C-ADCA02E0936D}"/>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4" name="直線コネクタ 873">
          <a:extLst>
            <a:ext uri="{FF2B5EF4-FFF2-40B4-BE49-F238E27FC236}">
              <a16:creationId xmlns:a16="http://schemas.microsoft.com/office/drawing/2014/main" id="{F9D7CA4E-8D8B-491E-AC2B-F178BBBDE26F}"/>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5" name="【庁舎】&#10;有形固定資産減価償却率最大値テキスト">
          <a:extLst>
            <a:ext uri="{FF2B5EF4-FFF2-40B4-BE49-F238E27FC236}">
              <a16:creationId xmlns:a16="http://schemas.microsoft.com/office/drawing/2014/main" id="{C438B829-FA02-44BF-8582-F6AD6E21F49B}"/>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6" name="直線コネクタ 875">
          <a:extLst>
            <a:ext uri="{FF2B5EF4-FFF2-40B4-BE49-F238E27FC236}">
              <a16:creationId xmlns:a16="http://schemas.microsoft.com/office/drawing/2014/main" id="{D0858EEB-B7E4-4147-A31C-DDD59CFAA33F}"/>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7" name="【庁舎】&#10;有形固定資産減価償却率平均値テキスト">
          <a:extLst>
            <a:ext uri="{FF2B5EF4-FFF2-40B4-BE49-F238E27FC236}">
              <a16:creationId xmlns:a16="http://schemas.microsoft.com/office/drawing/2014/main" id="{A2132A45-E42F-4A96-834E-D37F2569B990}"/>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8" name="フローチャート: 判断 877">
          <a:extLst>
            <a:ext uri="{FF2B5EF4-FFF2-40B4-BE49-F238E27FC236}">
              <a16:creationId xmlns:a16="http://schemas.microsoft.com/office/drawing/2014/main" id="{EA3D53AE-1CD6-471B-AE80-E1E010063BAC}"/>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9" name="フローチャート: 判断 878">
          <a:extLst>
            <a:ext uri="{FF2B5EF4-FFF2-40B4-BE49-F238E27FC236}">
              <a16:creationId xmlns:a16="http://schemas.microsoft.com/office/drawing/2014/main" id="{6C1B4389-6155-44B9-BA71-8FF9F63765CE}"/>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0" name="フローチャート: 判断 879">
          <a:extLst>
            <a:ext uri="{FF2B5EF4-FFF2-40B4-BE49-F238E27FC236}">
              <a16:creationId xmlns:a16="http://schemas.microsoft.com/office/drawing/2014/main" id="{C50ABAD9-64B6-4894-836A-ACB5199737EC}"/>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1" name="フローチャート: 判断 880">
          <a:extLst>
            <a:ext uri="{FF2B5EF4-FFF2-40B4-BE49-F238E27FC236}">
              <a16:creationId xmlns:a16="http://schemas.microsoft.com/office/drawing/2014/main" id="{2930E888-649A-4077-9CE6-CF4CDE187014}"/>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2" name="フローチャート: 判断 881">
          <a:extLst>
            <a:ext uri="{FF2B5EF4-FFF2-40B4-BE49-F238E27FC236}">
              <a16:creationId xmlns:a16="http://schemas.microsoft.com/office/drawing/2014/main" id="{261B43FD-CF79-4737-9518-650678AEE035}"/>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192F7D82-8A30-4E4C-A4FE-5E840790A84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67D9EC95-759B-4AB4-9218-6A024579DDB5}"/>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28002FB-ADD6-4127-8982-8FEF46CDC1D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D27786B-0549-4BB5-AAD9-A58ECAA1A868}"/>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4D86A42C-9E14-4C0A-A2C5-AD19FC152B8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888" name="楕円 887">
          <a:extLst>
            <a:ext uri="{FF2B5EF4-FFF2-40B4-BE49-F238E27FC236}">
              <a16:creationId xmlns:a16="http://schemas.microsoft.com/office/drawing/2014/main" id="{75443AD0-B6AA-43D0-87B3-C3CF3E7911F4}"/>
            </a:ext>
          </a:extLst>
        </xdr:cNvPr>
        <xdr:cNvSpPr/>
      </xdr:nvSpPr>
      <xdr:spPr>
        <a:xfrm>
          <a:off x="14649450" y="171234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889" name="【庁舎】&#10;有形固定資産減価償却率該当値テキスト">
          <a:extLst>
            <a:ext uri="{FF2B5EF4-FFF2-40B4-BE49-F238E27FC236}">
              <a16:creationId xmlns:a16="http://schemas.microsoft.com/office/drawing/2014/main" id="{2FD82C10-10EE-48DA-A326-BB8BA1FF2CD6}"/>
            </a:ext>
          </a:extLst>
        </xdr:cNvPr>
        <xdr:cNvSpPr txBox="1"/>
      </xdr:nvSpPr>
      <xdr:spPr>
        <a:xfrm>
          <a:off x="14735175"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90" name="楕円 889">
          <a:extLst>
            <a:ext uri="{FF2B5EF4-FFF2-40B4-BE49-F238E27FC236}">
              <a16:creationId xmlns:a16="http://schemas.microsoft.com/office/drawing/2014/main" id="{A730EA7E-8CFF-4D20-A73C-8AA5173F070F}"/>
            </a:ext>
          </a:extLst>
        </xdr:cNvPr>
        <xdr:cNvSpPr/>
      </xdr:nvSpPr>
      <xdr:spPr>
        <a:xfrm>
          <a:off x="13887450" y="1708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3811</xdr:rowOff>
    </xdr:to>
    <xdr:cxnSp macro="">
      <xdr:nvCxnSpPr>
        <xdr:cNvPr id="891" name="直線コネクタ 890">
          <a:extLst>
            <a:ext uri="{FF2B5EF4-FFF2-40B4-BE49-F238E27FC236}">
              <a16:creationId xmlns:a16="http://schemas.microsoft.com/office/drawing/2014/main" id="{71E7426E-9F69-4859-BF3D-F19EF09044DC}"/>
            </a:ext>
          </a:extLst>
        </xdr:cNvPr>
        <xdr:cNvCxnSpPr/>
      </xdr:nvCxnSpPr>
      <xdr:spPr>
        <a:xfrm>
          <a:off x="13935075" y="17135475"/>
          <a:ext cx="762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892" name="楕円 891">
          <a:extLst>
            <a:ext uri="{FF2B5EF4-FFF2-40B4-BE49-F238E27FC236}">
              <a16:creationId xmlns:a16="http://schemas.microsoft.com/office/drawing/2014/main" id="{D72B4B76-C3B7-42EF-97CA-CDB56041A2C9}"/>
            </a:ext>
          </a:extLst>
        </xdr:cNvPr>
        <xdr:cNvSpPr/>
      </xdr:nvSpPr>
      <xdr:spPr>
        <a:xfrm>
          <a:off x="13096875" y="170319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83820</xdr:rowOff>
    </xdr:from>
    <xdr:to>
      <xdr:col>81</xdr:col>
      <xdr:colOff>50800</xdr:colOff>
      <xdr:row>105</xdr:row>
      <xdr:rowOff>133350</xdr:rowOff>
    </xdr:to>
    <xdr:cxnSp macro="">
      <xdr:nvCxnSpPr>
        <xdr:cNvPr id="893" name="直線コネクタ 892">
          <a:extLst>
            <a:ext uri="{FF2B5EF4-FFF2-40B4-BE49-F238E27FC236}">
              <a16:creationId xmlns:a16="http://schemas.microsoft.com/office/drawing/2014/main" id="{C9A64B55-4283-4B84-ADA0-F9A25E7B5BEC}"/>
            </a:ext>
          </a:extLst>
        </xdr:cNvPr>
        <xdr:cNvCxnSpPr/>
      </xdr:nvCxnSpPr>
      <xdr:spPr>
        <a:xfrm>
          <a:off x="13144500" y="17089120"/>
          <a:ext cx="79057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894" name="楕円 893">
          <a:extLst>
            <a:ext uri="{FF2B5EF4-FFF2-40B4-BE49-F238E27FC236}">
              <a16:creationId xmlns:a16="http://schemas.microsoft.com/office/drawing/2014/main" id="{DF1D1B64-00BD-4715-B5DA-5E34DE6AC161}"/>
            </a:ext>
          </a:extLst>
        </xdr:cNvPr>
        <xdr:cNvSpPr/>
      </xdr:nvSpPr>
      <xdr:spPr>
        <a:xfrm>
          <a:off x="12296775" y="169722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xdr:rowOff>
    </xdr:from>
    <xdr:to>
      <xdr:col>76</xdr:col>
      <xdr:colOff>114300</xdr:colOff>
      <xdr:row>105</xdr:row>
      <xdr:rowOff>83820</xdr:rowOff>
    </xdr:to>
    <xdr:cxnSp macro="">
      <xdr:nvCxnSpPr>
        <xdr:cNvPr id="895" name="直線コネクタ 894">
          <a:extLst>
            <a:ext uri="{FF2B5EF4-FFF2-40B4-BE49-F238E27FC236}">
              <a16:creationId xmlns:a16="http://schemas.microsoft.com/office/drawing/2014/main" id="{E2E23D62-5E0D-4A4E-8E20-B7F7310EF9D5}"/>
            </a:ext>
          </a:extLst>
        </xdr:cNvPr>
        <xdr:cNvCxnSpPr/>
      </xdr:nvCxnSpPr>
      <xdr:spPr>
        <a:xfrm>
          <a:off x="12344400" y="17010380"/>
          <a:ext cx="8001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55880</xdr:rowOff>
    </xdr:from>
    <xdr:to>
      <xdr:col>67</xdr:col>
      <xdr:colOff>101600</xdr:colOff>
      <xdr:row>104</xdr:row>
      <xdr:rowOff>157480</xdr:rowOff>
    </xdr:to>
    <xdr:sp macro="" textlink="">
      <xdr:nvSpPr>
        <xdr:cNvPr id="896" name="楕円 895">
          <a:extLst>
            <a:ext uri="{FF2B5EF4-FFF2-40B4-BE49-F238E27FC236}">
              <a16:creationId xmlns:a16="http://schemas.microsoft.com/office/drawing/2014/main" id="{AA60A924-1DB2-4A2B-988F-5E5C5A73354A}"/>
            </a:ext>
          </a:extLst>
        </xdr:cNvPr>
        <xdr:cNvSpPr/>
      </xdr:nvSpPr>
      <xdr:spPr>
        <a:xfrm>
          <a:off x="11487150" y="168960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106680</xdr:rowOff>
    </xdr:from>
    <xdr:to>
      <xdr:col>71</xdr:col>
      <xdr:colOff>177800</xdr:colOff>
      <xdr:row>105</xdr:row>
      <xdr:rowOff>11430</xdr:rowOff>
    </xdr:to>
    <xdr:cxnSp macro="">
      <xdr:nvCxnSpPr>
        <xdr:cNvPr id="897" name="直線コネクタ 896">
          <a:extLst>
            <a:ext uri="{FF2B5EF4-FFF2-40B4-BE49-F238E27FC236}">
              <a16:creationId xmlns:a16="http://schemas.microsoft.com/office/drawing/2014/main" id="{B3064FD6-DFA2-44D9-A0AB-803999CE3381}"/>
            </a:ext>
          </a:extLst>
        </xdr:cNvPr>
        <xdr:cNvCxnSpPr/>
      </xdr:nvCxnSpPr>
      <xdr:spPr>
        <a:xfrm>
          <a:off x="11534775" y="16943705"/>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8" name="n_1aveValue【庁舎】&#10;有形固定資産減価償却率">
          <a:extLst>
            <a:ext uri="{FF2B5EF4-FFF2-40B4-BE49-F238E27FC236}">
              <a16:creationId xmlns:a16="http://schemas.microsoft.com/office/drawing/2014/main" id="{EC789429-9FDA-40F0-BB95-92A23395EECB}"/>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9" name="n_2aveValue【庁舎】&#10;有形固定資産減価償却率">
          <a:extLst>
            <a:ext uri="{FF2B5EF4-FFF2-40B4-BE49-F238E27FC236}">
              <a16:creationId xmlns:a16="http://schemas.microsoft.com/office/drawing/2014/main" id="{A8A600A5-8387-48CE-83D7-BFD83C5FA26E}"/>
            </a:ext>
          </a:extLst>
        </xdr:cNvPr>
        <xdr:cNvSpPr txBox="1"/>
      </xdr:nvSpPr>
      <xdr:spPr>
        <a:xfrm>
          <a:off x="12964169"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900" name="n_3aveValue【庁舎】&#10;有形固定資産減価償却率">
          <a:extLst>
            <a:ext uri="{FF2B5EF4-FFF2-40B4-BE49-F238E27FC236}">
              <a16:creationId xmlns:a16="http://schemas.microsoft.com/office/drawing/2014/main" id="{C974DC8F-C5DE-4D41-9D02-566A27C9797D}"/>
            </a:ext>
          </a:extLst>
        </xdr:cNvPr>
        <xdr:cNvSpPr txBox="1"/>
      </xdr:nvSpPr>
      <xdr:spPr>
        <a:xfrm>
          <a:off x="12164069"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901" name="n_4aveValue【庁舎】&#10;有形固定資産減価償却率">
          <a:extLst>
            <a:ext uri="{FF2B5EF4-FFF2-40B4-BE49-F238E27FC236}">
              <a16:creationId xmlns:a16="http://schemas.microsoft.com/office/drawing/2014/main" id="{F04900DE-E1BA-4FCC-BA7C-4504A6F82071}"/>
            </a:ext>
          </a:extLst>
        </xdr:cNvPr>
        <xdr:cNvSpPr txBox="1"/>
      </xdr:nvSpPr>
      <xdr:spPr>
        <a:xfrm>
          <a:off x="1135444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902" name="n_1mainValue【庁舎】&#10;有形固定資産減価償却率">
          <a:extLst>
            <a:ext uri="{FF2B5EF4-FFF2-40B4-BE49-F238E27FC236}">
              <a16:creationId xmlns:a16="http://schemas.microsoft.com/office/drawing/2014/main" id="{BB429AF1-71FF-41A3-9E85-3C78299D6496}"/>
            </a:ext>
          </a:extLst>
        </xdr:cNvPr>
        <xdr:cNvSpPr txBox="1"/>
      </xdr:nvSpPr>
      <xdr:spPr>
        <a:xfrm>
          <a:off x="13745219" y="1717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151147</xdr:rowOff>
    </xdr:from>
    <xdr:ext cx="405111" cy="259045"/>
    <xdr:sp macro="" textlink="">
      <xdr:nvSpPr>
        <xdr:cNvPr id="903" name="n_2mainValue【庁舎】&#10;有形固定資産減価償却率">
          <a:extLst>
            <a:ext uri="{FF2B5EF4-FFF2-40B4-BE49-F238E27FC236}">
              <a16:creationId xmlns:a16="http://schemas.microsoft.com/office/drawing/2014/main" id="{3263CEA1-3835-4395-A464-B878B4F971FB}"/>
            </a:ext>
          </a:extLst>
        </xdr:cNvPr>
        <xdr:cNvSpPr txBox="1"/>
      </xdr:nvSpPr>
      <xdr:spPr>
        <a:xfrm>
          <a:off x="12964169"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904" name="n_3mainValue【庁舎】&#10;有形固定資産減価償却率">
          <a:extLst>
            <a:ext uri="{FF2B5EF4-FFF2-40B4-BE49-F238E27FC236}">
              <a16:creationId xmlns:a16="http://schemas.microsoft.com/office/drawing/2014/main" id="{DB89E788-9668-472E-BF26-6458494BDADD}"/>
            </a:ext>
          </a:extLst>
        </xdr:cNvPr>
        <xdr:cNvSpPr txBox="1"/>
      </xdr:nvSpPr>
      <xdr:spPr>
        <a:xfrm>
          <a:off x="12164069"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2557</xdr:rowOff>
    </xdr:from>
    <xdr:ext cx="405111" cy="259045"/>
    <xdr:sp macro="" textlink="">
      <xdr:nvSpPr>
        <xdr:cNvPr id="905" name="n_4mainValue【庁舎】&#10;有形固定資産減価償却率">
          <a:extLst>
            <a:ext uri="{FF2B5EF4-FFF2-40B4-BE49-F238E27FC236}">
              <a16:creationId xmlns:a16="http://schemas.microsoft.com/office/drawing/2014/main" id="{1ACCF210-ED49-49A5-AE73-C8DF9C8ADFD1}"/>
            </a:ext>
          </a:extLst>
        </xdr:cNvPr>
        <xdr:cNvSpPr txBox="1"/>
      </xdr:nvSpPr>
      <xdr:spPr>
        <a:xfrm>
          <a:off x="11354444" y="1668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a:extLst>
            <a:ext uri="{FF2B5EF4-FFF2-40B4-BE49-F238E27FC236}">
              <a16:creationId xmlns:a16="http://schemas.microsoft.com/office/drawing/2014/main" id="{6170F16D-A066-4F74-8C3B-C23BBE1A36DD}"/>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a:extLst>
            <a:ext uri="{FF2B5EF4-FFF2-40B4-BE49-F238E27FC236}">
              <a16:creationId xmlns:a16="http://schemas.microsoft.com/office/drawing/2014/main" id="{ACF9873E-A51E-43E6-BF82-26CC7CE1A543}"/>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a:extLst>
            <a:ext uri="{FF2B5EF4-FFF2-40B4-BE49-F238E27FC236}">
              <a16:creationId xmlns:a16="http://schemas.microsoft.com/office/drawing/2014/main" id="{F9BDE87F-4CCC-4C43-BF1E-F369BC088ABF}"/>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a:extLst>
            <a:ext uri="{FF2B5EF4-FFF2-40B4-BE49-F238E27FC236}">
              <a16:creationId xmlns:a16="http://schemas.microsoft.com/office/drawing/2014/main" id="{33A48B15-DF93-43AC-ADBC-5DCEC1C9681B}"/>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a:extLst>
            <a:ext uri="{FF2B5EF4-FFF2-40B4-BE49-F238E27FC236}">
              <a16:creationId xmlns:a16="http://schemas.microsoft.com/office/drawing/2014/main" id="{DBBFCD75-C1A5-470C-8475-CDD901776266}"/>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a:extLst>
            <a:ext uri="{FF2B5EF4-FFF2-40B4-BE49-F238E27FC236}">
              <a16:creationId xmlns:a16="http://schemas.microsoft.com/office/drawing/2014/main" id="{62632688-A104-4E37-B3E0-5869DD6D957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a:extLst>
            <a:ext uri="{FF2B5EF4-FFF2-40B4-BE49-F238E27FC236}">
              <a16:creationId xmlns:a16="http://schemas.microsoft.com/office/drawing/2014/main" id="{BD0E956C-26B7-4E24-8561-3386EC469279}"/>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a:extLst>
            <a:ext uri="{FF2B5EF4-FFF2-40B4-BE49-F238E27FC236}">
              <a16:creationId xmlns:a16="http://schemas.microsoft.com/office/drawing/2014/main" id="{5F1B1346-6E2B-440E-9877-3335699A10C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a:extLst>
            <a:ext uri="{FF2B5EF4-FFF2-40B4-BE49-F238E27FC236}">
              <a16:creationId xmlns:a16="http://schemas.microsoft.com/office/drawing/2014/main" id="{EA942640-942B-4EFB-9BD9-1FE53074A1A8}"/>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a:extLst>
            <a:ext uri="{FF2B5EF4-FFF2-40B4-BE49-F238E27FC236}">
              <a16:creationId xmlns:a16="http://schemas.microsoft.com/office/drawing/2014/main" id="{3DDFE78E-289A-4A1B-A9D6-99913300CF7E}"/>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a:extLst>
            <a:ext uri="{FF2B5EF4-FFF2-40B4-BE49-F238E27FC236}">
              <a16:creationId xmlns:a16="http://schemas.microsoft.com/office/drawing/2014/main" id="{B18A7A9A-694A-4912-A278-E20862DF7A79}"/>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7" name="直線コネクタ 916">
          <a:extLst>
            <a:ext uri="{FF2B5EF4-FFF2-40B4-BE49-F238E27FC236}">
              <a16:creationId xmlns:a16="http://schemas.microsoft.com/office/drawing/2014/main" id="{24E6E174-7621-4940-BDE1-DDB6BFFB0954}"/>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8" name="テキスト ボックス 917">
          <a:extLst>
            <a:ext uri="{FF2B5EF4-FFF2-40B4-BE49-F238E27FC236}">
              <a16:creationId xmlns:a16="http://schemas.microsoft.com/office/drawing/2014/main" id="{1A726527-A160-408F-946D-4A2062408C34}"/>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9" name="直線コネクタ 918">
          <a:extLst>
            <a:ext uri="{FF2B5EF4-FFF2-40B4-BE49-F238E27FC236}">
              <a16:creationId xmlns:a16="http://schemas.microsoft.com/office/drawing/2014/main" id="{BA646F8A-D5C1-4F12-BC72-43EE103F0202}"/>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0" name="テキスト ボックス 919">
          <a:extLst>
            <a:ext uri="{FF2B5EF4-FFF2-40B4-BE49-F238E27FC236}">
              <a16:creationId xmlns:a16="http://schemas.microsoft.com/office/drawing/2014/main" id="{8BAFA00B-5ADB-4B3F-BB73-CCA2453158CF}"/>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1" name="直線コネクタ 920">
          <a:extLst>
            <a:ext uri="{FF2B5EF4-FFF2-40B4-BE49-F238E27FC236}">
              <a16:creationId xmlns:a16="http://schemas.microsoft.com/office/drawing/2014/main" id="{C9436730-F110-4B94-A7FA-54499D26B3C5}"/>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2" name="テキスト ボックス 921">
          <a:extLst>
            <a:ext uri="{FF2B5EF4-FFF2-40B4-BE49-F238E27FC236}">
              <a16:creationId xmlns:a16="http://schemas.microsoft.com/office/drawing/2014/main" id="{371F905B-5B19-478E-B084-8CB6C36A4296}"/>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3" name="直線コネクタ 922">
          <a:extLst>
            <a:ext uri="{FF2B5EF4-FFF2-40B4-BE49-F238E27FC236}">
              <a16:creationId xmlns:a16="http://schemas.microsoft.com/office/drawing/2014/main" id="{0B1C0736-DD66-47DF-8A3A-92511DBA4C74}"/>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4" name="テキスト ボックス 923">
          <a:extLst>
            <a:ext uri="{FF2B5EF4-FFF2-40B4-BE49-F238E27FC236}">
              <a16:creationId xmlns:a16="http://schemas.microsoft.com/office/drawing/2014/main" id="{B8286313-AF7C-4727-893F-CFEADC168F44}"/>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a:extLst>
            <a:ext uri="{FF2B5EF4-FFF2-40B4-BE49-F238E27FC236}">
              <a16:creationId xmlns:a16="http://schemas.microsoft.com/office/drawing/2014/main" id="{1CF64AD7-5C9D-4020-9A77-F722F188B6F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a:extLst>
            <a:ext uri="{FF2B5EF4-FFF2-40B4-BE49-F238E27FC236}">
              <a16:creationId xmlns:a16="http://schemas.microsoft.com/office/drawing/2014/main" id="{4FB1B7F0-61A5-436B-8A72-77B9313D449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a:extLst>
            <a:ext uri="{FF2B5EF4-FFF2-40B4-BE49-F238E27FC236}">
              <a16:creationId xmlns:a16="http://schemas.microsoft.com/office/drawing/2014/main" id="{D4774A56-64F4-4B38-AB25-7CF067D93323}"/>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8" name="直線コネクタ 927">
          <a:extLst>
            <a:ext uri="{FF2B5EF4-FFF2-40B4-BE49-F238E27FC236}">
              <a16:creationId xmlns:a16="http://schemas.microsoft.com/office/drawing/2014/main" id="{102F23D0-E8F6-4B1E-9A1A-F26D2EABC3FF}"/>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9" name="【庁舎】&#10;一人当たり面積最小値テキスト">
          <a:extLst>
            <a:ext uri="{FF2B5EF4-FFF2-40B4-BE49-F238E27FC236}">
              <a16:creationId xmlns:a16="http://schemas.microsoft.com/office/drawing/2014/main" id="{F7FCC957-8D7A-432B-B528-84D2AE43D484}"/>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0" name="直線コネクタ 929">
          <a:extLst>
            <a:ext uri="{FF2B5EF4-FFF2-40B4-BE49-F238E27FC236}">
              <a16:creationId xmlns:a16="http://schemas.microsoft.com/office/drawing/2014/main" id="{B5AC50E8-B47F-4B0E-BD6D-4911666D7F7B}"/>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1" name="【庁舎】&#10;一人当たり面積最大値テキスト">
          <a:extLst>
            <a:ext uri="{FF2B5EF4-FFF2-40B4-BE49-F238E27FC236}">
              <a16:creationId xmlns:a16="http://schemas.microsoft.com/office/drawing/2014/main" id="{0341BA3A-0786-4AF9-AD62-9DB970F6AB7A}"/>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2" name="直線コネクタ 931">
          <a:extLst>
            <a:ext uri="{FF2B5EF4-FFF2-40B4-BE49-F238E27FC236}">
              <a16:creationId xmlns:a16="http://schemas.microsoft.com/office/drawing/2014/main" id="{6385FB8A-29BC-4F28-91F4-2A15F8740954}"/>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3" name="【庁舎】&#10;一人当たり面積平均値テキスト">
          <a:extLst>
            <a:ext uri="{FF2B5EF4-FFF2-40B4-BE49-F238E27FC236}">
              <a16:creationId xmlns:a16="http://schemas.microsoft.com/office/drawing/2014/main" id="{6C6E6E98-9B18-43B4-894C-060B1FDA6F57}"/>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4" name="フローチャート: 判断 933">
          <a:extLst>
            <a:ext uri="{FF2B5EF4-FFF2-40B4-BE49-F238E27FC236}">
              <a16:creationId xmlns:a16="http://schemas.microsoft.com/office/drawing/2014/main" id="{61BE1238-94DA-4D12-861A-CE622967AF66}"/>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5" name="フローチャート: 判断 934">
          <a:extLst>
            <a:ext uri="{FF2B5EF4-FFF2-40B4-BE49-F238E27FC236}">
              <a16:creationId xmlns:a16="http://schemas.microsoft.com/office/drawing/2014/main" id="{723C1EF7-29D0-4AB6-BA29-FDBE999AA9B5}"/>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6" name="フローチャート: 判断 935">
          <a:extLst>
            <a:ext uri="{FF2B5EF4-FFF2-40B4-BE49-F238E27FC236}">
              <a16:creationId xmlns:a16="http://schemas.microsoft.com/office/drawing/2014/main" id="{9E6782E1-8C40-4AB2-B6E7-54A9211E1F2E}"/>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7" name="フローチャート: 判断 936">
          <a:extLst>
            <a:ext uri="{FF2B5EF4-FFF2-40B4-BE49-F238E27FC236}">
              <a16:creationId xmlns:a16="http://schemas.microsoft.com/office/drawing/2014/main" id="{16347ACB-41F7-427C-9C0A-6829A5FE248C}"/>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8" name="フローチャート: 判断 937">
          <a:extLst>
            <a:ext uri="{FF2B5EF4-FFF2-40B4-BE49-F238E27FC236}">
              <a16:creationId xmlns:a16="http://schemas.microsoft.com/office/drawing/2014/main" id="{3B8C005C-FCAA-432F-A49E-F8316BB46984}"/>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930902C-CEC6-4DD7-BC46-F22B1F33DB5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CC1E7D29-6791-4B04-8A22-1C8C33B1A1DC}"/>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D6D908E6-CF98-49BB-B9DF-C7E447F3D29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8FA8CD21-45CF-4B90-8672-6254CDB3CA71}"/>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219CF816-2FDF-46D1-9B78-E9C134CA5D5B}"/>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130556</xdr:rowOff>
    </xdr:from>
    <xdr:to>
      <xdr:col>116</xdr:col>
      <xdr:colOff>114300</xdr:colOff>
      <xdr:row>109</xdr:row>
      <xdr:rowOff>60706</xdr:rowOff>
    </xdr:to>
    <xdr:sp macro="" textlink="">
      <xdr:nvSpPr>
        <xdr:cNvPr id="944" name="楕円 943">
          <a:extLst>
            <a:ext uri="{FF2B5EF4-FFF2-40B4-BE49-F238E27FC236}">
              <a16:creationId xmlns:a16="http://schemas.microsoft.com/office/drawing/2014/main" id="{6F285AA8-7B27-4E14-8F3F-BF6939E3050C}"/>
            </a:ext>
          </a:extLst>
        </xdr:cNvPr>
        <xdr:cNvSpPr/>
      </xdr:nvSpPr>
      <xdr:spPr>
        <a:xfrm>
          <a:off x="19897725" y="176184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45483</xdr:rowOff>
    </xdr:from>
    <xdr:ext cx="469744" cy="259045"/>
    <xdr:sp macro="" textlink="">
      <xdr:nvSpPr>
        <xdr:cNvPr id="945" name="【庁舎】&#10;一人当たり面積該当値テキスト">
          <a:extLst>
            <a:ext uri="{FF2B5EF4-FFF2-40B4-BE49-F238E27FC236}">
              <a16:creationId xmlns:a16="http://schemas.microsoft.com/office/drawing/2014/main" id="{2D9FBD94-56A1-4FAE-9268-1DAECFC36520}"/>
            </a:ext>
          </a:extLst>
        </xdr:cNvPr>
        <xdr:cNvSpPr txBox="1"/>
      </xdr:nvSpPr>
      <xdr:spPr>
        <a:xfrm>
          <a:off x="19992975" y="175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130556</xdr:rowOff>
    </xdr:from>
    <xdr:to>
      <xdr:col>112</xdr:col>
      <xdr:colOff>38100</xdr:colOff>
      <xdr:row>109</xdr:row>
      <xdr:rowOff>60706</xdr:rowOff>
    </xdr:to>
    <xdr:sp macro="" textlink="">
      <xdr:nvSpPr>
        <xdr:cNvPr id="946" name="楕円 945">
          <a:extLst>
            <a:ext uri="{FF2B5EF4-FFF2-40B4-BE49-F238E27FC236}">
              <a16:creationId xmlns:a16="http://schemas.microsoft.com/office/drawing/2014/main" id="{630D004F-EB4F-4113-999C-3498409B4328}"/>
            </a:ext>
          </a:extLst>
        </xdr:cNvPr>
        <xdr:cNvSpPr/>
      </xdr:nvSpPr>
      <xdr:spPr>
        <a:xfrm>
          <a:off x="19154775" y="176184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9906</xdr:rowOff>
    </xdr:from>
    <xdr:to>
      <xdr:col>116</xdr:col>
      <xdr:colOff>63500</xdr:colOff>
      <xdr:row>109</xdr:row>
      <xdr:rowOff>9906</xdr:rowOff>
    </xdr:to>
    <xdr:cxnSp macro="">
      <xdr:nvCxnSpPr>
        <xdr:cNvPr id="947" name="直線コネクタ 946">
          <a:extLst>
            <a:ext uri="{FF2B5EF4-FFF2-40B4-BE49-F238E27FC236}">
              <a16:creationId xmlns:a16="http://schemas.microsoft.com/office/drawing/2014/main" id="{F6554563-9675-44BD-A28B-745260F7E8C7}"/>
            </a:ext>
          </a:extLst>
        </xdr:cNvPr>
        <xdr:cNvCxnSpPr/>
      </xdr:nvCxnSpPr>
      <xdr:spPr>
        <a:xfrm>
          <a:off x="19202400" y="1765655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121413</xdr:rowOff>
    </xdr:from>
    <xdr:to>
      <xdr:col>107</xdr:col>
      <xdr:colOff>101600</xdr:colOff>
      <xdr:row>109</xdr:row>
      <xdr:rowOff>51563</xdr:rowOff>
    </xdr:to>
    <xdr:sp macro="" textlink="">
      <xdr:nvSpPr>
        <xdr:cNvPr id="948" name="楕円 947">
          <a:extLst>
            <a:ext uri="{FF2B5EF4-FFF2-40B4-BE49-F238E27FC236}">
              <a16:creationId xmlns:a16="http://schemas.microsoft.com/office/drawing/2014/main" id="{E50BC571-BCB7-4EAA-84F5-D406A731935E}"/>
            </a:ext>
          </a:extLst>
        </xdr:cNvPr>
        <xdr:cNvSpPr/>
      </xdr:nvSpPr>
      <xdr:spPr>
        <a:xfrm>
          <a:off x="18345150" y="176124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763</xdr:rowOff>
    </xdr:from>
    <xdr:to>
      <xdr:col>111</xdr:col>
      <xdr:colOff>177800</xdr:colOff>
      <xdr:row>109</xdr:row>
      <xdr:rowOff>9906</xdr:rowOff>
    </xdr:to>
    <xdr:cxnSp macro="">
      <xdr:nvCxnSpPr>
        <xdr:cNvPr id="949" name="直線コネクタ 948">
          <a:extLst>
            <a:ext uri="{FF2B5EF4-FFF2-40B4-BE49-F238E27FC236}">
              <a16:creationId xmlns:a16="http://schemas.microsoft.com/office/drawing/2014/main" id="{170ABCA7-5FB8-4893-8078-7F90DD444155}"/>
            </a:ext>
          </a:extLst>
        </xdr:cNvPr>
        <xdr:cNvCxnSpPr/>
      </xdr:nvCxnSpPr>
      <xdr:spPr>
        <a:xfrm>
          <a:off x="18392775" y="17650588"/>
          <a:ext cx="809625"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116839</xdr:rowOff>
    </xdr:from>
    <xdr:to>
      <xdr:col>102</xdr:col>
      <xdr:colOff>165100</xdr:colOff>
      <xdr:row>109</xdr:row>
      <xdr:rowOff>46989</xdr:rowOff>
    </xdr:to>
    <xdr:sp macro="" textlink="">
      <xdr:nvSpPr>
        <xdr:cNvPr id="950" name="楕円 949">
          <a:extLst>
            <a:ext uri="{FF2B5EF4-FFF2-40B4-BE49-F238E27FC236}">
              <a16:creationId xmlns:a16="http://schemas.microsoft.com/office/drawing/2014/main" id="{72EDE5D3-EB02-48FB-8460-147F09C534D8}"/>
            </a:ext>
          </a:extLst>
        </xdr:cNvPr>
        <xdr:cNvSpPr/>
      </xdr:nvSpPr>
      <xdr:spPr>
        <a:xfrm>
          <a:off x="17554575" y="17604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167639</xdr:rowOff>
    </xdr:from>
    <xdr:to>
      <xdr:col>107</xdr:col>
      <xdr:colOff>50800</xdr:colOff>
      <xdr:row>109</xdr:row>
      <xdr:rowOff>763</xdr:rowOff>
    </xdr:to>
    <xdr:cxnSp macro="">
      <xdr:nvCxnSpPr>
        <xdr:cNvPr id="951" name="直線コネクタ 950">
          <a:extLst>
            <a:ext uri="{FF2B5EF4-FFF2-40B4-BE49-F238E27FC236}">
              <a16:creationId xmlns:a16="http://schemas.microsoft.com/office/drawing/2014/main" id="{F3FA5B1C-BED7-4899-BFF8-61633B5C9BAE}"/>
            </a:ext>
          </a:extLst>
        </xdr:cNvPr>
        <xdr:cNvCxnSpPr/>
      </xdr:nvCxnSpPr>
      <xdr:spPr>
        <a:xfrm>
          <a:off x="17602200" y="176523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112268</xdr:rowOff>
    </xdr:from>
    <xdr:to>
      <xdr:col>98</xdr:col>
      <xdr:colOff>38100</xdr:colOff>
      <xdr:row>109</xdr:row>
      <xdr:rowOff>42418</xdr:rowOff>
    </xdr:to>
    <xdr:sp macro="" textlink="">
      <xdr:nvSpPr>
        <xdr:cNvPr id="952" name="楕円 951">
          <a:extLst>
            <a:ext uri="{FF2B5EF4-FFF2-40B4-BE49-F238E27FC236}">
              <a16:creationId xmlns:a16="http://schemas.microsoft.com/office/drawing/2014/main" id="{BE12673A-DC9B-4C7F-9973-4AB559789725}"/>
            </a:ext>
          </a:extLst>
        </xdr:cNvPr>
        <xdr:cNvSpPr/>
      </xdr:nvSpPr>
      <xdr:spPr>
        <a:xfrm>
          <a:off x="16754475" y="176001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163068</xdr:rowOff>
    </xdr:from>
    <xdr:to>
      <xdr:col>102</xdr:col>
      <xdr:colOff>114300</xdr:colOff>
      <xdr:row>108</xdr:row>
      <xdr:rowOff>167639</xdr:rowOff>
    </xdr:to>
    <xdr:cxnSp macro="">
      <xdr:nvCxnSpPr>
        <xdr:cNvPr id="953" name="直線コネクタ 952">
          <a:extLst>
            <a:ext uri="{FF2B5EF4-FFF2-40B4-BE49-F238E27FC236}">
              <a16:creationId xmlns:a16="http://schemas.microsoft.com/office/drawing/2014/main" id="{689AEF5F-6EE7-4F24-B4E2-A7A46BB6B671}"/>
            </a:ext>
          </a:extLst>
        </xdr:cNvPr>
        <xdr:cNvCxnSpPr/>
      </xdr:nvCxnSpPr>
      <xdr:spPr>
        <a:xfrm>
          <a:off x="16802100" y="17647793"/>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4" name="n_1aveValue【庁舎】&#10;一人当たり面積">
          <a:extLst>
            <a:ext uri="{FF2B5EF4-FFF2-40B4-BE49-F238E27FC236}">
              <a16:creationId xmlns:a16="http://schemas.microsoft.com/office/drawing/2014/main" id="{10C6AAC2-982C-4FE5-B593-ED7ECE3AB8B4}"/>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5" name="n_2aveValue【庁舎】&#10;一人当たり面積">
          <a:extLst>
            <a:ext uri="{FF2B5EF4-FFF2-40B4-BE49-F238E27FC236}">
              <a16:creationId xmlns:a16="http://schemas.microsoft.com/office/drawing/2014/main" id="{E84675CF-CE7A-46A9-86AC-272F9DA825F2}"/>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6" name="n_3aveValue【庁舎】&#10;一人当たり面積">
          <a:extLst>
            <a:ext uri="{FF2B5EF4-FFF2-40B4-BE49-F238E27FC236}">
              <a16:creationId xmlns:a16="http://schemas.microsoft.com/office/drawing/2014/main" id="{5D9E324C-F8C3-45C3-9936-0EC0A40962C1}"/>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7" name="n_4aveValue【庁舎】&#10;一人当たり面積">
          <a:extLst>
            <a:ext uri="{FF2B5EF4-FFF2-40B4-BE49-F238E27FC236}">
              <a16:creationId xmlns:a16="http://schemas.microsoft.com/office/drawing/2014/main" id="{0D556759-BFB2-4960-85F4-D23809E107AE}"/>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51833</xdr:rowOff>
    </xdr:from>
    <xdr:ext cx="469744" cy="259045"/>
    <xdr:sp macro="" textlink="">
      <xdr:nvSpPr>
        <xdr:cNvPr id="958" name="n_1mainValue【庁舎】&#10;一人当たり面積">
          <a:extLst>
            <a:ext uri="{FF2B5EF4-FFF2-40B4-BE49-F238E27FC236}">
              <a16:creationId xmlns:a16="http://schemas.microsoft.com/office/drawing/2014/main" id="{F15E86D9-8572-4DEE-AE38-C8C71A4C19C3}"/>
            </a:ext>
          </a:extLst>
        </xdr:cNvPr>
        <xdr:cNvSpPr txBox="1"/>
      </xdr:nvSpPr>
      <xdr:spPr>
        <a:xfrm>
          <a:off x="18983402"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42690</xdr:rowOff>
    </xdr:from>
    <xdr:ext cx="469744" cy="259045"/>
    <xdr:sp macro="" textlink="">
      <xdr:nvSpPr>
        <xdr:cNvPr id="959" name="n_2mainValue【庁舎】&#10;一人当たり面積">
          <a:extLst>
            <a:ext uri="{FF2B5EF4-FFF2-40B4-BE49-F238E27FC236}">
              <a16:creationId xmlns:a16="http://schemas.microsoft.com/office/drawing/2014/main" id="{CF4E95B3-CD03-4956-88B6-01132AEADD38}"/>
            </a:ext>
          </a:extLst>
        </xdr:cNvPr>
        <xdr:cNvSpPr txBox="1"/>
      </xdr:nvSpPr>
      <xdr:spPr>
        <a:xfrm>
          <a:off x="18183302" y="17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38116</xdr:rowOff>
    </xdr:from>
    <xdr:ext cx="469744" cy="259045"/>
    <xdr:sp macro="" textlink="">
      <xdr:nvSpPr>
        <xdr:cNvPr id="960" name="n_3mainValue【庁舎】&#10;一人当たり面積">
          <a:extLst>
            <a:ext uri="{FF2B5EF4-FFF2-40B4-BE49-F238E27FC236}">
              <a16:creationId xmlns:a16="http://schemas.microsoft.com/office/drawing/2014/main" id="{BC8953E8-E636-47E9-B214-D199F3B8F30C}"/>
            </a:ext>
          </a:extLst>
        </xdr:cNvPr>
        <xdr:cNvSpPr txBox="1"/>
      </xdr:nvSpPr>
      <xdr:spPr>
        <a:xfrm>
          <a:off x="17383202"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33545</xdr:rowOff>
    </xdr:from>
    <xdr:ext cx="469744" cy="259045"/>
    <xdr:sp macro="" textlink="">
      <xdr:nvSpPr>
        <xdr:cNvPr id="961" name="n_4mainValue【庁舎】&#10;一人当たり面積">
          <a:extLst>
            <a:ext uri="{FF2B5EF4-FFF2-40B4-BE49-F238E27FC236}">
              <a16:creationId xmlns:a16="http://schemas.microsoft.com/office/drawing/2014/main" id="{546B285C-5401-48E5-8756-E94347BC7C7C}"/>
            </a:ext>
          </a:extLst>
        </xdr:cNvPr>
        <xdr:cNvSpPr txBox="1"/>
      </xdr:nvSpPr>
      <xdr:spPr>
        <a:xfrm>
          <a:off x="16592627"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a:extLst>
            <a:ext uri="{FF2B5EF4-FFF2-40B4-BE49-F238E27FC236}">
              <a16:creationId xmlns:a16="http://schemas.microsoft.com/office/drawing/2014/main" id="{7B65A849-6854-49B7-AA38-B4A283EEDC1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a:extLst>
            <a:ext uri="{FF2B5EF4-FFF2-40B4-BE49-F238E27FC236}">
              <a16:creationId xmlns:a16="http://schemas.microsoft.com/office/drawing/2014/main" id="{808C9D16-F8BD-4BF6-BC32-8CADE96526D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a:extLst>
            <a:ext uri="{FF2B5EF4-FFF2-40B4-BE49-F238E27FC236}">
              <a16:creationId xmlns:a16="http://schemas.microsoft.com/office/drawing/2014/main" id="{248DAFE1-489D-4AD6-8CA8-A15E0BF7C21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福祉施設を除く上記の７類型が上昇傾向にある。福祉施設については、新設の建築物の増加により減価償却率が減少しているが、特別養護老人ホームの譲渡民設化の影響により一人当たり面積が減少している。また、類似団体内平均と比べると、一般廃棄物処理施設、保健センター・保健所及び庁舎を除く５類型において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年後には約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になることが想定されることから、施設機能の低下や修繕費用の増大など、老朽化に伴う問題が懸念されている。また、将来的な人口減少による税収減の懸念等から、現状の公共施設をそのまま維持し続けることは非常に困難であると考えられる。以上を踏まえ令和３年度に策定した「資産マネジメント第３期実施方針」に基づき、将来世代の負担が重くならないよう、公共施設の保有総量を適切に管理することが必要となる。取組期間（令和４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機能重視」の考え方に基づく取組と、資産保有の最適化を重点的に推進し、またこれまで長寿命化の対象としていた施設に対しても、資産保有の最適化を踏まえた上で取組を継続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98986"/>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20864</xdr:rowOff>
    </xdr:from>
    <xdr:to>
      <xdr:col>23</xdr:col>
      <xdr:colOff>133350</xdr:colOff>
      <xdr:row>37</xdr:row>
      <xdr:rowOff>55336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55336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41728</xdr:rowOff>
    </xdr:from>
    <xdr:to>
      <xdr:col>19</xdr:col>
      <xdr:colOff>184150</xdr:colOff>
      <xdr:row>40</xdr:row>
      <xdr:rowOff>143328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128105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89807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89807</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93634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141514</xdr:rowOff>
    </xdr:from>
    <xdr:to>
      <xdr:col>19</xdr:col>
      <xdr:colOff>184150</xdr:colOff>
      <xdr:row>37</xdr:row>
      <xdr:rowOff>71664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81841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年度は、保育受入枠の拡大や障害児者介護給付費等の扶助費が増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一方で、個人市民税の増をはじめとした経常一般財源の増加等により低下した。令和元年度は、保育受入枠の拡大や障害児者介護給付費等の扶助費の増により上昇した。令和２年度は、個人市民税、</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固定資産税の増や地方消費税交付金の増による経常一般財源の増加等により低下した。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令和３年度は、地方消費税交付金の増、財源対策による臨時財政対策債の増加等により低下した。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今後とも、財政の柔軟性を確保できるよう社会保障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関連経費の増加ペースの低減に努める。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075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6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150131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67</xdr:row>
      <xdr:rowOff>60706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760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63246</xdr:rowOff>
    </xdr:from>
    <xdr:to>
      <xdr:col>19</xdr:col>
      <xdr:colOff>184150</xdr:colOff>
      <xdr:row>65</xdr:row>
      <xdr:rowOff>164846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3573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12446</xdr:rowOff>
    </xdr:from>
    <xdr:to>
      <xdr:col>15</xdr:col>
      <xdr:colOff>82550</xdr:colOff>
      <xdr:row>67</xdr:row>
      <xdr:rowOff>60706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4995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63246</xdr:rowOff>
    </xdr:from>
    <xdr:to>
      <xdr:col>15</xdr:col>
      <xdr:colOff>133350</xdr:colOff>
      <xdr:row>65</xdr:row>
      <xdr:rowOff>164846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0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12446</xdr:rowOff>
    </xdr:from>
    <xdr:to>
      <xdr:col>11</xdr:col>
      <xdr:colOff>31750</xdr:colOff>
      <xdr:row>67</xdr:row>
      <xdr:rowOff>80010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4995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140225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9906</xdr:rowOff>
    </xdr:from>
    <xdr:to>
      <xdr:col>15</xdr:col>
      <xdr:colOff>133350</xdr:colOff>
      <xdr:row>67</xdr:row>
      <xdr:rowOff>111506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96283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8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133096</xdr:rowOff>
    </xdr:from>
    <xdr:to>
      <xdr:col>11</xdr:col>
      <xdr:colOff>82550</xdr:colOff>
      <xdr:row>67</xdr:row>
      <xdr:rowOff>63246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48023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29210</xdr:rowOff>
    </xdr:from>
    <xdr:to>
      <xdr:col>7</xdr:col>
      <xdr:colOff>31750</xdr:colOff>
      <xdr:row>67</xdr:row>
      <xdr:rowOff>130810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115587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人口一人当たり人件費は、平成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年度に引き続き、令和元年度は教職員数の増による人件費の増に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より増加した。令和２年度は、会計年度任用職員制度の開始による人件費の増により増加した。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令和３年度は、会計年度任用職員にかかる報酬の増等により増加した。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人口一人当たり物件費は、平成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年度は中学校完全給食実施の通年化等により増となった。令和元年度は、プレミアム付き商品券の実施等により増となった。令和２年度は、公立学校におけるかわさき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令和３年度は、新型コロナウイルスワクチン接種の実施や学校給食費の公会計化の開始に伴う学校給食物資購入費の増により増加した。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73273</xdr:rowOff>
    </xdr:from>
    <xdr:to>
      <xdr:col>23</xdr:col>
      <xdr:colOff>133350</xdr:colOff>
      <xdr:row>84</xdr:row>
      <xdr:rowOff>121665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2173"/>
          <a:ext cx="838200" cy="3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146465</xdr:rowOff>
    </xdr:from>
    <xdr:to>
      <xdr:col>19</xdr:col>
      <xdr:colOff>133350</xdr:colOff>
      <xdr:row>82</xdr:row>
      <xdr:rowOff>73273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3915"/>
          <a:ext cx="889000" cy="9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103127</xdr:rowOff>
    </xdr:from>
    <xdr:to>
      <xdr:col>15</xdr:col>
      <xdr:colOff>82550</xdr:colOff>
      <xdr:row>81</xdr:row>
      <xdr:rowOff>146465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0577"/>
          <a:ext cx="889000" cy="4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64641</xdr:rowOff>
    </xdr:from>
    <xdr:to>
      <xdr:col>11</xdr:col>
      <xdr:colOff>31750</xdr:colOff>
      <xdr:row>81</xdr:row>
      <xdr:rowOff>103127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2091"/>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70865</xdr:rowOff>
    </xdr:from>
    <xdr:to>
      <xdr:col>23</xdr:col>
      <xdr:colOff>184150</xdr:colOff>
      <xdr:row>85</xdr:row>
      <xdr:rowOff>1015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87392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22473</xdr:rowOff>
    </xdr:from>
    <xdr:to>
      <xdr:col>19</xdr:col>
      <xdr:colOff>184150</xdr:colOff>
      <xdr:row>82</xdr:row>
      <xdr:rowOff>124073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134250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95665</xdr:rowOff>
    </xdr:from>
    <xdr:to>
      <xdr:col>15</xdr:col>
      <xdr:colOff>133350</xdr:colOff>
      <xdr:row>82</xdr:row>
      <xdr:rowOff>25815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35992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52327</xdr:rowOff>
    </xdr:from>
    <xdr:to>
      <xdr:col>11</xdr:col>
      <xdr:colOff>82550</xdr:colOff>
      <xdr:row>81</xdr:row>
      <xdr:rowOff>153927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164104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13841</xdr:rowOff>
    </xdr:from>
    <xdr:to>
      <xdr:col>7</xdr:col>
      <xdr:colOff>31750</xdr:colOff>
      <xdr:row>81</xdr:row>
      <xdr:rowOff>115441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125618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年度は、給与制度の総合的見直しの経過措置期間の影響により指数が</a:t>
          </a:r>
          <a:r>
            <a:rPr lang="ja-JP" altLang="en-US" sz="1100" b="0" i="0">
              <a:solidFill>
                <a:schemeClr val="tx1"/>
              </a:solidFill>
              <a:effectLst/>
              <a:latin typeface="ＭＳ Ｐゴシック" panose="020B0600070205080204" pitchFamily="50" charset="-128"/>
              <a:ea typeface="ＭＳ Ｐゴシック" panose="020B0600070205080204" pitchFamily="50" charset="-128"/>
              <a:cs typeface="+mn-cs"/>
            </a:rPr>
            <a:t>低下した。令和元</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は、国が給料表の引上げ改定を実施したが本市は給料表の改定を実施しなかったことにより指数が低下した。令和２年度は、職員構成の変動等により指数が低下した。令和３年度は、令和３年４月１日のラスパイレス指数を記載しているため、令和２年度と同じ指数である。</a:t>
          </a:r>
          <a:endPar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今後も引き続き、適正な給与水準の確保に努める。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9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24130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72389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次にわたる行財政改革プランの取組により、委託化、指定管理者制度の導入等の行政体制の再整備を行い、スリム化を図ることで、約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人の職員数を削減した。また、市役所内部の改革の推進に向け、平成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月策定の「川崎市行財政運営に関する改革プログラム」、平成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策定の「川崎市行財政改革プログラム」に基づき、資源物収集、給食調理等の業務の委託化や、施設譲渡等による公立保育所の民営化などに取り組んできた。令和３年度についても、新型コロナウイルス感染症対策等に的確に対応しつつ、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月に策定した平成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年度を計画期間とする「川崎市行財政改革第</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期プログラム」に基づき、これまでの取組に加えて、普通ごみ収集運搬業務や学校用務業務等の執行体制の見直し等により簡素で効率的・効果的な執行体制の構築に取り組んでおり、今後も、限りある人材を最大限に活用した組織の最適化に取り組む。</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158242</xdr:rowOff>
    </xdr:from>
    <xdr:to>
      <xdr:col>81</xdr:col>
      <xdr:colOff>44450</xdr:colOff>
      <xdr:row>59</xdr:row>
      <xdr:rowOff>163068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6179800" y="102737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163068</xdr:rowOff>
    </xdr:from>
    <xdr:to>
      <xdr:col>77</xdr:col>
      <xdr:colOff>44450</xdr:colOff>
      <xdr:row>60</xdr:row>
      <xdr:rowOff>39878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2786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129286</xdr:rowOff>
    </xdr:from>
    <xdr:to>
      <xdr:col>72</xdr:col>
      <xdr:colOff>203200</xdr:colOff>
      <xdr:row>60</xdr:row>
      <xdr:rowOff>39878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2448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129286</xdr:rowOff>
    </xdr:from>
    <xdr:to>
      <xdr:col>68</xdr:col>
      <xdr:colOff>152400</xdr:colOff>
      <xdr:row>59</xdr:row>
      <xdr:rowOff>163068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24483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107442</xdr:rowOff>
    </xdr:from>
    <xdr:to>
      <xdr:col>81</xdr:col>
      <xdr:colOff>95250</xdr:colOff>
      <xdr:row>60</xdr:row>
      <xdr:rowOff>37592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123969</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0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112268</xdr:rowOff>
    </xdr:from>
    <xdr:to>
      <xdr:col>77</xdr:col>
      <xdr:colOff>95250</xdr:colOff>
      <xdr:row>60</xdr:row>
      <xdr:rowOff>42418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52595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160528</xdr:rowOff>
    </xdr:from>
    <xdr:to>
      <xdr:col>73</xdr:col>
      <xdr:colOff>44450</xdr:colOff>
      <xdr:row>60</xdr:row>
      <xdr:rowOff>90678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100855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78486</xdr:rowOff>
    </xdr:from>
    <xdr:to>
      <xdr:col>68</xdr:col>
      <xdr:colOff>203200</xdr:colOff>
      <xdr:row>60</xdr:row>
      <xdr:rowOff>8636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18813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112268</xdr:rowOff>
    </xdr:from>
    <xdr:to>
      <xdr:col>64</xdr:col>
      <xdr:colOff>152400</xdr:colOff>
      <xdr:row>60</xdr:row>
      <xdr:rowOff>42418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52595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年度は、満期一括償還積立金の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等により比率は上昇した。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79022</xdr:rowOff>
    </xdr:from>
    <xdr:to>
      <xdr:col>81</xdr:col>
      <xdr:colOff>44450</xdr:colOff>
      <xdr:row>42</xdr:row>
      <xdr:rowOff>119239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799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68738</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79022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18608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19349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129822</xdr:rowOff>
    </xdr:from>
    <xdr:to>
      <xdr:col>72</xdr:col>
      <xdr:colOff>203200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129822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0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68439</xdr:rowOff>
    </xdr:from>
    <xdr:to>
      <xdr:col>81</xdr:col>
      <xdr:colOff>95250</xdr:colOff>
      <xdr:row>42</xdr:row>
      <xdr:rowOff>170039</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40516</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28222</xdr:rowOff>
    </xdr:from>
    <xdr:to>
      <xdr:col>77</xdr:col>
      <xdr:colOff>95250</xdr:colOff>
      <xdr:row>42</xdr:row>
      <xdr:rowOff>129822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114599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将来負担額が地方債現在高の増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などにより増加したことや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標準税収入額の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により標準財政規模が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したことにより比率は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した。本市では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94403</xdr:rowOff>
    </xdr:from>
    <xdr:to>
      <xdr:col>81</xdr:col>
      <xdr:colOff>44450</xdr:colOff>
      <xdr:row>19</xdr:row>
      <xdr:rowOff>105664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3351953"/>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94403</xdr:rowOff>
    </xdr:from>
    <xdr:to>
      <xdr:col>77</xdr:col>
      <xdr:colOff>44450</xdr:colOff>
      <xdr:row>19</xdr:row>
      <xdr:rowOff>108077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35195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81534</xdr:rowOff>
    </xdr:from>
    <xdr:to>
      <xdr:col>72</xdr:col>
      <xdr:colOff>203200</xdr:colOff>
      <xdr:row>19</xdr:row>
      <xdr:rowOff>108077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33908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81534</xdr:rowOff>
    </xdr:from>
    <xdr:to>
      <xdr:col>68</xdr:col>
      <xdr:colOff>152400</xdr:colOff>
      <xdr:row>19</xdr:row>
      <xdr:rowOff>91991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3390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54864</xdr:rowOff>
    </xdr:from>
    <xdr:to>
      <xdr:col>81</xdr:col>
      <xdr:colOff>95250</xdr:colOff>
      <xdr:row>19</xdr:row>
      <xdr:rowOff>156464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26941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28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43603</xdr:rowOff>
    </xdr:from>
    <xdr:to>
      <xdr:col>77</xdr:col>
      <xdr:colOff>95250</xdr:colOff>
      <xdr:row>19</xdr:row>
      <xdr:rowOff>145203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129980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38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57277</xdr:rowOff>
    </xdr:from>
    <xdr:to>
      <xdr:col>73</xdr:col>
      <xdr:colOff>44450</xdr:colOff>
      <xdr:row>19</xdr:row>
      <xdr:rowOff>158877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143654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4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30734</xdr:rowOff>
    </xdr:from>
    <xdr:to>
      <xdr:col>68</xdr:col>
      <xdr:colOff>203200</xdr:colOff>
      <xdr:row>19</xdr:row>
      <xdr:rowOff>132334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117111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41191</xdr:rowOff>
    </xdr:from>
    <xdr:to>
      <xdr:col>64</xdr:col>
      <xdr:colOff>152400</xdr:colOff>
      <xdr:row>19</xdr:row>
      <xdr:rowOff>142791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127568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134055</xdr:colOff>
      <xdr:row>26</xdr:row>
      <xdr:rowOff>63500</xdr:rowOff>
    </xdr:from>
    <xdr:ext cx="9099176" cy="425758"/>
    <xdr:sp macro="" textlink="">
      <xdr:nvSpPr>
        <xdr:cNvPr id="467" name="テキスト ボックス 466">
          <a:extLst>
            <a:ext uri="{FF2B5EF4-FFF2-40B4-BE49-F238E27FC236}">
              <a16:creationId xmlns:a16="http://schemas.microsoft.com/office/drawing/2014/main" id="{04519502-338D-4B32-ACE5-9C08E85EC719}"/>
            </a:ext>
          </a:extLst>
        </xdr:cNvPr>
        <xdr:cNvSpPr txBox="1"/>
      </xdr:nvSpPr>
      <xdr:spPr>
        <a:xfrm>
          <a:off x="705555" y="428272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これまでの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次にわたる行財政改革プランに基づく取組により、平成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人の職員を削減した。平成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教職員数の増により人件費は増となっているものの、市税収入の増等による経常一般財源の増により、比率は横ばいとなった。令和２年度は、会計年度任用職員制度の開始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増となっているもの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の、市税収入や地方消費税交付金の増等による経常一般財源の増加により比率が低下した。令和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年度は、会計年度任用職員にかかる報酬</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地方消費税交付金、臨時対策事業債等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による経常一般財源の増加により比率が低下した。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135165</xdr:rowOff>
    </xdr:from>
    <xdr:to>
      <xdr:col>24</xdr:col>
      <xdr:colOff>25400</xdr:colOff>
      <xdr:row>40</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217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110672</xdr:rowOff>
    </xdr:from>
    <xdr:to>
      <xdr:col>19</xdr:col>
      <xdr:colOff>187325</xdr:colOff>
      <xdr:row>40</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68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159657</xdr:rowOff>
    </xdr:from>
    <xdr:to>
      <xdr:col>15</xdr:col>
      <xdr:colOff>98425</xdr:colOff>
      <xdr:row>40</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17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17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84365</xdr:rowOff>
    </xdr:from>
    <xdr:to>
      <xdr:col>24</xdr:col>
      <xdr:colOff>76200</xdr:colOff>
      <xdr:row>40</xdr:row>
      <xdr:rowOff>14515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56442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108857</xdr:rowOff>
    </xdr:from>
    <xdr:to>
      <xdr:col>11</xdr:col>
      <xdr:colOff>60325</xdr:colOff>
      <xdr:row>41</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23784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51707</xdr:rowOff>
    </xdr:from>
    <xdr:to>
      <xdr:col>6</xdr:col>
      <xdr:colOff>171450</xdr:colOff>
      <xdr:row>41</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138084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一方で、中学校完全給食実施の通年化等により比率が上昇した。令和元年度は、消防ヘリコプター整備事業等の実施により上昇した。令和２年度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、会計年度任用職員制度の開始による賃金の人件費への移行により低下した。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令和３年度は、かわさき</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スクール構想の推進により上昇した。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45357</xdr:rowOff>
    </xdr:from>
    <xdr:to>
      <xdr:col>82</xdr:col>
      <xdr:colOff>107950</xdr:colOff>
      <xdr:row>18</xdr:row>
      <xdr:rowOff>143329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314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45357</xdr:rowOff>
    </xdr:from>
    <xdr:to>
      <xdr:col>78</xdr:col>
      <xdr:colOff>69850</xdr:colOff>
      <xdr:row>18</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314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110671</xdr:rowOff>
    </xdr:from>
    <xdr:to>
      <xdr:col>73</xdr:col>
      <xdr:colOff>180975</xdr:colOff>
      <xdr:row>18</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96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110671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477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92529</xdr:rowOff>
    </xdr:from>
    <xdr:to>
      <xdr:col>82</xdr:col>
      <xdr:colOff>158750</xdr:colOff>
      <xdr:row>19</xdr:row>
      <xdr:rowOff>22678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64606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166007</xdr:rowOff>
    </xdr:from>
    <xdr:to>
      <xdr:col>78</xdr:col>
      <xdr:colOff>120650</xdr:colOff>
      <xdr:row>18</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80934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6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92529</xdr:rowOff>
    </xdr:from>
    <xdr:to>
      <xdr:col>74</xdr:col>
      <xdr:colOff>31750</xdr:colOff>
      <xdr:row>19</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59871</xdr:rowOff>
    </xdr:from>
    <xdr:to>
      <xdr:col>69</xdr:col>
      <xdr:colOff>142875</xdr:colOff>
      <xdr:row>18</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146249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保育所の待機児童対策などの子育て支援施策の強化や障害福祉サービスの利用者の増等により比率の分子は概ね上昇傾向にある。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は、市税収入の増等による経常一般財源が増したものの、幼保無償化による幼稚園児保育料補助の増（教育費）や、民生費の児童福祉費及び社会福祉費が増したことにより比率が上昇した。令和２年度は、児童福祉費等が増となるものの経常経費充当特財の増に伴い経常経費充当一財が減となったことに加え、市税収入や地方消費税交付金の増等による経常一般財源の増加により比率が低下し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地方消費税交付金、臨時対策事業</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債等の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経常一般財源が増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重度障害者医療費助成の増等による社会福祉費の増加や児童福祉費等の増加により比率が増加した。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20865</xdr:rowOff>
    </xdr:from>
    <xdr:to>
      <xdr:col>24</xdr:col>
      <xdr:colOff>25400</xdr:colOff>
      <xdr:row>61</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479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20865</xdr:rowOff>
    </xdr:from>
    <xdr:to>
      <xdr:col>19</xdr:col>
      <xdr:colOff>187325</xdr:colOff>
      <xdr:row>61</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479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430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35378</xdr:rowOff>
    </xdr:from>
    <xdr:to>
      <xdr:col>24</xdr:col>
      <xdr:colOff>76200</xdr:colOff>
      <xdr:row>61</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115405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100693</xdr:rowOff>
    </xdr:from>
    <xdr:to>
      <xdr:col>15</xdr:col>
      <xdr:colOff>149225</xdr:colOff>
      <xdr:row>62</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年度に引き続き、令和元年度は医療費や介護サービス費の増により後期高齢者医療事業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特別会計及び介護保険事業特別会計への繰出金が増加したことにより比率は上昇した。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令和２年度は介護サービス費の増等により介護保険事業特別会計への繰出金が増加したこと等により比率は上昇した。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に引き続き令和３年度は、要介護認定者数の増等による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介護サービス費の増により介護保険事業特別会計への繰出金が増加したこと等により比率は上昇した。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54</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88900</xdr:rowOff>
    </xdr:from>
    <xdr:to>
      <xdr:col>78</xdr:col>
      <xdr:colOff>69850</xdr:colOff>
      <xdr:row>53</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31750</xdr:rowOff>
    </xdr:from>
    <xdr:to>
      <xdr:col>69</xdr:col>
      <xdr:colOff>92075</xdr:colOff>
      <xdr:row>53</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76200</xdr:rowOff>
    </xdr:from>
    <xdr:to>
      <xdr:col>78</xdr:col>
      <xdr:colOff>120650</xdr:colOff>
      <xdr:row>54</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38100</xdr:rowOff>
    </xdr:from>
    <xdr:to>
      <xdr:col>74</xdr:col>
      <xdr:colOff>31750</xdr:colOff>
      <xdr:row>53</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92727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年度は、経常経費充当一財が概ね横ばいである一方で、市税収入の増等による経常一般財源が増加したことにより比率は低下した。令和２年度は、令和元年度に引き続き、幼保無償化に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伴う幼稚園園児保育料補助の扶助費移行による減等により比率が低下した。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令和３年度は、民間保育所運営費の減や川崎市看護師要請確保事業団の解散に伴う運営補助の減により減少した。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104140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119397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165117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年度は、経常経費充当一財が減</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、市税収入の増等による経常一般財源が増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ことにより比率は低下した。令和元年度は、公債償還元金の減により、比率が低下した。令和２年度は、公債償還元金の減のほか、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市税収入や地方消費税交付金の増等による経常一般財源の増加により比率が低下した。令和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年度は、公債償還元金</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の増があったものの、地方消費税交付金、臨時財政対策債等の増加によ</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る経常一般財源の増加により比率が低下した。今後は庁舎建替え事業や連続立体交差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事業等により投資的経費が増加する見込みであるが、市債発行にあたっては、実質公債費比率や市債現在高に留意しながら、適正な活用に努める。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02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19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78</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29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令和元年度は保育所受入数の増加による扶助費の増により比率が増加した。令和２年度は会計年度任用職員制度の開始により人件費は増となっているものの、市税収入</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や地方消費税交付金の増等による経常一般財源の増加により比率が低下した。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社会福祉費の増加や児童福祉費等の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増加により比率が増加した。</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80</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87728"/>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162379</xdr:rowOff>
    </xdr:from>
    <xdr:to>
      <xdr:col>82</xdr:col>
      <xdr:colOff>107950</xdr:colOff>
      <xdr:row>80</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7069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54627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162379</xdr:rowOff>
    </xdr:from>
    <xdr:to>
      <xdr:col>78</xdr:col>
      <xdr:colOff>69850</xdr:colOff>
      <xdr:row>81</xdr:row>
      <xdr:rowOff>58964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7069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119743</xdr:rowOff>
    </xdr:from>
    <xdr:to>
      <xdr:col>78</xdr:col>
      <xdr:colOff>120650</xdr:colOff>
      <xdr:row>79</xdr:row>
      <xdr:rowOff>49893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60070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121557</xdr:rowOff>
    </xdr:from>
    <xdr:to>
      <xdr:col>73</xdr:col>
      <xdr:colOff>180975</xdr:colOff>
      <xdr:row>81</xdr:row>
      <xdr:rowOff>58964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837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97971</xdr:rowOff>
    </xdr:from>
    <xdr:to>
      <xdr:col>74</xdr:col>
      <xdr:colOff>31750</xdr:colOff>
      <xdr:row>79</xdr:row>
      <xdr:rowOff>28121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38298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121557</xdr:rowOff>
    </xdr:from>
    <xdr:to>
      <xdr:col>69</xdr:col>
      <xdr:colOff>92075</xdr:colOff>
      <xdr:row>80</xdr:row>
      <xdr:rowOff>143329</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83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100891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41927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111579</xdr:rowOff>
    </xdr:from>
    <xdr:to>
      <xdr:col>78</xdr:col>
      <xdr:colOff>120650</xdr:colOff>
      <xdr:row>80</xdr:row>
      <xdr:rowOff>41729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26506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74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8164</xdr:rowOff>
    </xdr:from>
    <xdr:to>
      <xdr:col>74</xdr:col>
      <xdr:colOff>31750</xdr:colOff>
      <xdr:row>81</xdr:row>
      <xdr:rowOff>109764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94541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92529</xdr:rowOff>
    </xdr:from>
    <xdr:to>
      <xdr:col>65</xdr:col>
      <xdr:colOff>53975</xdr:colOff>
      <xdr:row>81</xdr:row>
      <xdr:rowOff>22679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7456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48019</xdr:rowOff>
    </xdr:from>
    <xdr:to>
      <xdr:col>29</xdr:col>
      <xdr:colOff>127000</xdr:colOff>
      <xdr:row>16</xdr:row>
      <xdr:rowOff>69050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8844"/>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69050</xdr:rowOff>
    </xdr:from>
    <xdr:to>
      <xdr:col>26</xdr:col>
      <xdr:colOff>50800</xdr:colOff>
      <xdr:row>16</xdr:row>
      <xdr:rowOff>78956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9875"/>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75565</xdr:rowOff>
    </xdr:from>
    <xdr:to>
      <xdr:col>22</xdr:col>
      <xdr:colOff>114300</xdr:colOff>
      <xdr:row>16</xdr:row>
      <xdr:rowOff>78956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66390"/>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66688</xdr:rowOff>
    </xdr:from>
    <xdr:to>
      <xdr:col>18</xdr:col>
      <xdr:colOff>177800</xdr:colOff>
      <xdr:row>16</xdr:row>
      <xdr:rowOff>75565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57513"/>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168669</xdr:rowOff>
    </xdr:from>
    <xdr:to>
      <xdr:col>29</xdr:col>
      <xdr:colOff>177800</xdr:colOff>
      <xdr:row>16</xdr:row>
      <xdr:rowOff>98819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140746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18250</xdr:rowOff>
    </xdr:from>
    <xdr:to>
      <xdr:col>26</xdr:col>
      <xdr:colOff>101600</xdr:colOff>
      <xdr:row>16</xdr:row>
      <xdr:rowOff>119850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104627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9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28156</xdr:rowOff>
    </xdr:from>
    <xdr:to>
      <xdr:col>22</xdr:col>
      <xdr:colOff>165100</xdr:colOff>
      <xdr:row>16</xdr:row>
      <xdr:rowOff>129756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114533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24765</xdr:rowOff>
    </xdr:from>
    <xdr:to>
      <xdr:col>19</xdr:col>
      <xdr:colOff>38100</xdr:colOff>
      <xdr:row>16</xdr:row>
      <xdr:rowOff>126365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111142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15888</xdr:rowOff>
    </xdr:from>
    <xdr:to>
      <xdr:col>15</xdr:col>
      <xdr:colOff>101600</xdr:colOff>
      <xdr:row>16</xdr:row>
      <xdr:rowOff>117488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102265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294198</xdr:rowOff>
    </xdr:from>
    <xdr:to>
      <xdr:col>29</xdr:col>
      <xdr:colOff>127000</xdr:colOff>
      <xdr:row>34</xdr:row>
      <xdr:rowOff>306177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61648"/>
          <a:ext cx="6477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294198</xdr:rowOff>
    </xdr:from>
    <xdr:to>
      <xdr:col>26</xdr:col>
      <xdr:colOff>50800</xdr:colOff>
      <xdr:row>35</xdr:row>
      <xdr:rowOff>63540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61648"/>
          <a:ext cx="6985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63540</xdr:rowOff>
    </xdr:from>
    <xdr:to>
      <xdr:col>22</xdr:col>
      <xdr:colOff>114300</xdr:colOff>
      <xdr:row>35</xdr:row>
      <xdr:rowOff>81280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73890"/>
          <a:ext cx="6985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81280</xdr:rowOff>
    </xdr:from>
    <xdr:to>
      <xdr:col>18</xdr:col>
      <xdr:colOff>177800</xdr:colOff>
      <xdr:row>35</xdr:row>
      <xdr:rowOff>221321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91630"/>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255377</xdr:rowOff>
    </xdr:from>
    <xdr:to>
      <xdr:col>29</xdr:col>
      <xdr:colOff>177800</xdr:colOff>
      <xdr:row>35</xdr:row>
      <xdr:rowOff>14077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22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100454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243398</xdr:rowOff>
    </xdr:from>
    <xdr:to>
      <xdr:col>26</xdr:col>
      <xdr:colOff>101600</xdr:colOff>
      <xdr:row>35</xdr:row>
      <xdr:rowOff>2098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1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12275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7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12740</xdr:rowOff>
    </xdr:from>
    <xdr:to>
      <xdr:col>22</xdr:col>
      <xdr:colOff>165100</xdr:colOff>
      <xdr:row>35</xdr:row>
      <xdr:rowOff>114340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124518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9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30480</xdr:rowOff>
    </xdr:from>
    <xdr:to>
      <xdr:col>19</xdr:col>
      <xdr:colOff>38100</xdr:colOff>
      <xdr:row>35</xdr:row>
      <xdr:rowOff>132080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170521</xdr:rowOff>
    </xdr:from>
    <xdr:to>
      <xdr:col>15</xdr:col>
      <xdr:colOff>101600</xdr:colOff>
      <xdr:row>35</xdr:row>
      <xdr:rowOff>272121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256898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41516</xdr:rowOff>
    </xdr:from>
    <xdr:to>
      <xdr:col>24</xdr:col>
      <xdr:colOff>63500</xdr:colOff>
      <xdr:row>35</xdr:row>
      <xdr:rowOff>58775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2266"/>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58775</xdr:rowOff>
    </xdr:from>
    <xdr:to>
      <xdr:col>19</xdr:col>
      <xdr:colOff>177800</xdr:colOff>
      <xdr:row>35</xdr:row>
      <xdr:rowOff>71196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5952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66167</xdr:rowOff>
    </xdr:from>
    <xdr:to>
      <xdr:col>15</xdr:col>
      <xdr:colOff>50800</xdr:colOff>
      <xdr:row>35</xdr:row>
      <xdr:rowOff>71196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6691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8750</xdr:rowOff>
    </xdr:from>
    <xdr:to>
      <xdr:col>10</xdr:col>
      <xdr:colOff>114300</xdr:colOff>
      <xdr:row>35</xdr:row>
      <xdr:rowOff>66167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09500"/>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162166</xdr:rowOff>
    </xdr:from>
    <xdr:to>
      <xdr:col>24</xdr:col>
      <xdr:colOff>114300</xdr:colOff>
      <xdr:row>35</xdr:row>
      <xdr:rowOff>92316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140593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xdr:rowOff>
    </xdr:from>
    <xdr:to>
      <xdr:col>20</xdr:col>
      <xdr:colOff>38100</xdr:colOff>
      <xdr:row>35</xdr:row>
      <xdr:rowOff>109575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100702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20396</xdr:rowOff>
    </xdr:from>
    <xdr:to>
      <xdr:col>15</xdr:col>
      <xdr:colOff>101600</xdr:colOff>
      <xdr:row>35</xdr:row>
      <xdr:rowOff>121996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113123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15367</xdr:rowOff>
    </xdr:from>
    <xdr:to>
      <xdr:col>10</xdr:col>
      <xdr:colOff>165100</xdr:colOff>
      <xdr:row>35</xdr:row>
      <xdr:rowOff>116967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129400</xdr:rowOff>
    </xdr:from>
    <xdr:to>
      <xdr:col>6</xdr:col>
      <xdr:colOff>38100</xdr:colOff>
      <xdr:row>35</xdr:row>
      <xdr:rowOff>59550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50677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58613</xdr:rowOff>
    </xdr:from>
    <xdr:to>
      <xdr:col>24</xdr:col>
      <xdr:colOff>63500</xdr:colOff>
      <xdr:row>57</xdr:row>
      <xdr:rowOff>52505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16913"/>
          <a:ext cx="838200" cy="5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52505</xdr:rowOff>
    </xdr:from>
    <xdr:to>
      <xdr:col>19</xdr:col>
      <xdr:colOff>177800</xdr:colOff>
      <xdr:row>57</xdr:row>
      <xdr:rowOff>159164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5155"/>
          <a:ext cx="889000" cy="10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159164</xdr:rowOff>
    </xdr:from>
    <xdr:to>
      <xdr:col>15</xdr:col>
      <xdr:colOff>50800</xdr:colOff>
      <xdr:row>58</xdr:row>
      <xdr:rowOff>62140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1814"/>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62140</xdr:rowOff>
    </xdr:from>
    <xdr:to>
      <xdr:col>10</xdr:col>
      <xdr:colOff>114300</xdr:colOff>
      <xdr:row>58</xdr:row>
      <xdr:rowOff>112464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6240"/>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7813</xdr:rowOff>
    </xdr:from>
    <xdr:to>
      <xdr:col>24</xdr:col>
      <xdr:colOff>114300</xdr:colOff>
      <xdr:row>54</xdr:row>
      <xdr:rowOff>109413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30690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1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1705</xdr:rowOff>
    </xdr:from>
    <xdr:to>
      <xdr:col>20</xdr:col>
      <xdr:colOff>38100</xdr:colOff>
      <xdr:row>57</xdr:row>
      <xdr:rowOff>103305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94432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108364</xdr:rowOff>
    </xdr:from>
    <xdr:to>
      <xdr:col>15</xdr:col>
      <xdr:colOff>101600</xdr:colOff>
      <xdr:row>58</xdr:row>
      <xdr:rowOff>38514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29641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11340</xdr:rowOff>
    </xdr:from>
    <xdr:to>
      <xdr:col>10</xdr:col>
      <xdr:colOff>165100</xdr:colOff>
      <xdr:row>58</xdr:row>
      <xdr:rowOff>112940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104067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61664</xdr:rowOff>
    </xdr:from>
    <xdr:to>
      <xdr:col>6</xdr:col>
      <xdr:colOff>38100</xdr:colOff>
      <xdr:row>58</xdr:row>
      <xdr:rowOff>163264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154391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56032</xdr:rowOff>
    </xdr:from>
    <xdr:to>
      <xdr:col>24</xdr:col>
      <xdr:colOff>63500</xdr:colOff>
      <xdr:row>77</xdr:row>
      <xdr:rowOff>64872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7682"/>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64872</xdr:rowOff>
    </xdr:from>
    <xdr:to>
      <xdr:col>19</xdr:col>
      <xdr:colOff>177800</xdr:colOff>
      <xdr:row>77</xdr:row>
      <xdr:rowOff>78511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6652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45213</xdr:rowOff>
    </xdr:from>
    <xdr:to>
      <xdr:col>15</xdr:col>
      <xdr:colOff>50800</xdr:colOff>
      <xdr:row>77</xdr:row>
      <xdr:rowOff>78511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46863"/>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45213</xdr:rowOff>
    </xdr:from>
    <xdr:to>
      <xdr:col>10</xdr:col>
      <xdr:colOff>114300</xdr:colOff>
      <xdr:row>77</xdr:row>
      <xdr:rowOff>73330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6863"/>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5232</xdr:rowOff>
    </xdr:from>
    <xdr:to>
      <xdr:col>24</xdr:col>
      <xdr:colOff>114300</xdr:colOff>
      <xdr:row>77</xdr:row>
      <xdr:rowOff>106832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14072</xdr:rowOff>
    </xdr:from>
    <xdr:to>
      <xdr:col>20</xdr:col>
      <xdr:colOff>38100</xdr:colOff>
      <xdr:row>77</xdr:row>
      <xdr:rowOff>115672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106799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27711</xdr:rowOff>
    </xdr:from>
    <xdr:to>
      <xdr:col>15</xdr:col>
      <xdr:colOff>101600</xdr:colOff>
      <xdr:row>77</xdr:row>
      <xdr:rowOff>129311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120438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165863</xdr:rowOff>
    </xdr:from>
    <xdr:to>
      <xdr:col>10</xdr:col>
      <xdr:colOff>165100</xdr:colOff>
      <xdr:row>77</xdr:row>
      <xdr:rowOff>96013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87140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22530</xdr:rowOff>
    </xdr:from>
    <xdr:to>
      <xdr:col>6</xdr:col>
      <xdr:colOff>38100</xdr:colOff>
      <xdr:row>77</xdr:row>
      <xdr:rowOff>124130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115257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88836</xdr:rowOff>
    </xdr:from>
    <xdr:to>
      <xdr:col>24</xdr:col>
      <xdr:colOff>63500</xdr:colOff>
      <xdr:row>98</xdr:row>
      <xdr:rowOff>8801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48036"/>
          <a:ext cx="838200" cy="2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57587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73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8801</xdr:rowOff>
    </xdr:from>
    <xdr:to>
      <xdr:col>19</xdr:col>
      <xdr:colOff>177800</xdr:colOff>
      <xdr:row>98</xdr:row>
      <xdr:rowOff>86474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0901"/>
          <a:ext cx="889000" cy="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86474</xdr:rowOff>
    </xdr:from>
    <xdr:to>
      <xdr:col>15</xdr:col>
      <xdr:colOff>50800</xdr:colOff>
      <xdr:row>98</xdr:row>
      <xdr:rowOff>168732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88574"/>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168732</xdr:rowOff>
    </xdr:from>
    <xdr:to>
      <xdr:col>10</xdr:col>
      <xdr:colOff>114300</xdr:colOff>
      <xdr:row>99</xdr:row>
      <xdr:rowOff>23444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7083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7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38036</xdr:rowOff>
    </xdr:from>
    <xdr:to>
      <xdr:col>24</xdr:col>
      <xdr:colOff>114300</xdr:colOff>
      <xdr:row>96</xdr:row>
      <xdr:rowOff>139636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7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129451</xdr:rowOff>
    </xdr:from>
    <xdr:to>
      <xdr:col>20</xdr:col>
      <xdr:colOff>38100</xdr:colOff>
      <xdr:row>98</xdr:row>
      <xdr:rowOff>59601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50728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35674</xdr:rowOff>
    </xdr:from>
    <xdr:to>
      <xdr:col>15</xdr:col>
      <xdr:colOff>101600</xdr:colOff>
      <xdr:row>98</xdr:row>
      <xdr:rowOff>137274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3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128401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93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117932</xdr:rowOff>
    </xdr:from>
    <xdr:to>
      <xdr:col>10</xdr:col>
      <xdr:colOff>165100</xdr:colOff>
      <xdr:row>99</xdr:row>
      <xdr:rowOff>48082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39209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701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144094</xdr:rowOff>
    </xdr:from>
    <xdr:to>
      <xdr:col>6</xdr:col>
      <xdr:colOff>38100</xdr:colOff>
      <xdr:row>99</xdr:row>
      <xdr:rowOff>74244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65371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703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135623</xdr:rowOff>
    </xdr:from>
    <xdr:to>
      <xdr:col>55</xdr:col>
      <xdr:colOff>0</xdr:colOff>
      <xdr:row>39</xdr:row>
      <xdr:rowOff>23063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50573"/>
          <a:ext cx="838200" cy="12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135623</xdr:rowOff>
    </xdr:from>
    <xdr:to>
      <xdr:col>50</xdr:col>
      <xdr:colOff>114300</xdr:colOff>
      <xdr:row>37</xdr:row>
      <xdr:rowOff>74181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50573"/>
          <a:ext cx="889000" cy="9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74181</xdr:rowOff>
    </xdr:from>
    <xdr:to>
      <xdr:col>45</xdr:col>
      <xdr:colOff>177800</xdr:colOff>
      <xdr:row>38</xdr:row>
      <xdr:rowOff>2425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17831"/>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2425</xdr:rowOff>
    </xdr:from>
    <xdr:to>
      <xdr:col>41</xdr:col>
      <xdr:colOff>50800</xdr:colOff>
      <xdr:row>38</xdr:row>
      <xdr:rowOff>107379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17525"/>
          <a:ext cx="889000" cy="10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143713</xdr:rowOff>
    </xdr:from>
    <xdr:to>
      <xdr:col>55</xdr:col>
      <xdr:colOff>50800</xdr:colOff>
      <xdr:row>39</xdr:row>
      <xdr:rowOff>73863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6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58640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5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84823</xdr:rowOff>
    </xdr:from>
    <xdr:to>
      <xdr:col>50</xdr:col>
      <xdr:colOff>165100</xdr:colOff>
      <xdr:row>32</xdr:row>
      <xdr:rowOff>14973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3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6100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9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23381</xdr:rowOff>
    </xdr:from>
    <xdr:to>
      <xdr:col>46</xdr:col>
      <xdr:colOff>38100</xdr:colOff>
      <xdr:row>37</xdr:row>
      <xdr:rowOff>124981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141508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1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123076</xdr:rowOff>
    </xdr:from>
    <xdr:to>
      <xdr:col>41</xdr:col>
      <xdr:colOff>101600</xdr:colOff>
      <xdr:row>38</xdr:row>
      <xdr:rowOff>53226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56579</xdr:rowOff>
    </xdr:from>
    <xdr:to>
      <xdr:col>36</xdr:col>
      <xdr:colOff>165100</xdr:colOff>
      <xdr:row>38</xdr:row>
      <xdr:rowOff>158179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3255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155816</xdr:rowOff>
    </xdr:from>
    <xdr:to>
      <xdr:col>55</xdr:col>
      <xdr:colOff>0</xdr:colOff>
      <xdr:row>52</xdr:row>
      <xdr:rowOff>156731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8899766"/>
          <a:ext cx="8382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155816</xdr:rowOff>
    </xdr:from>
    <xdr:to>
      <xdr:col>50</xdr:col>
      <xdr:colOff>114300</xdr:colOff>
      <xdr:row>53</xdr:row>
      <xdr:rowOff>129779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8899766"/>
          <a:ext cx="889000" cy="3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45403</xdr:rowOff>
    </xdr:from>
    <xdr:to>
      <xdr:col>45</xdr:col>
      <xdr:colOff>177800</xdr:colOff>
      <xdr:row>53</xdr:row>
      <xdr:rowOff>129779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32253"/>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140408</xdr:rowOff>
    </xdr:from>
    <xdr:to>
      <xdr:col>41</xdr:col>
      <xdr:colOff>50800</xdr:colOff>
      <xdr:row>53</xdr:row>
      <xdr:rowOff>45403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055808"/>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105931</xdr:rowOff>
    </xdr:from>
    <xdr:to>
      <xdr:col>55</xdr:col>
      <xdr:colOff>50800</xdr:colOff>
      <xdr:row>53</xdr:row>
      <xdr:rowOff>36081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0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128808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105016</xdr:rowOff>
    </xdr:from>
    <xdr:to>
      <xdr:col>50</xdr:col>
      <xdr:colOff>165100</xdr:colOff>
      <xdr:row>52</xdr:row>
      <xdr:rowOff>35166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51693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62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78979</xdr:rowOff>
    </xdr:from>
    <xdr:to>
      <xdr:col>46</xdr:col>
      <xdr:colOff>38100</xdr:colOff>
      <xdr:row>54</xdr:row>
      <xdr:rowOff>9129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1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25656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9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166053</xdr:rowOff>
    </xdr:from>
    <xdr:to>
      <xdr:col>41</xdr:col>
      <xdr:colOff>101600</xdr:colOff>
      <xdr:row>53</xdr:row>
      <xdr:rowOff>96203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112730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89608</xdr:rowOff>
    </xdr:from>
    <xdr:to>
      <xdr:col>36</xdr:col>
      <xdr:colOff>165100</xdr:colOff>
      <xdr:row>53</xdr:row>
      <xdr:rowOff>19758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36285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7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80127</xdr:rowOff>
    </xdr:from>
    <xdr:to>
      <xdr:col>55</xdr:col>
      <xdr:colOff>0</xdr:colOff>
      <xdr:row>73</xdr:row>
      <xdr:rowOff>131333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95977"/>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37150</xdr:rowOff>
    </xdr:from>
    <xdr:to>
      <xdr:col>50</xdr:col>
      <xdr:colOff>114300</xdr:colOff>
      <xdr:row>73</xdr:row>
      <xdr:rowOff>80127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55300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102027</xdr:rowOff>
    </xdr:from>
    <xdr:to>
      <xdr:col>45</xdr:col>
      <xdr:colOff>177800</xdr:colOff>
      <xdr:row>73</xdr:row>
      <xdr:rowOff>37150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103527"/>
          <a:ext cx="889000" cy="4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102027</xdr:rowOff>
    </xdr:from>
    <xdr:to>
      <xdr:col>41</xdr:col>
      <xdr:colOff>50800</xdr:colOff>
      <xdr:row>70</xdr:row>
      <xdr:rowOff>124155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103527"/>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80533</xdr:rowOff>
    </xdr:from>
    <xdr:to>
      <xdr:col>55</xdr:col>
      <xdr:colOff>50800</xdr:colOff>
      <xdr:row>74</xdr:row>
      <xdr:rowOff>10683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5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103410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4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29327</xdr:rowOff>
    </xdr:from>
    <xdr:to>
      <xdr:col>50</xdr:col>
      <xdr:colOff>165100</xdr:colOff>
      <xdr:row>73</xdr:row>
      <xdr:rowOff>130927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147454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157800</xdr:rowOff>
    </xdr:from>
    <xdr:to>
      <xdr:col>46</xdr:col>
      <xdr:colOff>38100</xdr:colOff>
      <xdr:row>73</xdr:row>
      <xdr:rowOff>87950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104477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51227</xdr:rowOff>
    </xdr:from>
    <xdr:to>
      <xdr:col>41</xdr:col>
      <xdr:colOff>101600</xdr:colOff>
      <xdr:row>70</xdr:row>
      <xdr:rowOff>152827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169354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8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73355</xdr:rowOff>
    </xdr:from>
    <xdr:to>
      <xdr:col>36</xdr:col>
      <xdr:colOff>165100</xdr:colOff>
      <xdr:row>71</xdr:row>
      <xdr:rowOff>3505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0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20032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18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167886</xdr:rowOff>
    </xdr:from>
    <xdr:to>
      <xdr:col>55</xdr:col>
      <xdr:colOff>0</xdr:colOff>
      <xdr:row>93</xdr:row>
      <xdr:rowOff>169624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112736"/>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169624</xdr:rowOff>
    </xdr:from>
    <xdr:to>
      <xdr:col>50</xdr:col>
      <xdr:colOff>114300</xdr:colOff>
      <xdr:row>95</xdr:row>
      <xdr:rowOff>41904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114474"/>
          <a:ext cx="889000" cy="21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41904</xdr:rowOff>
    </xdr:from>
    <xdr:to>
      <xdr:col>45</xdr:col>
      <xdr:colOff>177800</xdr:colOff>
      <xdr:row>95</xdr:row>
      <xdr:rowOff>142763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29654"/>
          <a:ext cx="889000" cy="10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79442</xdr:rowOff>
    </xdr:from>
    <xdr:to>
      <xdr:col>41</xdr:col>
      <xdr:colOff>50800</xdr:colOff>
      <xdr:row>95</xdr:row>
      <xdr:rowOff>142763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67192"/>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117086</xdr:rowOff>
    </xdr:from>
    <xdr:to>
      <xdr:col>55</xdr:col>
      <xdr:colOff>50800</xdr:colOff>
      <xdr:row>94</xdr:row>
      <xdr:rowOff>47236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139963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1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118824</xdr:rowOff>
    </xdr:from>
    <xdr:to>
      <xdr:col>50</xdr:col>
      <xdr:colOff>165100</xdr:colOff>
      <xdr:row>94</xdr:row>
      <xdr:rowOff>48974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65501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8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162554</xdr:rowOff>
    </xdr:from>
    <xdr:to>
      <xdr:col>46</xdr:col>
      <xdr:colOff>38100</xdr:colOff>
      <xdr:row>95</xdr:row>
      <xdr:rowOff>92704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91963</xdr:rowOff>
    </xdr:from>
    <xdr:to>
      <xdr:col>41</xdr:col>
      <xdr:colOff>101600</xdr:colOff>
      <xdr:row>96</xdr:row>
      <xdr:rowOff>22113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4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28642</xdr:rowOff>
    </xdr:from>
    <xdr:to>
      <xdr:col>36</xdr:col>
      <xdr:colOff>165100</xdr:colOff>
      <xdr:row>95</xdr:row>
      <xdr:rowOff>130242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146769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9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37287</xdr:rowOff>
    </xdr:from>
    <xdr:to>
      <xdr:col>85</xdr:col>
      <xdr:colOff>127000</xdr:colOff>
      <xdr:row>38</xdr:row>
      <xdr:rowOff>50774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380937"/>
          <a:ext cx="838200" cy="1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74972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247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37287</xdr:rowOff>
    </xdr:from>
    <xdr:to>
      <xdr:col>81</xdr:col>
      <xdr:colOff>50800</xdr:colOff>
      <xdr:row>38</xdr:row>
      <xdr:rowOff>81864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380937"/>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71924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81864</xdr:rowOff>
    </xdr:from>
    <xdr:to>
      <xdr:col>76</xdr:col>
      <xdr:colOff>114300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9696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168394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599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109754</xdr:rowOff>
    </xdr:from>
    <xdr:to>
      <xdr:col>71</xdr:col>
      <xdr:colOff>177800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24854"/>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171424</xdr:rowOff>
    </xdr:from>
    <xdr:to>
      <xdr:col>85</xdr:col>
      <xdr:colOff>177800</xdr:colOff>
      <xdr:row>38</xdr:row>
      <xdr:rowOff>101574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86351</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157937</xdr:rowOff>
    </xdr:from>
    <xdr:to>
      <xdr:col>81</xdr:col>
      <xdr:colOff>101600</xdr:colOff>
      <xdr:row>37</xdr:row>
      <xdr:rowOff>88087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79214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31064</xdr:rowOff>
    </xdr:from>
    <xdr:to>
      <xdr:col>76</xdr:col>
      <xdr:colOff>165100</xdr:colOff>
      <xdr:row>38</xdr:row>
      <xdr:rowOff>132664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123791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63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151681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159398</xdr:rowOff>
    </xdr:from>
    <xdr:to>
      <xdr:col>85</xdr:col>
      <xdr:colOff>127000</xdr:colOff>
      <xdr:row>78</xdr:row>
      <xdr:rowOff>330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1048"/>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118097</xdr:rowOff>
    </xdr:from>
    <xdr:to>
      <xdr:col>81</xdr:col>
      <xdr:colOff>50800</xdr:colOff>
      <xdr:row>78</xdr:row>
      <xdr:rowOff>330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19747"/>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64224</xdr:rowOff>
    </xdr:from>
    <xdr:to>
      <xdr:col>76</xdr:col>
      <xdr:colOff>114300</xdr:colOff>
      <xdr:row>77</xdr:row>
      <xdr:rowOff>118097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6587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64224</xdr:rowOff>
    </xdr:from>
    <xdr:to>
      <xdr:col>71</xdr:col>
      <xdr:colOff>177800</xdr:colOff>
      <xdr:row>77</xdr:row>
      <xdr:rowOff>78245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65874"/>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108598</xdr:rowOff>
    </xdr:from>
    <xdr:to>
      <xdr:col>85</xdr:col>
      <xdr:colOff>177800</xdr:colOff>
      <xdr:row>78</xdr:row>
      <xdr:rowOff>38748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87025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120980</xdr:rowOff>
    </xdr:from>
    <xdr:to>
      <xdr:col>81</xdr:col>
      <xdr:colOff>101600</xdr:colOff>
      <xdr:row>78</xdr:row>
      <xdr:rowOff>51130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42257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67297</xdr:rowOff>
    </xdr:from>
    <xdr:to>
      <xdr:col>76</xdr:col>
      <xdr:colOff>165100</xdr:colOff>
      <xdr:row>77</xdr:row>
      <xdr:rowOff>168897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160024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13424</xdr:rowOff>
    </xdr:from>
    <xdr:to>
      <xdr:col>72</xdr:col>
      <xdr:colOff>38100</xdr:colOff>
      <xdr:row>77</xdr:row>
      <xdr:rowOff>115024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106151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27445</xdr:rowOff>
    </xdr:from>
    <xdr:to>
      <xdr:col>67</xdr:col>
      <xdr:colOff>101600</xdr:colOff>
      <xdr:row>77</xdr:row>
      <xdr:rowOff>129045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120172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29287</xdr:rowOff>
    </xdr:from>
    <xdr:to>
      <xdr:col>85</xdr:col>
      <xdr:colOff>127000</xdr:colOff>
      <xdr:row>98</xdr:row>
      <xdr:rowOff>69794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31387"/>
          <a:ext cx="8382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37516</xdr:rowOff>
    </xdr:from>
    <xdr:to>
      <xdr:col>81</xdr:col>
      <xdr:colOff>50800</xdr:colOff>
      <xdr:row>98</xdr:row>
      <xdr:rowOff>69794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3961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37516</xdr:rowOff>
    </xdr:from>
    <xdr:to>
      <xdr:col>76</xdr:col>
      <xdr:colOff>114300</xdr:colOff>
      <xdr:row>98</xdr:row>
      <xdr:rowOff>58045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39616"/>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58045</xdr:rowOff>
    </xdr:from>
    <xdr:to>
      <xdr:col>71</xdr:col>
      <xdr:colOff>177800</xdr:colOff>
      <xdr:row>98</xdr:row>
      <xdr:rowOff>71943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0145"/>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149937</xdr:rowOff>
    </xdr:from>
    <xdr:to>
      <xdr:col>85</xdr:col>
      <xdr:colOff>177800</xdr:colOff>
      <xdr:row>98</xdr:row>
      <xdr:rowOff>80087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64864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9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18994</xdr:rowOff>
    </xdr:from>
    <xdr:to>
      <xdr:col>81</xdr:col>
      <xdr:colOff>101600</xdr:colOff>
      <xdr:row>98</xdr:row>
      <xdr:rowOff>120594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111721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158166</xdr:rowOff>
    </xdr:from>
    <xdr:to>
      <xdr:col>76</xdr:col>
      <xdr:colOff>165100</xdr:colOff>
      <xdr:row>98</xdr:row>
      <xdr:rowOff>88316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79443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7245</xdr:rowOff>
    </xdr:from>
    <xdr:to>
      <xdr:col>72</xdr:col>
      <xdr:colOff>38100</xdr:colOff>
      <xdr:row>98</xdr:row>
      <xdr:rowOff>108845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99972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0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21143</xdr:rowOff>
    </xdr:from>
    <xdr:to>
      <xdr:col>67</xdr:col>
      <xdr:colOff>101600</xdr:colOff>
      <xdr:row>98</xdr:row>
      <xdr:rowOff>122743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113870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1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99009</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756859"/>
          <a:ext cx="1269" cy="8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45686</xdr:rowOff>
    </xdr:from>
    <xdr:ext cx="469744"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5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99009</xdr:rowOff>
    </xdr:from>
    <xdr:to>
      <xdr:col>116</xdr:col>
      <xdr:colOff>152400</xdr:colOff>
      <xdr:row>33</xdr:row>
      <xdr:rowOff>99009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75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41173</xdr:rowOff>
    </xdr:from>
    <xdr:to>
      <xdr:col>116</xdr:col>
      <xdr:colOff>63500</xdr:colOff>
      <xdr:row>36</xdr:row>
      <xdr:rowOff>118669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699023"/>
          <a:ext cx="838200" cy="5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51325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223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72898</xdr:rowOff>
    </xdr:from>
    <xdr:to>
      <xdr:col>116</xdr:col>
      <xdr:colOff>114300</xdr:colOff>
      <xdr:row>37</xdr:row>
      <xdr:rowOff>3048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156845</xdr:rowOff>
    </xdr:from>
    <xdr:to>
      <xdr:col>111</xdr:col>
      <xdr:colOff>177800</xdr:colOff>
      <xdr:row>33</xdr:row>
      <xdr:rowOff>41173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643245"/>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9804</xdr:rowOff>
    </xdr:from>
    <xdr:to>
      <xdr:col>112</xdr:col>
      <xdr:colOff>38100</xdr:colOff>
      <xdr:row>36</xdr:row>
      <xdr:rowOff>111404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102531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78892</xdr:rowOff>
    </xdr:from>
    <xdr:to>
      <xdr:col>107</xdr:col>
      <xdr:colOff>50800</xdr:colOff>
      <xdr:row>32</xdr:row>
      <xdr:rowOff>156845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565292"/>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141250</xdr:rowOff>
    </xdr:from>
    <xdr:to>
      <xdr:col>107</xdr:col>
      <xdr:colOff>101600</xdr:colOff>
      <xdr:row>36</xdr:row>
      <xdr:rowOff>71400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62527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21514</xdr:rowOff>
    </xdr:from>
    <xdr:to>
      <xdr:col>102</xdr:col>
      <xdr:colOff>114300</xdr:colOff>
      <xdr:row>32</xdr:row>
      <xdr:rowOff>78892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550791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141021</xdr:rowOff>
    </xdr:from>
    <xdr:to>
      <xdr:col>102</xdr:col>
      <xdr:colOff>165100</xdr:colOff>
      <xdr:row>36</xdr:row>
      <xdr:rowOff>71171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62298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93700</xdr:rowOff>
    </xdr:from>
    <xdr:to>
      <xdr:col>98</xdr:col>
      <xdr:colOff>38100</xdr:colOff>
      <xdr:row>36</xdr:row>
      <xdr:rowOff>23850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14977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67869</xdr:rowOff>
    </xdr:from>
    <xdr:to>
      <xdr:col>116</xdr:col>
      <xdr:colOff>114300</xdr:colOff>
      <xdr:row>36</xdr:row>
      <xdr:rowOff>169469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90746</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9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161823</xdr:rowOff>
    </xdr:from>
    <xdr:to>
      <xdr:col>112</xdr:col>
      <xdr:colOff>38100</xdr:colOff>
      <xdr:row>33</xdr:row>
      <xdr:rowOff>91973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6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108500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54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106045</xdr:rowOff>
    </xdr:from>
    <xdr:to>
      <xdr:col>107</xdr:col>
      <xdr:colOff>101600</xdr:colOff>
      <xdr:row>33</xdr:row>
      <xdr:rowOff>36195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52722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28092</xdr:rowOff>
    </xdr:from>
    <xdr:to>
      <xdr:col>102</xdr:col>
      <xdr:colOff>165100</xdr:colOff>
      <xdr:row>32</xdr:row>
      <xdr:rowOff>129692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146219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142164</xdr:rowOff>
    </xdr:from>
    <xdr:to>
      <xdr:col>98</xdr:col>
      <xdr:colOff>38100</xdr:colOff>
      <xdr:row>32</xdr:row>
      <xdr:rowOff>72314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88841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101204</xdr:rowOff>
    </xdr:from>
    <xdr:to>
      <xdr:col>116</xdr:col>
      <xdr:colOff>63500</xdr:colOff>
      <xdr:row>57</xdr:row>
      <xdr:rowOff>147509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9873854"/>
          <a:ext cx="8382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101204</xdr:rowOff>
    </xdr:from>
    <xdr:to>
      <xdr:col>111</xdr:col>
      <xdr:colOff>177800</xdr:colOff>
      <xdr:row>58</xdr:row>
      <xdr:rowOff>11666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873854"/>
          <a:ext cx="889000" cy="8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4762</xdr:rowOff>
    </xdr:from>
    <xdr:to>
      <xdr:col>107</xdr:col>
      <xdr:colOff>50800</xdr:colOff>
      <xdr:row>58</xdr:row>
      <xdr:rowOff>11666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9948862"/>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164599</xdr:rowOff>
    </xdr:from>
    <xdr:to>
      <xdr:col>102</xdr:col>
      <xdr:colOff>114300</xdr:colOff>
      <xdr:row>58</xdr:row>
      <xdr:rowOff>4762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937249"/>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96709</xdr:rowOff>
    </xdr:from>
    <xdr:to>
      <xdr:col>116</xdr:col>
      <xdr:colOff>114300</xdr:colOff>
      <xdr:row>58</xdr:row>
      <xdr:rowOff>26859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75136</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50404</xdr:rowOff>
    </xdr:from>
    <xdr:to>
      <xdr:col>112</xdr:col>
      <xdr:colOff>38100</xdr:colOff>
      <xdr:row>57</xdr:row>
      <xdr:rowOff>152004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8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143131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9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132316</xdr:rowOff>
    </xdr:from>
    <xdr:to>
      <xdr:col>107</xdr:col>
      <xdr:colOff>101600</xdr:colOff>
      <xdr:row>58</xdr:row>
      <xdr:rowOff>62466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53593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9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125412</xdr:rowOff>
    </xdr:from>
    <xdr:to>
      <xdr:col>102</xdr:col>
      <xdr:colOff>165100</xdr:colOff>
      <xdr:row>58</xdr:row>
      <xdr:rowOff>55562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8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46689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9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113799</xdr:rowOff>
    </xdr:from>
    <xdr:to>
      <xdr:col>98</xdr:col>
      <xdr:colOff>38100</xdr:colOff>
      <xdr:row>58</xdr:row>
      <xdr:rowOff>43949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8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35076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9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165570</xdr:rowOff>
    </xdr:from>
    <xdr:to>
      <xdr:col>116</xdr:col>
      <xdr:colOff>63500</xdr:colOff>
      <xdr:row>78</xdr:row>
      <xdr:rowOff>10731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67220"/>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10731</xdr:rowOff>
    </xdr:from>
    <xdr:to>
      <xdr:col>111</xdr:col>
      <xdr:colOff>177800</xdr:colOff>
      <xdr:row>78</xdr:row>
      <xdr:rowOff>24028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8383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24028</xdr:rowOff>
    </xdr:from>
    <xdr:to>
      <xdr:col>107</xdr:col>
      <xdr:colOff>50800</xdr:colOff>
      <xdr:row>78</xdr:row>
      <xdr:rowOff>42317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9712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41363</xdr:rowOff>
    </xdr:from>
    <xdr:to>
      <xdr:col>102</xdr:col>
      <xdr:colOff>114300</xdr:colOff>
      <xdr:row>78</xdr:row>
      <xdr:rowOff>42317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41446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114770</xdr:rowOff>
    </xdr:from>
    <xdr:to>
      <xdr:col>116</xdr:col>
      <xdr:colOff>114300</xdr:colOff>
      <xdr:row>78</xdr:row>
      <xdr:rowOff>44920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29697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131381</xdr:rowOff>
    </xdr:from>
    <xdr:to>
      <xdr:col>112</xdr:col>
      <xdr:colOff>38100</xdr:colOff>
      <xdr:row>78</xdr:row>
      <xdr:rowOff>61531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52658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144678</xdr:rowOff>
    </xdr:from>
    <xdr:to>
      <xdr:col>107</xdr:col>
      <xdr:colOff>101600</xdr:colOff>
      <xdr:row>78</xdr:row>
      <xdr:rowOff>74828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65955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162967</xdr:rowOff>
    </xdr:from>
    <xdr:to>
      <xdr:col>102</xdr:col>
      <xdr:colOff>165100</xdr:colOff>
      <xdr:row>78</xdr:row>
      <xdr:rowOff>93117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84244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162013</xdr:rowOff>
    </xdr:from>
    <xdr:to>
      <xdr:col>98</xdr:col>
      <xdr:colOff>38100</xdr:colOff>
      <xdr:row>78</xdr:row>
      <xdr:rowOff>92163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83290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千円となっている。主な構成項目である人件費及び扶助費、公債費について分析すると、まず人件費は、住民一人当たり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年度に引き続き、令和元年度については、教職員数の増等が生じた一方で、人口増の影響により減少した。令和２年度については、人口が増加した一方で会計年度任用職員制度の開始により増加した。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令和３年度については、人口が増加した一方で、会計年度任用職員に係る報酬の増により増加した。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千円となっており、重度障害者医療費助成の増等に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より増加傾向にあるほか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子育て世帯への臨時特別給付金事業や住民税非課税世帯等に対する臨時特別給付金事業の実施により増加した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さらに、公債費は、住民一人当たり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年度は、満期一括償還積立金の増等により増加した。令和元年度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公債償還元金の減により住民一人あたりの金額は減少した。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公債償還元金の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により住民一人あたりの金額は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なお、補助費等について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令和２年度に実施した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特別定額給付金の給付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1,522,390
1,478,496
142.96
795,373,552
786,995,809
6,217,150
380,864,071
804,739,323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62956</xdr:rowOff>
    </xdr:from>
    <xdr:to>
      <xdr:col>24</xdr:col>
      <xdr:colOff>63500</xdr:colOff>
      <xdr:row>36</xdr:row>
      <xdr:rowOff>80917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351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30299</xdr:rowOff>
    </xdr:from>
    <xdr:to>
      <xdr:col>19</xdr:col>
      <xdr:colOff>177800</xdr:colOff>
      <xdr:row>36</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0249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30299</xdr:rowOff>
    </xdr:from>
    <xdr:to>
      <xdr:col>15</xdr:col>
      <xdr:colOff>50800</xdr:colOff>
      <xdr:row>36</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024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25400</xdr:rowOff>
    </xdr:from>
    <xdr:to>
      <xdr:col>10</xdr:col>
      <xdr:colOff>114300</xdr:colOff>
      <xdr:row>36</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976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35033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3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30117</xdr:rowOff>
    </xdr:from>
    <xdr:to>
      <xdr:col>20</xdr:col>
      <xdr:colOff>38100</xdr:colOff>
      <xdr:row>36</xdr:row>
      <xdr:rowOff>131717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148244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150949</xdr:rowOff>
    </xdr:from>
    <xdr:to>
      <xdr:col>15</xdr:col>
      <xdr:colOff>101600</xdr:colOff>
      <xdr:row>36</xdr:row>
      <xdr:rowOff>81099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97626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13789</xdr:rowOff>
    </xdr:from>
    <xdr:to>
      <xdr:col>10</xdr:col>
      <xdr:colOff>165100</xdr:colOff>
      <xdr:row>36</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100394</xdr:rowOff>
    </xdr:from>
    <xdr:to>
      <xdr:col>24</xdr:col>
      <xdr:colOff>63500</xdr:colOff>
      <xdr:row>58</xdr:row>
      <xdr:rowOff>145466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44344"/>
          <a:ext cx="838200" cy="12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100394</xdr:rowOff>
    </xdr:from>
    <xdr:to>
      <xdr:col>19</xdr:col>
      <xdr:colOff>177800</xdr:colOff>
      <xdr:row>57</xdr:row>
      <xdr:rowOff>50927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44344"/>
          <a:ext cx="889000" cy="9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50927</xdr:rowOff>
    </xdr:from>
    <xdr:to>
      <xdr:col>15</xdr:col>
      <xdr:colOff>50800</xdr:colOff>
      <xdr:row>57</xdr:row>
      <xdr:rowOff>170383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23577"/>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170383</xdr:rowOff>
    </xdr:from>
    <xdr:to>
      <xdr:col>10</xdr:col>
      <xdr:colOff>114300</xdr:colOff>
      <xdr:row>58</xdr:row>
      <xdr:rowOff>98399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43033"/>
          <a:ext cx="889000" cy="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94666</xdr:rowOff>
    </xdr:from>
    <xdr:to>
      <xdr:col>24</xdr:col>
      <xdr:colOff>114300</xdr:colOff>
      <xdr:row>59</xdr:row>
      <xdr:rowOff>24816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9593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49594</xdr:rowOff>
    </xdr:from>
    <xdr:to>
      <xdr:col>20</xdr:col>
      <xdr:colOff>38100</xdr:colOff>
      <xdr:row>51</xdr:row>
      <xdr:rowOff>151194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167721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xdr:rowOff>
    </xdr:from>
    <xdr:to>
      <xdr:col>15</xdr:col>
      <xdr:colOff>101600</xdr:colOff>
      <xdr:row>57</xdr:row>
      <xdr:rowOff>101727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118254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5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119583</xdr:rowOff>
    </xdr:from>
    <xdr:to>
      <xdr:col>10</xdr:col>
      <xdr:colOff>165100</xdr:colOff>
      <xdr:row>58</xdr:row>
      <xdr:rowOff>49733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66260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47599</xdr:rowOff>
    </xdr:from>
    <xdr:to>
      <xdr:col>6</xdr:col>
      <xdr:colOff>38100</xdr:colOff>
      <xdr:row>58</xdr:row>
      <xdr:rowOff>149199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165726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14208</xdr:rowOff>
    </xdr:from>
    <xdr:to>
      <xdr:col>24</xdr:col>
      <xdr:colOff>63500</xdr:colOff>
      <xdr:row>78</xdr:row>
      <xdr:rowOff>7293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215858"/>
          <a:ext cx="838200" cy="16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7293</xdr:rowOff>
    </xdr:from>
    <xdr:to>
      <xdr:col>19</xdr:col>
      <xdr:colOff>177800</xdr:colOff>
      <xdr:row>78</xdr:row>
      <xdr:rowOff>62519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80393"/>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62519</xdr:rowOff>
    </xdr:from>
    <xdr:to>
      <xdr:col>15</xdr:col>
      <xdr:colOff>50800</xdr:colOff>
      <xdr:row>78</xdr:row>
      <xdr:rowOff>136634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5619"/>
          <a:ext cx="8890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136634</xdr:rowOff>
    </xdr:from>
    <xdr:to>
      <xdr:col>10</xdr:col>
      <xdr:colOff>114300</xdr:colOff>
      <xdr:row>78</xdr:row>
      <xdr:rowOff>140319</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50973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134858</xdr:rowOff>
    </xdr:from>
    <xdr:to>
      <xdr:col>24</xdr:col>
      <xdr:colOff>114300</xdr:colOff>
      <xdr:row>77</xdr:row>
      <xdr:rowOff>65008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16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113285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14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127943</xdr:rowOff>
    </xdr:from>
    <xdr:to>
      <xdr:col>20</xdr:col>
      <xdr:colOff>38100</xdr:colOff>
      <xdr:row>78</xdr:row>
      <xdr:rowOff>58093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49220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2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11719</xdr:rowOff>
    </xdr:from>
    <xdr:to>
      <xdr:col>15</xdr:col>
      <xdr:colOff>101600</xdr:colOff>
      <xdr:row>78</xdr:row>
      <xdr:rowOff>113319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104446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85834</xdr:rowOff>
    </xdr:from>
    <xdr:to>
      <xdr:col>10</xdr:col>
      <xdr:colOff>165100</xdr:colOff>
      <xdr:row>79</xdr:row>
      <xdr:rowOff>15984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7111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89519</xdr:rowOff>
    </xdr:from>
    <xdr:to>
      <xdr:col>6</xdr:col>
      <xdr:colOff>38100</xdr:colOff>
      <xdr:row>79</xdr:row>
      <xdr:rowOff>19669</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10796</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5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11945</xdr:rowOff>
    </xdr:from>
    <xdr:to>
      <xdr:col>24</xdr:col>
      <xdr:colOff>63500</xdr:colOff>
      <xdr:row>96</xdr:row>
      <xdr:rowOff>123241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5956795"/>
          <a:ext cx="838200" cy="6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123241</xdr:rowOff>
    </xdr:from>
    <xdr:to>
      <xdr:col>19</xdr:col>
      <xdr:colOff>177800</xdr:colOff>
      <xdr:row>97</xdr:row>
      <xdr:rowOff>107533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582441"/>
          <a:ext cx="889000" cy="1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85065</xdr:rowOff>
    </xdr:from>
    <xdr:to>
      <xdr:col>15</xdr:col>
      <xdr:colOff>50800</xdr:colOff>
      <xdr:row>97</xdr:row>
      <xdr:rowOff>107533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715715"/>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85065</xdr:rowOff>
    </xdr:from>
    <xdr:to>
      <xdr:col>10</xdr:col>
      <xdr:colOff>114300</xdr:colOff>
      <xdr:row>97</xdr:row>
      <xdr:rowOff>132646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715715"/>
          <a:ext cx="8890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132595</xdr:rowOff>
    </xdr:from>
    <xdr:to>
      <xdr:col>24</xdr:col>
      <xdr:colOff>114300</xdr:colOff>
      <xdr:row>93</xdr:row>
      <xdr:rowOff>62745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59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155472</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57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72441</xdr:rowOff>
    </xdr:from>
    <xdr:to>
      <xdr:col>20</xdr:col>
      <xdr:colOff>38100</xdr:colOff>
      <xdr:row>97</xdr:row>
      <xdr:rowOff>2591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19118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3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56733</xdr:rowOff>
    </xdr:from>
    <xdr:to>
      <xdr:col>15</xdr:col>
      <xdr:colOff>101600</xdr:colOff>
      <xdr:row>97</xdr:row>
      <xdr:rowOff>158333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6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3410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46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34265</xdr:rowOff>
    </xdr:from>
    <xdr:to>
      <xdr:col>10</xdr:col>
      <xdr:colOff>165100</xdr:colOff>
      <xdr:row>97</xdr:row>
      <xdr:rowOff>135865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152392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4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81846</xdr:rowOff>
    </xdr:from>
    <xdr:to>
      <xdr:col>6</xdr:col>
      <xdr:colOff>38100</xdr:colOff>
      <xdr:row>98</xdr:row>
      <xdr:rowOff>11996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28523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4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130556</xdr:rowOff>
    </xdr:from>
    <xdr:to>
      <xdr:col>55</xdr:col>
      <xdr:colOff>0</xdr:colOff>
      <xdr:row>37</xdr:row>
      <xdr:rowOff>42164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302756"/>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42164</xdr:rowOff>
    </xdr:from>
    <xdr:to>
      <xdr:col>50</xdr:col>
      <xdr:colOff>114300</xdr:colOff>
      <xdr:row>37</xdr:row>
      <xdr:rowOff>122174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3858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100076</xdr:rowOff>
    </xdr:from>
    <xdr:to>
      <xdr:col>45</xdr:col>
      <xdr:colOff>177800</xdr:colOff>
      <xdr:row>37</xdr:row>
      <xdr:rowOff>122174</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44372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100076</xdr:rowOff>
    </xdr:from>
    <xdr:to>
      <xdr:col>41</xdr:col>
      <xdr:colOff>50800</xdr:colOff>
      <xdr:row>37</xdr:row>
      <xdr:rowOff>115316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443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79756</xdr:rowOff>
    </xdr:from>
    <xdr:to>
      <xdr:col>55</xdr:col>
      <xdr:colOff>50800</xdr:colOff>
      <xdr:row>37</xdr:row>
      <xdr:rowOff>9906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102633</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162814</xdr:rowOff>
    </xdr:from>
    <xdr:to>
      <xdr:col>50</xdr:col>
      <xdr:colOff>165100</xdr:colOff>
      <xdr:row>37</xdr:row>
      <xdr:rowOff>92964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71374</xdr:rowOff>
    </xdr:from>
    <xdr:to>
      <xdr:col>46</xdr:col>
      <xdr:colOff>38100</xdr:colOff>
      <xdr:row>38</xdr:row>
      <xdr:rowOff>1524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164101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49276</xdr:rowOff>
    </xdr:from>
    <xdr:to>
      <xdr:col>41</xdr:col>
      <xdr:colOff>101600</xdr:colOff>
      <xdr:row>37</xdr:row>
      <xdr:rowOff>150876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167403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16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64516</xdr:rowOff>
    </xdr:from>
    <xdr:to>
      <xdr:col>36</xdr:col>
      <xdr:colOff>165100</xdr:colOff>
      <xdr:row>37</xdr:row>
      <xdr:rowOff>166115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157243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1651</xdr:rowOff>
    </xdr:from>
    <xdr:to>
      <xdr:col>55</xdr:col>
      <xdr:colOff>0</xdr:colOff>
      <xdr:row>59</xdr:row>
      <xdr:rowOff>4191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10117201"/>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170180</xdr:rowOff>
    </xdr:from>
    <xdr:to>
      <xdr:col>50</xdr:col>
      <xdr:colOff>114300</xdr:colOff>
      <xdr:row>59</xdr:row>
      <xdr:rowOff>1651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10114280"/>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170180</xdr:rowOff>
    </xdr:from>
    <xdr:to>
      <xdr:col>45</xdr:col>
      <xdr:colOff>177800</xdr:colOff>
      <xdr:row>59</xdr:row>
      <xdr:rowOff>3556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1142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2540</xdr:rowOff>
    </xdr:from>
    <xdr:to>
      <xdr:col>41</xdr:col>
      <xdr:colOff>50800</xdr:colOff>
      <xdr:row>59</xdr:row>
      <xdr:rowOff>3556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11809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124841</xdr:rowOff>
    </xdr:from>
    <xdr:to>
      <xdr:col>55</xdr:col>
      <xdr:colOff>50800</xdr:colOff>
      <xdr:row>59</xdr:row>
      <xdr:rowOff>54991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100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39768</xdr:rowOff>
    </xdr:from>
    <xdr:ext cx="378565"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8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122301</xdr:rowOff>
    </xdr:from>
    <xdr:to>
      <xdr:col>50</xdr:col>
      <xdr:colOff>165100</xdr:colOff>
      <xdr:row>59</xdr:row>
      <xdr:rowOff>52451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100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43578</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15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119380</xdr:rowOff>
    </xdr:from>
    <xdr:to>
      <xdr:col>46</xdr:col>
      <xdr:colOff>38100</xdr:colOff>
      <xdr:row>59</xdr:row>
      <xdr:rowOff>49530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40657</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124206</xdr:rowOff>
    </xdr:from>
    <xdr:to>
      <xdr:col>41</xdr:col>
      <xdr:colOff>101600</xdr:colOff>
      <xdr:row>59</xdr:row>
      <xdr:rowOff>54356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0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45483</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16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123190</xdr:rowOff>
    </xdr:from>
    <xdr:to>
      <xdr:col>36</xdr:col>
      <xdr:colOff>165100</xdr:colOff>
      <xdr:row>59</xdr:row>
      <xdr:rowOff>53340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44467</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170988</xdr:rowOff>
    </xdr:from>
    <xdr:to>
      <xdr:col>55</xdr:col>
      <xdr:colOff>0</xdr:colOff>
      <xdr:row>78</xdr:row>
      <xdr:rowOff>47109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72638"/>
          <a:ext cx="8382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170988</xdr:rowOff>
    </xdr:from>
    <xdr:to>
      <xdr:col>50</xdr:col>
      <xdr:colOff>114300</xdr:colOff>
      <xdr:row>78</xdr:row>
      <xdr:rowOff>83685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72638"/>
          <a:ext cx="889000" cy="8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73185</xdr:rowOff>
    </xdr:from>
    <xdr:to>
      <xdr:col>45</xdr:col>
      <xdr:colOff>177800</xdr:colOff>
      <xdr:row>78</xdr:row>
      <xdr:rowOff>83685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446285"/>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73185</xdr:rowOff>
    </xdr:from>
    <xdr:to>
      <xdr:col>41</xdr:col>
      <xdr:colOff>50800</xdr:colOff>
      <xdr:row>78</xdr:row>
      <xdr:rowOff>76744</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446285"/>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167759</xdr:rowOff>
    </xdr:from>
    <xdr:to>
      <xdr:col>55</xdr:col>
      <xdr:colOff>50800</xdr:colOff>
      <xdr:row>78</xdr:row>
      <xdr:rowOff>97909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146186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4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120188</xdr:rowOff>
    </xdr:from>
    <xdr:to>
      <xdr:col>50</xdr:col>
      <xdr:colOff>165100</xdr:colOff>
      <xdr:row>78</xdr:row>
      <xdr:rowOff>50338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41465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4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32885</xdr:rowOff>
    </xdr:from>
    <xdr:to>
      <xdr:col>46</xdr:col>
      <xdr:colOff>38100</xdr:colOff>
      <xdr:row>78</xdr:row>
      <xdr:rowOff>134485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125612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49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22385</xdr:rowOff>
    </xdr:from>
    <xdr:to>
      <xdr:col>41</xdr:col>
      <xdr:colOff>101600</xdr:colOff>
      <xdr:row>78</xdr:row>
      <xdr:rowOff>123985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115112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4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25944</xdr:rowOff>
    </xdr:from>
    <xdr:to>
      <xdr:col>36</xdr:col>
      <xdr:colOff>165100</xdr:colOff>
      <xdr:row>78</xdr:row>
      <xdr:rowOff>127544</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118671</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18390</xdr:rowOff>
    </xdr:from>
    <xdr:to>
      <xdr:col>55</xdr:col>
      <xdr:colOff>0</xdr:colOff>
      <xdr:row>95</xdr:row>
      <xdr:rowOff>103467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306140"/>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18390</xdr:rowOff>
    </xdr:from>
    <xdr:to>
      <xdr:col>50</xdr:col>
      <xdr:colOff>114300</xdr:colOff>
      <xdr:row>95</xdr:row>
      <xdr:rowOff>43574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306140"/>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116745</xdr:rowOff>
    </xdr:from>
    <xdr:to>
      <xdr:col>45</xdr:col>
      <xdr:colOff>177800</xdr:colOff>
      <xdr:row>95</xdr:row>
      <xdr:rowOff>43574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233045"/>
          <a:ext cx="889000" cy="9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116745</xdr:rowOff>
    </xdr:from>
    <xdr:to>
      <xdr:col>41</xdr:col>
      <xdr:colOff>50800</xdr:colOff>
      <xdr:row>95</xdr:row>
      <xdr:rowOff>62928</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233045"/>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52667</xdr:rowOff>
    </xdr:from>
    <xdr:to>
      <xdr:col>55</xdr:col>
      <xdr:colOff>50800</xdr:colOff>
      <xdr:row>95</xdr:row>
      <xdr:rowOff>154267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31094</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139040</xdr:rowOff>
    </xdr:from>
    <xdr:to>
      <xdr:col>50</xdr:col>
      <xdr:colOff>165100</xdr:colOff>
      <xdr:row>95</xdr:row>
      <xdr:rowOff>69190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2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3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164224</xdr:rowOff>
    </xdr:from>
    <xdr:to>
      <xdr:col>46</xdr:col>
      <xdr:colOff>38100</xdr:colOff>
      <xdr:row>95</xdr:row>
      <xdr:rowOff>94374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85501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65945</xdr:rowOff>
    </xdr:from>
    <xdr:to>
      <xdr:col>41</xdr:col>
      <xdr:colOff>101600</xdr:colOff>
      <xdr:row>94</xdr:row>
      <xdr:rowOff>167545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158672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12128</xdr:rowOff>
    </xdr:from>
    <xdr:to>
      <xdr:col>36</xdr:col>
      <xdr:colOff>165100</xdr:colOff>
      <xdr:row>95</xdr:row>
      <xdr:rowOff>113728</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104855</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127617</xdr:rowOff>
    </xdr:from>
    <xdr:to>
      <xdr:col>85</xdr:col>
      <xdr:colOff>127000</xdr:colOff>
      <xdr:row>36</xdr:row>
      <xdr:rowOff>149660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6128367"/>
          <a:ext cx="8382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18705</xdr:rowOff>
    </xdr:from>
    <xdr:to>
      <xdr:col>81</xdr:col>
      <xdr:colOff>50800</xdr:colOff>
      <xdr:row>36</xdr:row>
      <xdr:rowOff>149660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19090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110798</xdr:rowOff>
    </xdr:from>
    <xdr:to>
      <xdr:col>76</xdr:col>
      <xdr:colOff>114300</xdr:colOff>
      <xdr:row>36</xdr:row>
      <xdr:rowOff>18705</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11154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110798</xdr:rowOff>
    </xdr:from>
    <xdr:to>
      <xdr:col>71</xdr:col>
      <xdr:colOff>177800</xdr:colOff>
      <xdr:row>35</xdr:row>
      <xdr:rowOff>146721</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flipV="1">
          <a:off x="12814300" y="611154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76817</xdr:rowOff>
    </xdr:from>
    <xdr:to>
      <xdr:col>85</xdr:col>
      <xdr:colOff>177800</xdr:colOff>
      <xdr:row>36</xdr:row>
      <xdr:rowOff>6967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60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55244</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605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98860</xdr:rowOff>
    </xdr:from>
    <xdr:to>
      <xdr:col>81</xdr:col>
      <xdr:colOff>101600</xdr:colOff>
      <xdr:row>37</xdr:row>
      <xdr:rowOff>29010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2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20137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3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139355</xdr:rowOff>
    </xdr:from>
    <xdr:to>
      <xdr:col>76</xdr:col>
      <xdr:colOff>165100</xdr:colOff>
      <xdr:row>36</xdr:row>
      <xdr:rowOff>69505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1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60632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2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59998</xdr:rowOff>
    </xdr:from>
    <xdr:to>
      <xdr:col>72</xdr:col>
      <xdr:colOff>38100</xdr:colOff>
      <xdr:row>35</xdr:row>
      <xdr:rowOff>161598</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0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152725</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95921</xdr:rowOff>
    </xdr:from>
    <xdr:to>
      <xdr:col>67</xdr:col>
      <xdr:colOff>101600</xdr:colOff>
      <xdr:row>36</xdr:row>
      <xdr:rowOff>26071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6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17198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618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88379</xdr:rowOff>
    </xdr:from>
    <xdr:to>
      <xdr:col>85</xdr:col>
      <xdr:colOff>127000</xdr:colOff>
      <xdr:row>56</xdr:row>
      <xdr:rowOff>112687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9518129"/>
          <a:ext cx="838200" cy="1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88379</xdr:rowOff>
    </xdr:from>
    <xdr:to>
      <xdr:col>81</xdr:col>
      <xdr:colOff>50800</xdr:colOff>
      <xdr:row>57</xdr:row>
      <xdr:rowOff>94209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518129"/>
          <a:ext cx="889000" cy="3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94209</xdr:rowOff>
    </xdr:from>
    <xdr:to>
      <xdr:col>76</xdr:col>
      <xdr:colOff>114300</xdr:colOff>
      <xdr:row>58</xdr:row>
      <xdr:rowOff>24981</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3703300" y="9866859"/>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142139</xdr:rowOff>
    </xdr:from>
    <xdr:to>
      <xdr:col>71</xdr:col>
      <xdr:colOff>177800</xdr:colOff>
      <xdr:row>58</xdr:row>
      <xdr:rowOff>24981</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814300" y="9571889"/>
          <a:ext cx="889000" cy="3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61887</xdr:rowOff>
    </xdr:from>
    <xdr:to>
      <xdr:col>85</xdr:col>
      <xdr:colOff>177800</xdr:colOff>
      <xdr:row>56</xdr:row>
      <xdr:rowOff>163487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96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40314</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96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37579</xdr:rowOff>
    </xdr:from>
    <xdr:to>
      <xdr:col>81</xdr:col>
      <xdr:colOff>101600</xdr:colOff>
      <xdr:row>55</xdr:row>
      <xdr:rowOff>139179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130306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43409</xdr:rowOff>
    </xdr:from>
    <xdr:to>
      <xdr:col>76</xdr:col>
      <xdr:colOff>165100</xdr:colOff>
      <xdr:row>57</xdr:row>
      <xdr:rowOff>145009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136136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9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145631</xdr:rowOff>
    </xdr:from>
    <xdr:to>
      <xdr:col>72</xdr:col>
      <xdr:colOff>38100</xdr:colOff>
      <xdr:row>58</xdr:row>
      <xdr:rowOff>75781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66908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100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91339</xdr:rowOff>
    </xdr:from>
    <xdr:to>
      <xdr:col>67</xdr:col>
      <xdr:colOff>101600</xdr:colOff>
      <xdr:row>56</xdr:row>
      <xdr:rowOff>21489</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5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38016</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2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37288</xdr:rowOff>
    </xdr:from>
    <xdr:to>
      <xdr:col>85</xdr:col>
      <xdr:colOff>127000</xdr:colOff>
      <xdr:row>78</xdr:row>
      <xdr:rowOff>50775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238938"/>
          <a:ext cx="838200" cy="1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69257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099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37288</xdr:rowOff>
    </xdr:from>
    <xdr:to>
      <xdr:col>81</xdr:col>
      <xdr:colOff>50800</xdr:colOff>
      <xdr:row>78</xdr:row>
      <xdr:rowOff>81865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3238938"/>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71924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29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81865</xdr:rowOff>
    </xdr:from>
    <xdr:to>
      <xdr:col>76</xdr:col>
      <xdr:colOff>114300</xdr:colOff>
      <xdr:row>78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54965"/>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168394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28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109753</xdr:rowOff>
    </xdr:from>
    <xdr:to>
      <xdr:col>71</xdr:col>
      <xdr:colOff>177800</xdr:colOff>
      <xdr:row>78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48285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171425</xdr:rowOff>
    </xdr:from>
    <xdr:to>
      <xdr:col>85</xdr:col>
      <xdr:colOff>177800</xdr:colOff>
      <xdr:row>78</xdr:row>
      <xdr:rowOff>101575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3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86352</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28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157938</xdr:rowOff>
    </xdr:from>
    <xdr:to>
      <xdr:col>81</xdr:col>
      <xdr:colOff>101600</xdr:colOff>
      <xdr:row>77</xdr:row>
      <xdr:rowOff>88088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79215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31065</xdr:rowOff>
    </xdr:from>
    <xdr:to>
      <xdr:col>76</xdr:col>
      <xdr:colOff>165100</xdr:colOff>
      <xdr:row>78</xdr:row>
      <xdr:rowOff>132665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123792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49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58953</xdr:rowOff>
    </xdr:from>
    <xdr:to>
      <xdr:col>67</xdr:col>
      <xdr:colOff>101600</xdr:colOff>
      <xdr:row>78</xdr:row>
      <xdr:rowOff>160553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151680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24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150292</xdr:rowOff>
    </xdr:from>
    <xdr:to>
      <xdr:col>85</xdr:col>
      <xdr:colOff>127000</xdr:colOff>
      <xdr:row>97</xdr:row>
      <xdr:rowOff>163818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780942"/>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109182</xdr:rowOff>
    </xdr:from>
    <xdr:to>
      <xdr:col>81</xdr:col>
      <xdr:colOff>50800</xdr:colOff>
      <xdr:row>97</xdr:row>
      <xdr:rowOff>163818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73983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55194</xdr:rowOff>
    </xdr:from>
    <xdr:to>
      <xdr:col>76</xdr:col>
      <xdr:colOff>114300</xdr:colOff>
      <xdr:row>97</xdr:row>
      <xdr:rowOff>109182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685844"/>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55194</xdr:rowOff>
    </xdr:from>
    <xdr:to>
      <xdr:col>71</xdr:col>
      <xdr:colOff>177800</xdr:colOff>
      <xdr:row>97</xdr:row>
      <xdr:rowOff>69253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68584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99492</xdr:rowOff>
    </xdr:from>
    <xdr:to>
      <xdr:col>85</xdr:col>
      <xdr:colOff>177800</xdr:colOff>
      <xdr:row>98</xdr:row>
      <xdr:rowOff>29642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7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77919</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113018</xdr:rowOff>
    </xdr:from>
    <xdr:to>
      <xdr:col>81</xdr:col>
      <xdr:colOff>101600</xdr:colOff>
      <xdr:row>98</xdr:row>
      <xdr:rowOff>43168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34295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8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58382</xdr:rowOff>
    </xdr:from>
    <xdr:to>
      <xdr:col>76</xdr:col>
      <xdr:colOff>165100</xdr:colOff>
      <xdr:row>97</xdr:row>
      <xdr:rowOff>159982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151109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4394</xdr:rowOff>
    </xdr:from>
    <xdr:to>
      <xdr:col>72</xdr:col>
      <xdr:colOff>38100</xdr:colOff>
      <xdr:row>97</xdr:row>
      <xdr:rowOff>105994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97121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18453</xdr:rowOff>
    </xdr:from>
    <xdr:to>
      <xdr:col>67</xdr:col>
      <xdr:colOff>101600</xdr:colOff>
      <xdr:row>97</xdr:row>
      <xdr:rowOff>120053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111180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129540</xdr:rowOff>
    </xdr:from>
    <xdr:to>
      <xdr:col>116</xdr:col>
      <xdr:colOff>63500</xdr:colOff>
      <xdr:row>38</xdr:row>
      <xdr:rowOff>133096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44640"/>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110490</xdr:rowOff>
    </xdr:from>
    <xdr:to>
      <xdr:col>111</xdr:col>
      <xdr:colOff>177800</xdr:colOff>
      <xdr:row>38</xdr:row>
      <xdr:rowOff>129540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110490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2508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114681</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6250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82296</xdr:rowOff>
    </xdr:from>
    <xdr:to>
      <xdr:col>116</xdr:col>
      <xdr:colOff>114300</xdr:colOff>
      <xdr:row>39</xdr:row>
      <xdr:rowOff>12446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5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168673</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78740</xdr:rowOff>
    </xdr:from>
    <xdr:to>
      <xdr:col>112</xdr:col>
      <xdr:colOff>38100</xdr:colOff>
      <xdr:row>39</xdr:row>
      <xdr:rowOff>8890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68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59690</xdr:rowOff>
    </xdr:from>
    <xdr:to>
      <xdr:col>107</xdr:col>
      <xdr:colOff>101600</xdr:colOff>
      <xdr:row>38</xdr:row>
      <xdr:rowOff>161290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152417</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66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59182</xdr:rowOff>
    </xdr:from>
    <xdr:to>
      <xdr:col>102</xdr:col>
      <xdr:colOff>165100</xdr:colOff>
      <xdr:row>38</xdr:row>
      <xdr:rowOff>160782</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151909</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63881</xdr:rowOff>
    </xdr:from>
    <xdr:to>
      <xdr:col>98</xdr:col>
      <xdr:colOff>38100</xdr:colOff>
      <xdr:row>38</xdr:row>
      <xdr:rowOff>165481</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156608</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6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主な構成項目である総務費、民生費、土木費及び教育費について分析すると、まず総務費は、住民一人</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、令和２年度に実施した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特別定額給付金の給付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次に民生費は、住民一人当たり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年度以降、保育所の待機児童対策などの子育て支援施策の強化や障害福祉サービスの利用者の増により上昇傾向にある</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次に土木費は、住民一人当たり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年度は羽田連絡道路整備事業費の増等により増加した。令和元年度は、京浜急行大師線連続立体交差事業事業費等の減により減少し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令和２年度は公営住宅の長寿命化改善工事費の増等により増加した。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令和３年度は下水道会計繰出金の減等により減少した。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次に教育費は、住民一人当たり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スポーツ・文化総合センターの取得完了により減少した。令和元年度は、義務教育施設整備事業や、幼児教育・保育の無償化による幼稚園園児保育料等補助事業等により増加し、令和２年度は、義務教育施設整備事業や、幼稚園園児保育料等補助事業に加えて、公立学校におけるかわさき</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スクール構想端末（タブレット）整備等により増加した。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令和３年度は、令和２年度の小学校新設に伴う学校用地取得の完了により減少した。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なお令和３年度における衛生費については、新型コロナウイルス感染症対策やワクチン接種の実施により大幅に増加した</a:t>
          </a:r>
          <a:r>
            <a:rPr kumimoji="0"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年度はマイナスであったが、平成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年度までは非常に小さいもののプラスにとなっている。令和元年度については、法人市民税の減によりマイナスに転じているが、令和２年度については、個人市民税の増等によりプラスとなっている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。令和３年度については、国庫補助金等の超過受入れが生じたことにより大幅なプラスとなっている。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財政調整基金については、補正予算の財源として活用している。平成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は市税の増収や執行段階の精査による予算執行の抑制などにより最終的には取崩しを回避したため、剰余金処分等の積立てにより残高が増加した。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年度については、一般会計の実質収支は横ばいであるが、介護保険事業特別会計・病院事業会計の実質収支・資金収支が減少したことにより、前年度より黒字額が減額した。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、令和元年度については、一般会計の実質収支は横ばいであるが、公営企業会計（主に水道事業会計・下水道事業会計）の剰余額が増加したことにより、前年度より黒字額が増加した。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令和２年度については、一般会計の実質収支は横ばいであるが、公営企業会計（主に病院事業会計、水道事業会計・下水道事業会計）の剰余額が増加したことにより、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黒字額が増加した。</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令和３年度については、一般会計及び公営企業会計（主に病院事業会計）の剰余額が増加したことにより、前年度より黒字額が増加した。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795373552</v>
      </c>
      <c r="BO4" s="489"/>
      <c r="BP4" s="489"/>
      <c r="BQ4" s="489"/>
      <c r="BR4" s="489"/>
      <c r="BS4" s="489"/>
      <c r="BT4" s="489"/>
      <c r="BU4" s="490"/>
      <c r="BV4" s="488">
        <v>907176643</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1.6</v>
      </c>
      <c r="CU4" s="629"/>
      <c r="CV4" s="629"/>
      <c r="CW4" s="629"/>
      <c r="CX4" s="629"/>
      <c r="CY4" s="629"/>
      <c r="CZ4" s="629"/>
      <c r="DA4" s="630"/>
      <c r="DB4" s="628">
        <v>0.1</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786995809</v>
      </c>
      <c r="BO5" s="460"/>
      <c r="BP5" s="460"/>
      <c r="BQ5" s="460"/>
      <c r="BR5" s="460"/>
      <c r="BS5" s="460"/>
      <c r="BT5" s="460"/>
      <c r="BU5" s="461"/>
      <c r="BV5" s="459">
        <v>903211857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97.4</v>
      </c>
      <c r="CU5" s="457"/>
      <c r="CV5" s="457"/>
      <c r="CW5" s="457"/>
      <c r="CX5" s="457"/>
      <c r="CY5" s="457"/>
      <c r="CZ5" s="457"/>
      <c r="DA5" s="458"/>
      <c r="DB5" s="456">
        <v>97.5</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8377743</v>
      </c>
      <c r="BO6" s="460"/>
      <c r="BP6" s="460"/>
      <c r="BQ6" s="460"/>
      <c r="BR6" s="460"/>
      <c r="BS6" s="460"/>
      <c r="BT6" s="460"/>
      <c r="BU6" s="461"/>
      <c r="BV6" s="459">
        <v>3964786</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98.2</v>
      </c>
      <c r="CU6" s="603"/>
      <c r="CV6" s="603"/>
      <c r="CW6" s="603"/>
      <c r="CX6" s="603"/>
      <c r="CY6" s="603"/>
      <c r="CZ6" s="603"/>
      <c r="DA6" s="604"/>
      <c r="DB6" s="602">
        <v>97.9</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2160593</v>
      </c>
      <c r="BO7" s="460"/>
      <c r="BP7" s="460"/>
      <c r="BQ7" s="460"/>
      <c r="BR7" s="460"/>
      <c r="BS7" s="460"/>
      <c r="BT7" s="460"/>
      <c r="BU7" s="461"/>
      <c r="BV7" s="459">
        <v>3424461</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380864071</v>
      </c>
      <c r="CU7" s="460"/>
      <c r="CV7" s="460"/>
      <c r="CW7" s="460"/>
      <c r="CX7" s="460"/>
      <c r="CY7" s="460"/>
      <c r="CZ7" s="460"/>
      <c r="DA7" s="461"/>
      <c r="DB7" s="459">
        <v>384273580</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6217150</v>
      </c>
      <c r="BO8" s="460"/>
      <c r="BP8" s="460"/>
      <c r="BQ8" s="460"/>
      <c r="BR8" s="460"/>
      <c r="BS8" s="460"/>
      <c r="BT8" s="460"/>
      <c r="BU8" s="461"/>
      <c r="BV8" s="459">
        <v>540325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1.02</v>
      </c>
      <c r="CU8" s="563"/>
      <c r="CV8" s="563"/>
      <c r="CW8" s="563"/>
      <c r="CX8" s="563"/>
      <c r="CY8" s="563"/>
      <c r="CZ8" s="563"/>
      <c r="DA8" s="564"/>
      <c r="DB8" s="562">
        <v>1.03</v>
      </c>
      <c r="DC8" s="563"/>
      <c r="DD8" s="563"/>
      <c r="DE8" s="563"/>
      <c r="DF8" s="563"/>
      <c r="DG8" s="563"/>
      <c r="DH8" s="563"/>
      <c r="DI8" s="564"/>
    </row>
    <row r="9" spans="1:119" ht="18.75" customHeight="1" thickBot="1" x14ac:dyDescent="0.25">
      <c r="A9" s="178"/>
      <c r="B9" s="591" t="s">
        <v>112</v>
      </c>
      <c r="C9" s="592"/>
      <c r="D9" s="592"/>
      <c r="E9" s="592"/>
      <c r="F9" s="592"/>
      <c r="G9" s="592"/>
      <c r="H9" s="592"/>
      <c r="I9" s="592"/>
      <c r="J9" s="592"/>
      <c r="K9" s="510"/>
      <c r="L9" s="593" t="s">
        <v>113</v>
      </c>
      <c r="M9" s="594"/>
      <c r="N9" s="594"/>
      <c r="O9" s="594"/>
      <c r="P9" s="594"/>
      <c r="Q9" s="595"/>
      <c r="R9" s="596">
        <v>1538262</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5676825</v>
      </c>
      <c r="BO9" s="460"/>
      <c r="BP9" s="460"/>
      <c r="BQ9" s="460"/>
      <c r="BR9" s="460"/>
      <c r="BS9" s="460"/>
      <c r="BT9" s="460"/>
      <c r="BU9" s="461"/>
      <c r="BV9" s="459">
        <v>94175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15</v>
      </c>
      <c r="CU9" s="457"/>
      <c r="CV9" s="457"/>
      <c r="CW9" s="457"/>
      <c r="CX9" s="457"/>
      <c r="CY9" s="457"/>
      <c r="CZ9" s="457"/>
      <c r="DA9" s="458"/>
      <c r="DB9" s="456">
        <v>15.2</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1475213</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944187</v>
      </c>
      <c r="BO10" s="460"/>
      <c r="BP10" s="460"/>
      <c r="BQ10" s="460"/>
      <c r="BR10" s="460"/>
      <c r="BS10" s="460"/>
      <c r="BT10" s="460"/>
      <c r="BU10" s="461"/>
      <c r="BV10" s="459">
        <v>48388</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120</v>
      </c>
      <c r="AV11" s="518"/>
      <c r="AW11" s="518"/>
      <c r="AX11" s="518"/>
      <c r="AY11" s="473" t="s">
        <v>126</v>
      </c>
      <c r="AZ11" s="474"/>
      <c r="BA11" s="474"/>
      <c r="BB11" s="474"/>
      <c r="BC11" s="474"/>
      <c r="BD11" s="474"/>
      <c r="BE11" s="474"/>
      <c r="BF11" s="474"/>
      <c r="BG11" s="474"/>
      <c r="BH11" s="474"/>
      <c r="BI11" s="474"/>
      <c r="BJ11" s="474"/>
      <c r="BK11" s="474"/>
      <c r="BL11" s="474"/>
      <c r="BM11" s="475"/>
      <c r="BN11" s="459">
        <v>6628</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2">
      <c r="A12" s="178"/>
      <c r="B12" s="565" t="s">
        <v>130</v>
      </c>
      <c r="C12" s="566"/>
      <c r="D12" s="566"/>
      <c r="E12" s="566"/>
      <c r="F12" s="566"/>
      <c r="G12" s="566"/>
      <c r="H12" s="566"/>
      <c r="I12" s="566"/>
      <c r="J12" s="566"/>
      <c r="K12" s="567"/>
      <c r="L12" s="574" t="s">
        <v>131</v>
      </c>
      <c r="M12" s="575"/>
      <c r="N12" s="575"/>
      <c r="O12" s="575"/>
      <c r="P12" s="575"/>
      <c r="Q12" s="576"/>
      <c r="R12" s="577">
        <v>1522390</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120</v>
      </c>
      <c r="AV12" s="518"/>
      <c r="AW12" s="518"/>
      <c r="AX12" s="518"/>
      <c r="AY12" s="473" t="s">
        <v>135</v>
      </c>
      <c r="AZ12" s="474"/>
      <c r="BA12" s="474"/>
      <c r="BB12" s="474"/>
      <c r="BC12" s="474"/>
      <c r="BD12" s="474"/>
      <c r="BE12" s="474"/>
      <c r="BF12" s="474"/>
      <c r="BG12" s="474"/>
      <c r="BH12" s="474"/>
      <c r="BI12" s="474"/>
      <c r="BJ12" s="474"/>
      <c r="BK12" s="474"/>
      <c r="BL12" s="474"/>
      <c r="BM12" s="475"/>
      <c r="BN12" s="459">
        <v>50099</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138</v>
      </c>
      <c r="N13" s="544"/>
      <c r="O13" s="544"/>
      <c r="P13" s="544"/>
      <c r="Q13" s="545"/>
      <c r="R13" s="546">
        <v>1478496</v>
      </c>
      <c r="S13" s="547"/>
      <c r="T13" s="547"/>
      <c r="U13" s="547"/>
      <c r="V13" s="548"/>
      <c r="W13" s="549" t="s">
        <v>139</v>
      </c>
      <c r="X13" s="445"/>
      <c r="Y13" s="445"/>
      <c r="Z13" s="445"/>
      <c r="AA13" s="445"/>
      <c r="AB13" s="446"/>
      <c r="AC13" s="412">
        <v>2625</v>
      </c>
      <c r="AD13" s="413"/>
      <c r="AE13" s="413"/>
      <c r="AF13" s="413"/>
      <c r="AG13" s="414"/>
      <c r="AH13" s="412">
        <v>2620</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6577541</v>
      </c>
      <c r="BO13" s="460"/>
      <c r="BP13" s="460"/>
      <c r="BQ13" s="460"/>
      <c r="BR13" s="460"/>
      <c r="BS13" s="460"/>
      <c r="BT13" s="460"/>
      <c r="BU13" s="461"/>
      <c r="BV13" s="459">
        <v>142563</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8.5</v>
      </c>
      <c r="CU13" s="457"/>
      <c r="CV13" s="457"/>
      <c r="CW13" s="457"/>
      <c r="CX13" s="457"/>
      <c r="CY13" s="457"/>
      <c r="CZ13" s="457"/>
      <c r="DA13" s="458"/>
      <c r="DB13" s="456">
        <v>8.1999999999999993</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144</v>
      </c>
      <c r="M14" s="586"/>
      <c r="N14" s="586"/>
      <c r="O14" s="586"/>
      <c r="P14" s="586"/>
      <c r="Q14" s="587"/>
      <c r="R14" s="546">
        <v>1521562</v>
      </c>
      <c r="S14" s="547"/>
      <c r="T14" s="547"/>
      <c r="U14" s="547"/>
      <c r="V14" s="548"/>
      <c r="W14" s="550"/>
      <c r="X14" s="448"/>
      <c r="Y14" s="448"/>
      <c r="Z14" s="448"/>
      <c r="AA14" s="448"/>
      <c r="AB14" s="449"/>
      <c r="AC14" s="539">
        <v>0.4</v>
      </c>
      <c r="AD14" s="540"/>
      <c r="AE14" s="540"/>
      <c r="AF14" s="540"/>
      <c r="AG14" s="541"/>
      <c r="AH14" s="539">
        <v>0.4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123.4</v>
      </c>
      <c r="CU14" s="557"/>
      <c r="CV14" s="557"/>
      <c r="CW14" s="557"/>
      <c r="CX14" s="557"/>
      <c r="CY14" s="557"/>
      <c r="CZ14" s="557"/>
      <c r="DA14" s="558"/>
      <c r="DB14" s="556">
        <v>122</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138</v>
      </c>
      <c r="N15" s="544"/>
      <c r="O15" s="544"/>
      <c r="P15" s="544"/>
      <c r="Q15" s="545"/>
      <c r="R15" s="546">
        <v>1476159</v>
      </c>
      <c r="S15" s="547"/>
      <c r="T15" s="547"/>
      <c r="U15" s="547"/>
      <c r="V15" s="548"/>
      <c r="W15" s="549" t="s">
        <v>146</v>
      </c>
      <c r="X15" s="445"/>
      <c r="Y15" s="445"/>
      <c r="Z15" s="445"/>
      <c r="AA15" s="445"/>
      <c r="AB15" s="446"/>
      <c r="AC15" s="412">
        <v>126522</v>
      </c>
      <c r="AD15" s="413"/>
      <c r="AE15" s="413"/>
      <c r="AF15" s="413"/>
      <c r="AG15" s="414"/>
      <c r="AH15" s="412">
        <v>133765</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298001151</v>
      </c>
      <c r="BO15" s="489"/>
      <c r="BP15" s="489"/>
      <c r="BQ15" s="489"/>
      <c r="BR15" s="489"/>
      <c r="BS15" s="489"/>
      <c r="BT15" s="489"/>
      <c r="BU15" s="490"/>
      <c r="BV15" s="488">
        <v>306317343</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18.3</v>
      </c>
      <c r="AD16" s="540"/>
      <c r="AE16" s="540"/>
      <c r="AF16" s="540"/>
      <c r="AG16" s="541"/>
      <c r="AH16" s="539">
        <v>21.3</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301089405</v>
      </c>
      <c r="BO16" s="460"/>
      <c r="BP16" s="460"/>
      <c r="BQ16" s="460"/>
      <c r="BR16" s="460"/>
      <c r="BS16" s="460"/>
      <c r="BT16" s="460"/>
      <c r="BU16" s="461"/>
      <c r="BV16" s="459">
        <v>295154897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563476</v>
      </c>
      <c r="AD17" s="413"/>
      <c r="AE17" s="413"/>
      <c r="AF17" s="413"/>
      <c r="AG17" s="414"/>
      <c r="AH17" s="412">
        <v>491816</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373325091</v>
      </c>
      <c r="BO17" s="460"/>
      <c r="BP17" s="460"/>
      <c r="BQ17" s="460"/>
      <c r="BR17" s="460"/>
      <c r="BS17" s="460"/>
      <c r="BT17" s="460"/>
      <c r="BU17" s="461"/>
      <c r="BV17" s="459">
        <v>384273580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156</v>
      </c>
      <c r="C18" s="510"/>
      <c r="D18" s="510"/>
      <c r="E18" s="511"/>
      <c r="F18" s="511"/>
      <c r="G18" s="511"/>
      <c r="H18" s="511"/>
      <c r="I18" s="511"/>
      <c r="J18" s="511"/>
      <c r="K18" s="511"/>
      <c r="L18" s="512">
        <v>142.96</v>
      </c>
      <c r="M18" s="512"/>
      <c r="N18" s="512"/>
      <c r="O18" s="512"/>
      <c r="P18" s="512"/>
      <c r="Q18" s="512"/>
      <c r="R18" s="513"/>
      <c r="S18" s="513"/>
      <c r="T18" s="513"/>
      <c r="U18" s="513"/>
      <c r="V18" s="514"/>
      <c r="W18" s="530"/>
      <c r="X18" s="531"/>
      <c r="Y18" s="531"/>
      <c r="Z18" s="531"/>
      <c r="AA18" s="531"/>
      <c r="AB18" s="555"/>
      <c r="AC18" s="429">
        <v>81.400000000000006</v>
      </c>
      <c r="AD18" s="430"/>
      <c r="AE18" s="430"/>
      <c r="AF18" s="430"/>
      <c r="AG18" s="515"/>
      <c r="AH18" s="429">
        <v>78.3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391706609</v>
      </c>
      <c r="BO18" s="460"/>
      <c r="BP18" s="460"/>
      <c r="BQ18" s="460"/>
      <c r="BR18" s="460"/>
      <c r="BS18" s="460"/>
      <c r="BT18" s="460"/>
      <c r="BU18" s="461"/>
      <c r="BV18" s="459">
        <v>380507617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158</v>
      </c>
      <c r="C19" s="510"/>
      <c r="D19" s="510"/>
      <c r="E19" s="511"/>
      <c r="F19" s="511"/>
      <c r="G19" s="511"/>
      <c r="H19" s="511"/>
      <c r="I19" s="511"/>
      <c r="J19" s="511"/>
      <c r="K19" s="511"/>
      <c r="L19" s="519">
        <v>10760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450767839</v>
      </c>
      <c r="BO19" s="460"/>
      <c r="BP19" s="460"/>
      <c r="BQ19" s="460"/>
      <c r="BR19" s="460"/>
      <c r="BS19" s="460"/>
      <c r="BT19" s="460"/>
      <c r="BU19" s="461"/>
      <c r="BV19" s="459">
        <v>440538236</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160</v>
      </c>
      <c r="C20" s="510"/>
      <c r="D20" s="510"/>
      <c r="E20" s="511"/>
      <c r="F20" s="511"/>
      <c r="G20" s="511"/>
      <c r="H20" s="511"/>
      <c r="I20" s="511"/>
      <c r="J20" s="511"/>
      <c r="K20" s="511"/>
      <c r="L20" s="519">
        <v>747452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804739323</v>
      </c>
      <c r="BO22" s="489"/>
      <c r="BP22" s="489"/>
      <c r="BQ22" s="489"/>
      <c r="BR22" s="489"/>
      <c r="BS22" s="489"/>
      <c r="BT22" s="489"/>
      <c r="BU22" s="490"/>
      <c r="BV22" s="488">
        <v>808415200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59426780</v>
      </c>
      <c r="BO23" s="460"/>
      <c r="BP23" s="460"/>
      <c r="BQ23" s="460"/>
      <c r="BR23" s="460"/>
      <c r="BS23" s="460"/>
      <c r="BT23" s="460"/>
      <c r="BU23" s="461"/>
      <c r="BV23" s="459">
        <v>64813374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170</v>
      </c>
      <c r="F24" s="416"/>
      <c r="G24" s="416"/>
      <c r="H24" s="416"/>
      <c r="I24" s="416"/>
      <c r="J24" s="416"/>
      <c r="K24" s="417"/>
      <c r="L24" s="412">
        <v>1</v>
      </c>
      <c r="M24" s="413"/>
      <c r="N24" s="413"/>
      <c r="O24" s="413"/>
      <c r="P24" s="414"/>
      <c r="Q24" s="412">
        <v>12000</v>
      </c>
      <c r="R24" s="413"/>
      <c r="S24" s="413"/>
      <c r="T24" s="413"/>
      <c r="U24" s="413"/>
      <c r="V24" s="414"/>
      <c r="W24" s="502"/>
      <c r="X24" s="439"/>
      <c r="Y24" s="440"/>
      <c r="Z24" s="415" t="s">
        <v>171</v>
      </c>
      <c r="AA24" s="416"/>
      <c r="AB24" s="416"/>
      <c r="AC24" s="416"/>
      <c r="AD24" s="416"/>
      <c r="AE24" s="416"/>
      <c r="AF24" s="416"/>
      <c r="AG24" s="417"/>
      <c r="AH24" s="412">
        <v>9464</v>
      </c>
      <c r="AI24" s="413"/>
      <c r="AJ24" s="413"/>
      <c r="AK24" s="413"/>
      <c r="AL24" s="414"/>
      <c r="AM24" s="412">
        <v>30455152</v>
      </c>
      <c r="AN24" s="413"/>
      <c r="AO24" s="413"/>
      <c r="AP24" s="413"/>
      <c r="AQ24" s="413"/>
      <c r="AR24" s="414"/>
      <c r="AS24" s="412">
        <v>3218</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690350102</v>
      </c>
      <c r="BO24" s="460"/>
      <c r="BP24" s="460"/>
      <c r="BQ24" s="460"/>
      <c r="BR24" s="460"/>
      <c r="BS24" s="460"/>
      <c r="BT24" s="460"/>
      <c r="BU24" s="461"/>
      <c r="BV24" s="459">
        <v>689010453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173</v>
      </c>
      <c r="F25" s="416"/>
      <c r="G25" s="416"/>
      <c r="H25" s="416"/>
      <c r="I25" s="416"/>
      <c r="J25" s="416"/>
      <c r="K25" s="417"/>
      <c r="L25" s="412">
        <v>3</v>
      </c>
      <c r="M25" s="413"/>
      <c r="N25" s="413"/>
      <c r="O25" s="413"/>
      <c r="P25" s="414"/>
      <c r="Q25" s="412">
        <v>9500</v>
      </c>
      <c r="R25" s="413"/>
      <c r="S25" s="413"/>
      <c r="T25" s="413"/>
      <c r="U25" s="413"/>
      <c r="V25" s="414"/>
      <c r="W25" s="502"/>
      <c r="X25" s="439"/>
      <c r="Y25" s="440"/>
      <c r="Z25" s="415" t="s">
        <v>174</v>
      </c>
      <c r="AA25" s="416"/>
      <c r="AB25" s="416"/>
      <c r="AC25" s="416"/>
      <c r="AD25" s="416"/>
      <c r="AE25" s="416"/>
      <c r="AF25" s="416"/>
      <c r="AG25" s="417"/>
      <c r="AH25" s="412">
        <v>1445</v>
      </c>
      <c r="AI25" s="413"/>
      <c r="AJ25" s="413"/>
      <c r="AK25" s="413"/>
      <c r="AL25" s="414"/>
      <c r="AM25" s="412">
        <v>4407250</v>
      </c>
      <c r="AN25" s="413"/>
      <c r="AO25" s="413"/>
      <c r="AP25" s="413"/>
      <c r="AQ25" s="413"/>
      <c r="AR25" s="414"/>
      <c r="AS25" s="412">
        <v>3050</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189786766</v>
      </c>
      <c r="BO25" s="489"/>
      <c r="BP25" s="489"/>
      <c r="BQ25" s="489"/>
      <c r="BR25" s="489"/>
      <c r="BS25" s="489"/>
      <c r="BT25" s="489"/>
      <c r="BU25" s="490"/>
      <c r="BV25" s="488">
        <v>215183902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176</v>
      </c>
      <c r="F26" s="416"/>
      <c r="G26" s="416"/>
      <c r="H26" s="416"/>
      <c r="I26" s="416"/>
      <c r="J26" s="416"/>
      <c r="K26" s="417"/>
      <c r="L26" s="412">
        <v>1</v>
      </c>
      <c r="M26" s="413"/>
      <c r="N26" s="413"/>
      <c r="O26" s="413"/>
      <c r="P26" s="414"/>
      <c r="Q26" s="412">
        <v>7800</v>
      </c>
      <c r="R26" s="413"/>
      <c r="S26" s="413"/>
      <c r="T26" s="413"/>
      <c r="U26" s="413"/>
      <c r="V26" s="414"/>
      <c r="W26" s="502"/>
      <c r="X26" s="439"/>
      <c r="Y26" s="440"/>
      <c r="Z26" s="415" t="s">
        <v>177</v>
      </c>
      <c r="AA26" s="470"/>
      <c r="AB26" s="470"/>
      <c r="AC26" s="470"/>
      <c r="AD26" s="470"/>
      <c r="AE26" s="470"/>
      <c r="AF26" s="470"/>
      <c r="AG26" s="471"/>
      <c r="AH26" s="412">
        <v>1249</v>
      </c>
      <c r="AI26" s="413"/>
      <c r="AJ26" s="413"/>
      <c r="AK26" s="413"/>
      <c r="AL26" s="414"/>
      <c r="AM26" s="412">
        <v>4038017</v>
      </c>
      <c r="AN26" s="413"/>
      <c r="AO26" s="413"/>
      <c r="AP26" s="413"/>
      <c r="AQ26" s="413"/>
      <c r="AR26" s="414"/>
      <c r="AS26" s="412">
        <v>3233</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v>4468510</v>
      </c>
      <c r="BO26" s="460"/>
      <c r="BP26" s="460"/>
      <c r="BQ26" s="460"/>
      <c r="BR26" s="460"/>
      <c r="BS26" s="460"/>
      <c r="BT26" s="460"/>
      <c r="BU26" s="461"/>
      <c r="BV26" s="459">
        <v>4833653</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179</v>
      </c>
      <c r="F27" s="416"/>
      <c r="G27" s="416"/>
      <c r="H27" s="416"/>
      <c r="I27" s="416"/>
      <c r="J27" s="416"/>
      <c r="K27" s="417"/>
      <c r="L27" s="412">
        <v>1</v>
      </c>
      <c r="M27" s="413"/>
      <c r="N27" s="413"/>
      <c r="O27" s="413"/>
      <c r="P27" s="414"/>
      <c r="Q27" s="412">
        <v>10300</v>
      </c>
      <c r="R27" s="413"/>
      <c r="S27" s="413"/>
      <c r="T27" s="413"/>
      <c r="U27" s="413"/>
      <c r="V27" s="414"/>
      <c r="W27" s="502"/>
      <c r="X27" s="439"/>
      <c r="Y27" s="440"/>
      <c r="Z27" s="415" t="s">
        <v>180</v>
      </c>
      <c r="AA27" s="416"/>
      <c r="AB27" s="416"/>
      <c r="AC27" s="416"/>
      <c r="AD27" s="416"/>
      <c r="AE27" s="416"/>
      <c r="AF27" s="416"/>
      <c r="AG27" s="417"/>
      <c r="AH27" s="412">
        <v>6200</v>
      </c>
      <c r="AI27" s="413"/>
      <c r="AJ27" s="413"/>
      <c r="AK27" s="413"/>
      <c r="AL27" s="414"/>
      <c r="AM27" s="412">
        <v>21117476</v>
      </c>
      <c r="AN27" s="413"/>
      <c r="AO27" s="413"/>
      <c r="AP27" s="413"/>
      <c r="AQ27" s="413"/>
      <c r="AR27" s="414"/>
      <c r="AS27" s="412">
        <v>3406</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787109</v>
      </c>
      <c r="BO27" s="494"/>
      <c r="BP27" s="494"/>
      <c r="BQ27" s="494"/>
      <c r="BR27" s="494"/>
      <c r="BS27" s="494"/>
      <c r="BT27" s="494"/>
      <c r="BU27" s="495"/>
      <c r="BV27" s="493">
        <v>738785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9200</v>
      </c>
      <c r="R28" s="413"/>
      <c r="S28" s="413"/>
      <c r="T28" s="413"/>
      <c r="U28" s="413"/>
      <c r="V28" s="414"/>
      <c r="W28" s="502"/>
      <c r="X28" s="439"/>
      <c r="Y28" s="440"/>
      <c r="Z28" s="415" t="s">
        <v>183</v>
      </c>
      <c r="AA28" s="416"/>
      <c r="AB28" s="416"/>
      <c r="AC28" s="416"/>
      <c r="AD28" s="416"/>
      <c r="AE28" s="416"/>
      <c r="AF28" s="416"/>
      <c r="AG28" s="417"/>
      <c r="AH28" s="412">
        <v>199</v>
      </c>
      <c r="AI28" s="413"/>
      <c r="AJ28" s="413"/>
      <c r="AK28" s="413"/>
      <c r="AL28" s="414"/>
      <c r="AM28" s="412">
        <v>572523</v>
      </c>
      <c r="AN28" s="413"/>
      <c r="AO28" s="413"/>
      <c r="AP28" s="413"/>
      <c r="AQ28" s="413"/>
      <c r="AR28" s="414"/>
      <c r="AS28" s="412">
        <v>2877</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7510593</v>
      </c>
      <c r="BO28" s="489"/>
      <c r="BP28" s="489"/>
      <c r="BQ28" s="489"/>
      <c r="BR28" s="489"/>
      <c r="BS28" s="489"/>
      <c r="BT28" s="489"/>
      <c r="BU28" s="490"/>
      <c r="BV28" s="488">
        <v>6524041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185</v>
      </c>
      <c r="F29" s="416"/>
      <c r="G29" s="416"/>
      <c r="H29" s="416"/>
      <c r="I29" s="416"/>
      <c r="J29" s="416"/>
      <c r="K29" s="417"/>
      <c r="L29" s="412">
        <v>58</v>
      </c>
      <c r="M29" s="413"/>
      <c r="N29" s="413"/>
      <c r="O29" s="413"/>
      <c r="P29" s="414"/>
      <c r="Q29" s="412">
        <v>8300</v>
      </c>
      <c r="R29" s="413"/>
      <c r="S29" s="413"/>
      <c r="T29" s="413"/>
      <c r="U29" s="413"/>
      <c r="V29" s="414"/>
      <c r="W29" s="503"/>
      <c r="X29" s="504"/>
      <c r="Y29" s="505"/>
      <c r="Z29" s="415" t="s">
        <v>186</v>
      </c>
      <c r="AA29" s="416"/>
      <c r="AB29" s="416"/>
      <c r="AC29" s="416"/>
      <c r="AD29" s="416"/>
      <c r="AE29" s="416"/>
      <c r="AF29" s="416"/>
      <c r="AG29" s="417"/>
      <c r="AH29" s="412">
        <v>15863</v>
      </c>
      <c r="AI29" s="413"/>
      <c r="AJ29" s="413"/>
      <c r="AK29" s="413"/>
      <c r="AL29" s="414"/>
      <c r="AM29" s="412">
        <v>52145151</v>
      </c>
      <c r="AN29" s="413"/>
      <c r="AO29" s="413"/>
      <c r="AP29" s="413"/>
      <c r="AQ29" s="413"/>
      <c r="AR29" s="414"/>
      <c r="AS29" s="412">
        <v>3287</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1672171</v>
      </c>
      <c r="BO29" s="460"/>
      <c r="BP29" s="460"/>
      <c r="BQ29" s="460"/>
      <c r="BR29" s="460"/>
      <c r="BS29" s="460"/>
      <c r="BT29" s="460"/>
      <c r="BU29" s="461"/>
      <c r="BV29" s="459">
        <v>1460024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100.6</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24155936</v>
      </c>
      <c r="BO30" s="494"/>
      <c r="BP30" s="494"/>
      <c r="BQ30" s="494"/>
      <c r="BR30" s="494"/>
      <c r="BS30" s="494"/>
      <c r="BT30" s="494"/>
      <c r="BU30" s="495"/>
      <c r="BV30" s="493">
        <v>23320034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200</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8</v>
      </c>
      <c r="V34" s="407"/>
      <c r="W34" s="408" t="str">
        <f>IF('各会計、関係団体の財政状況及び健全化判断比率'!B28="","",'各会計、関係団体の財政状況及び健全化判断比率'!B28)</f>
        <v>競輪事業特別会計</v>
      </c>
      <c r="X34" s="408"/>
      <c r="Y34" s="408"/>
      <c r="Z34" s="408"/>
      <c r="AA34" s="408"/>
      <c r="AB34" s="408"/>
      <c r="AC34" s="408"/>
      <c r="AD34" s="408"/>
      <c r="AE34" s="408"/>
      <c r="AF34" s="408"/>
      <c r="AG34" s="408"/>
      <c r="AH34" s="408"/>
      <c r="AI34" s="408"/>
      <c r="AJ34" s="408"/>
      <c r="AK34" s="408"/>
      <c r="AL34" s="178"/>
      <c r="AM34" s="407">
        <f>IF(AO34="","",MAX(C34:D43,U34:V43)+1)</f>
        <v>12</v>
      </c>
      <c r="AN34" s="407"/>
      <c r="AO34" s="408" t="str">
        <f>IF('各会計、関係団体の財政状況及び健全化判断比率'!B32="","",'各会計、関係団体の財政状況及び健全化判断比率'!B32)</f>
        <v>病院事業会計</v>
      </c>
      <c r="AP34" s="408"/>
      <c r="AQ34" s="408"/>
      <c r="AR34" s="408"/>
      <c r="AS34" s="408"/>
      <c r="AT34" s="408"/>
      <c r="AU34" s="408"/>
      <c r="AV34" s="408"/>
      <c r="AW34" s="408"/>
      <c r="AX34" s="408"/>
      <c r="AY34" s="408"/>
      <c r="AZ34" s="408"/>
      <c r="BA34" s="408"/>
      <c r="BB34" s="408"/>
      <c r="BC34" s="408"/>
      <c r="BD34" s="178"/>
      <c r="BE34" s="407">
        <f>IF(BG34="","",MAX(C34:D43,U34:V43,AM34:AN43)+1)</f>
        <v>17</v>
      </c>
      <c r="BF34" s="407"/>
      <c r="BG34" s="408" t="str">
        <f>IF('各会計、関係団体の財政状況及び健全化判断比率'!B37="","",'各会計、関係団体の財政状況及び健全化判断比率'!B37)</f>
        <v>卸売市場事業特別会計</v>
      </c>
      <c r="BH34" s="408"/>
      <c r="BI34" s="408"/>
      <c r="BJ34" s="408"/>
      <c r="BK34" s="408"/>
      <c r="BL34" s="408"/>
      <c r="BM34" s="408"/>
      <c r="BN34" s="408"/>
      <c r="BO34" s="408"/>
      <c r="BP34" s="408"/>
      <c r="BQ34" s="408"/>
      <c r="BR34" s="408"/>
      <c r="BS34" s="408"/>
      <c r="BT34" s="408"/>
      <c r="BU34" s="408"/>
      <c r="BV34" s="178"/>
      <c r="BW34" s="407">
        <f>IF(BY34="","",MAX(C34:D43,U34:V43,AM34:AN43,BE34:BF43)+1)</f>
        <v>20</v>
      </c>
      <c r="BX34" s="407"/>
      <c r="BY34" s="408" t="str">
        <f>IF('各会計、関係団体の財政状況及び健全化判断比率'!B68="","",'各会計、関係団体の財政状況及び健全化判断比率'!B68)</f>
        <v>神奈川県川崎競馬組合</v>
      </c>
      <c r="BZ34" s="408"/>
      <c r="CA34" s="408"/>
      <c r="CB34" s="408"/>
      <c r="CC34" s="408"/>
      <c r="CD34" s="408"/>
      <c r="CE34" s="408"/>
      <c r="CF34" s="408"/>
      <c r="CG34" s="408"/>
      <c r="CH34" s="408"/>
      <c r="CI34" s="408"/>
      <c r="CJ34" s="408"/>
      <c r="CK34" s="408"/>
      <c r="CL34" s="408"/>
      <c r="CM34" s="408"/>
      <c r="CN34" s="178"/>
      <c r="CO34" s="407">
        <f>IF(CQ34="","",MAX(C34:D43,U34:V43,AM34:AN43,BE34:BF43,BW34:BX43)+1)</f>
        <v>24</v>
      </c>
      <c r="CP34" s="407"/>
      <c r="CQ34" s="408" t="str">
        <f>IF('各会計、関係団体の財政状況及び健全化判断比率'!BS7="","",'各会計、関係団体の財政状況及び健全化判断比率'!BS7)</f>
        <v>かわさき市民放送</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母子父子寡婦福祉資金貸付事業特別会計</v>
      </c>
      <c r="F35" s="408"/>
      <c r="G35" s="408"/>
      <c r="H35" s="408"/>
      <c r="I35" s="408"/>
      <c r="J35" s="408"/>
      <c r="K35" s="408"/>
      <c r="L35" s="408"/>
      <c r="M35" s="408"/>
      <c r="N35" s="408"/>
      <c r="O35" s="408"/>
      <c r="P35" s="408"/>
      <c r="Q35" s="408"/>
      <c r="R35" s="408"/>
      <c r="S35" s="408"/>
      <c r="T35" s="178"/>
      <c r="U35" s="407">
        <f>IF(W35="","",U34+1)</f>
        <v>9</v>
      </c>
      <c r="V35" s="407"/>
      <c r="W35" s="408" t="str">
        <f>IF('各会計、関係団体の財政状況及び健全化判断比率'!B29="","",'各会計、関係団体の財政状況及び健全化判断比率'!B29)</f>
        <v>国民健康保険事業特別会計</v>
      </c>
      <c r="X35" s="408"/>
      <c r="Y35" s="408"/>
      <c r="Z35" s="408"/>
      <c r="AA35" s="408"/>
      <c r="AB35" s="408"/>
      <c r="AC35" s="408"/>
      <c r="AD35" s="408"/>
      <c r="AE35" s="408"/>
      <c r="AF35" s="408"/>
      <c r="AG35" s="408"/>
      <c r="AH35" s="408"/>
      <c r="AI35" s="408"/>
      <c r="AJ35" s="408"/>
      <c r="AK35" s="408"/>
      <c r="AL35" s="178"/>
      <c r="AM35" s="407">
        <f t="shared" ref="AM35:AM43" si="0">IF(AO35="","",AM34+1)</f>
        <v>13</v>
      </c>
      <c r="AN35" s="407"/>
      <c r="AO35" s="408" t="str">
        <f>IF('各会計、関係団体の財政状況及び健全化判断比率'!B33="","",'各会計、関係団体の財政状況及び健全化判断比率'!B33)</f>
        <v>下水道事業会計</v>
      </c>
      <c r="AP35" s="408"/>
      <c r="AQ35" s="408"/>
      <c r="AR35" s="408"/>
      <c r="AS35" s="408"/>
      <c r="AT35" s="408"/>
      <c r="AU35" s="408"/>
      <c r="AV35" s="408"/>
      <c r="AW35" s="408"/>
      <c r="AX35" s="408"/>
      <c r="AY35" s="408"/>
      <c r="AZ35" s="408"/>
      <c r="BA35" s="408"/>
      <c r="BB35" s="408"/>
      <c r="BC35" s="408"/>
      <c r="BD35" s="178"/>
      <c r="BE35" s="407">
        <f t="shared" ref="BE35:BE43" si="1">IF(BG35="","",BE34+1)</f>
        <v>18</v>
      </c>
      <c r="BF35" s="407"/>
      <c r="BG35" s="408" t="str">
        <f>IF('各会計、関係団体の財政状況及び健全化判断比率'!B38="","",'各会計、関係団体の財政状況及び健全化判断比率'!B38)</f>
        <v>港湾整備事業特別会計</v>
      </c>
      <c r="BH35" s="408"/>
      <c r="BI35" s="408"/>
      <c r="BJ35" s="408"/>
      <c r="BK35" s="408"/>
      <c r="BL35" s="408"/>
      <c r="BM35" s="408"/>
      <c r="BN35" s="408"/>
      <c r="BO35" s="408"/>
      <c r="BP35" s="408"/>
      <c r="BQ35" s="408"/>
      <c r="BR35" s="408"/>
      <c r="BS35" s="408"/>
      <c r="BT35" s="408"/>
      <c r="BU35" s="408"/>
      <c r="BV35" s="178"/>
      <c r="BW35" s="407">
        <f t="shared" ref="BW35:BW43" si="2">IF(BY35="","",BW34+1)</f>
        <v>21</v>
      </c>
      <c r="BX35" s="407"/>
      <c r="BY35" s="408" t="str">
        <f>IF('各会計、関係団体の財政状況及び健全化判断比率'!B69="","",'各会計、関係団体の財政状況及び健全化判断比率'!B69)</f>
        <v>神奈川県内広域水道企業団</v>
      </c>
      <c r="BZ35" s="408"/>
      <c r="CA35" s="408"/>
      <c r="CB35" s="408"/>
      <c r="CC35" s="408"/>
      <c r="CD35" s="408"/>
      <c r="CE35" s="408"/>
      <c r="CF35" s="408"/>
      <c r="CG35" s="408"/>
      <c r="CH35" s="408"/>
      <c r="CI35" s="408"/>
      <c r="CJ35" s="408"/>
      <c r="CK35" s="408"/>
      <c r="CL35" s="408"/>
      <c r="CM35" s="408"/>
      <c r="CN35" s="178"/>
      <c r="CO35" s="407">
        <f t="shared" ref="CO35:CO43" si="3">IF(CQ35="","",CO34+1)</f>
        <v>25</v>
      </c>
      <c r="CP35" s="407"/>
      <c r="CQ35" s="408" t="str">
        <f>IF('各会計、関係団体の財政状況及び健全化判断比率'!BS8="","",'各会計、関係団体の財政状況及び健全化判断比率'!BS8)</f>
        <v>川崎市土地開発公社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f>IF(E36="","",C35+1)</f>
        <v>3</v>
      </c>
      <c r="D36" s="407"/>
      <c r="E36" s="408" t="str">
        <f>IF('各会計、関係団体の財政状況及び健全化判断比率'!B9="","",'各会計、関係団体の財政状況及び健全化判断比率'!B9)</f>
        <v>公害健康被害補償事業特別会計</v>
      </c>
      <c r="F36" s="408"/>
      <c r="G36" s="408"/>
      <c r="H36" s="408"/>
      <c r="I36" s="408"/>
      <c r="J36" s="408"/>
      <c r="K36" s="408"/>
      <c r="L36" s="408"/>
      <c r="M36" s="408"/>
      <c r="N36" s="408"/>
      <c r="O36" s="408"/>
      <c r="P36" s="408"/>
      <c r="Q36" s="408"/>
      <c r="R36" s="408"/>
      <c r="S36" s="408"/>
      <c r="T36" s="178"/>
      <c r="U36" s="407">
        <f t="shared" ref="U36:U43" si="4">IF(W36="","",U35+1)</f>
        <v>10</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f t="shared" si="0"/>
        <v>14</v>
      </c>
      <c r="AN36" s="407"/>
      <c r="AO36" s="408" t="str">
        <f>IF('各会計、関係団体の財政状況及び健全化判断比率'!B34="","",'各会計、関係団体の財政状況及び健全化判断比率'!B34)</f>
        <v>水道事業会計</v>
      </c>
      <c r="AP36" s="408"/>
      <c r="AQ36" s="408"/>
      <c r="AR36" s="408"/>
      <c r="AS36" s="408"/>
      <c r="AT36" s="408"/>
      <c r="AU36" s="408"/>
      <c r="AV36" s="408"/>
      <c r="AW36" s="408"/>
      <c r="AX36" s="408"/>
      <c r="AY36" s="408"/>
      <c r="AZ36" s="408"/>
      <c r="BA36" s="408"/>
      <c r="BB36" s="408"/>
      <c r="BC36" s="408"/>
      <c r="BD36" s="178"/>
      <c r="BE36" s="407">
        <f t="shared" si="1"/>
        <v>19</v>
      </c>
      <c r="BF36" s="407"/>
      <c r="BG36" s="408" t="str">
        <f>IF('各会計、関係団体の財政状況及び健全化判断比率'!B39="","",'各会計、関係団体の財政状況及び健全化判断比率'!B39)</f>
        <v>生田緑地ゴルフ場事業特別会計</v>
      </c>
      <c r="BH36" s="408"/>
      <c r="BI36" s="408"/>
      <c r="BJ36" s="408"/>
      <c r="BK36" s="408"/>
      <c r="BL36" s="408"/>
      <c r="BM36" s="408"/>
      <c r="BN36" s="408"/>
      <c r="BO36" s="408"/>
      <c r="BP36" s="408"/>
      <c r="BQ36" s="408"/>
      <c r="BR36" s="408"/>
      <c r="BS36" s="408"/>
      <c r="BT36" s="408"/>
      <c r="BU36" s="408"/>
      <c r="BV36" s="178"/>
      <c r="BW36" s="407">
        <f t="shared" si="2"/>
        <v>22</v>
      </c>
      <c r="BX36" s="407"/>
      <c r="BY36" s="408" t="str">
        <f>IF('各会計、関係団体の財政状況及び健全化判断比率'!B70="","",'各会計、関係団体の財政状況及び健全化判断比率'!B70)</f>
        <v>神奈川県後期高齢者医療広域連合
（一般会計）</v>
      </c>
      <c r="BZ36" s="408"/>
      <c r="CA36" s="408"/>
      <c r="CB36" s="408"/>
      <c r="CC36" s="408"/>
      <c r="CD36" s="408"/>
      <c r="CE36" s="408"/>
      <c r="CF36" s="408"/>
      <c r="CG36" s="408"/>
      <c r="CH36" s="408"/>
      <c r="CI36" s="408"/>
      <c r="CJ36" s="408"/>
      <c r="CK36" s="408"/>
      <c r="CL36" s="408"/>
      <c r="CM36" s="408"/>
      <c r="CN36" s="178"/>
      <c r="CO36" s="407">
        <f t="shared" si="3"/>
        <v>26</v>
      </c>
      <c r="CP36" s="407"/>
      <c r="CQ36" s="408" t="str">
        <f>IF('各会計、関係団体の財政状況及び健全化判断比率'!BS9="","",'各会計、関係団体の財政状況及び健全化判断比率'!BS9)</f>
        <v>川崎市文化財団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f>IF(E37="","",C36+1)</f>
        <v>4</v>
      </c>
      <c r="D37" s="407"/>
      <c r="E37" s="408" t="str">
        <f>IF('各会計、関係団体の財政状況及び健全化判断比率'!B10="","",'各会計、関係団体の財政状況及び健全化判断比率'!B10)</f>
        <v>勤労者福祉共済事業特別会計</v>
      </c>
      <c r="F37" s="408"/>
      <c r="G37" s="408"/>
      <c r="H37" s="408"/>
      <c r="I37" s="408"/>
      <c r="J37" s="408"/>
      <c r="K37" s="408"/>
      <c r="L37" s="408"/>
      <c r="M37" s="408"/>
      <c r="N37" s="408"/>
      <c r="O37" s="408"/>
      <c r="P37" s="408"/>
      <c r="Q37" s="408"/>
      <c r="R37" s="408"/>
      <c r="S37" s="408"/>
      <c r="T37" s="178"/>
      <c r="U37" s="407">
        <f t="shared" si="4"/>
        <v>11</v>
      </c>
      <c r="V37" s="407"/>
      <c r="W37" s="408" t="str">
        <f>IF('各会計、関係団体の財政状況及び健全化判断比率'!B31="","",'各会計、関係団体の財政状況及び健全化判断比率'!B31)</f>
        <v>介護保険事業特別会計</v>
      </c>
      <c r="X37" s="408"/>
      <c r="Y37" s="408"/>
      <c r="Z37" s="408"/>
      <c r="AA37" s="408"/>
      <c r="AB37" s="408"/>
      <c r="AC37" s="408"/>
      <c r="AD37" s="408"/>
      <c r="AE37" s="408"/>
      <c r="AF37" s="408"/>
      <c r="AG37" s="408"/>
      <c r="AH37" s="408"/>
      <c r="AI37" s="408"/>
      <c r="AJ37" s="408"/>
      <c r="AK37" s="408"/>
      <c r="AL37" s="178"/>
      <c r="AM37" s="407">
        <f t="shared" si="0"/>
        <v>15</v>
      </c>
      <c r="AN37" s="407"/>
      <c r="AO37" s="408" t="str">
        <f>IF('各会計、関係団体の財政状況及び健全化判断比率'!B35="","",'各会計、関係団体の財政状況及び健全化判断比率'!B35)</f>
        <v>工業用水道事業会計</v>
      </c>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23</v>
      </c>
      <c r="BX37" s="407"/>
      <c r="BY37" s="408" t="str">
        <f>IF('各会計、関係団体の財政状況及び健全化判断比率'!B71="","",'各会計、関係団体の財政状況及び健全化判断比率'!B71)</f>
        <v>神奈川県後期高齢者医療広域連合
（後期高齢者医療特別会計）</v>
      </c>
      <c r="BZ37" s="408"/>
      <c r="CA37" s="408"/>
      <c r="CB37" s="408"/>
      <c r="CC37" s="408"/>
      <c r="CD37" s="408"/>
      <c r="CE37" s="408"/>
      <c r="CF37" s="408"/>
      <c r="CG37" s="408"/>
      <c r="CH37" s="408"/>
      <c r="CI37" s="408"/>
      <c r="CJ37" s="408"/>
      <c r="CK37" s="408"/>
      <c r="CL37" s="408"/>
      <c r="CM37" s="408"/>
      <c r="CN37" s="178"/>
      <c r="CO37" s="407">
        <f t="shared" si="3"/>
        <v>27</v>
      </c>
      <c r="CP37" s="407"/>
      <c r="CQ37" s="408" t="str">
        <f>IF('各会計、関係団体の財政状況及び健全化判断比率'!BS10="","",'各会計、関係団体の財政状況及び健全化判断比率'!BS10)</f>
        <v>川崎市国際交流協会</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f t="shared" ref="C38:C43" si="5">IF(E38="","",C37+1)</f>
        <v>5</v>
      </c>
      <c r="D38" s="407"/>
      <c r="E38" s="408" t="str">
        <f>IF('各会計、関係団体の財政状況及び健全化判断比率'!B11="","",'各会計、関係団体の財政状況及び健全化判断比率'!B11)</f>
        <v>墓地整備事業特別会計</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f t="shared" si="0"/>
        <v>16</v>
      </c>
      <c r="AN38" s="407"/>
      <c r="AO38" s="408" t="str">
        <f>IF('各会計、関係団体の財政状況及び健全化判断比率'!B36="","",'各会計、関係団体の財政状況及び健全化判断比率'!B36)</f>
        <v>自動車運送事業会計</v>
      </c>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f t="shared" si="3"/>
        <v>28</v>
      </c>
      <c r="CP38" s="407"/>
      <c r="CQ38" s="408" t="str">
        <f>IF('各会計、関係団体の財政状況及び健全化判断比率'!BS11="","",'各会計、関係団体の財政状況及び健全化判断比率'!BS11)</f>
        <v>川崎市スポーツ協会</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f t="shared" si="5"/>
        <v>6</v>
      </c>
      <c r="D39" s="407"/>
      <c r="E39" s="408" t="str">
        <f>IF('各会計、関係団体の財政状況及び健全化判断比率'!B12="","",'各会計、関係団体の財政状況及び健全化判断比率'!B12)</f>
        <v>公共用地先行取得等事業特別会計</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f t="shared" si="3"/>
        <v>29</v>
      </c>
      <c r="CP39" s="407"/>
      <c r="CQ39" s="408" t="str">
        <f>IF('各会計、関係団体の財政状況及び健全化判断比率'!BS12="","",'各会計、関係団体の財政状況及び健全化判断比率'!BS12)</f>
        <v>川崎アゼリア</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f t="shared" si="5"/>
        <v>7</v>
      </c>
      <c r="D40" s="407"/>
      <c r="E40" s="408" t="str">
        <f>IF('各会計、関係団体の財政状況及び健全化判断比率'!B13="","",'各会計、関係団体の財政状況及び健全化判断比率'!B13)</f>
        <v>公債管理特別会計</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f t="shared" si="3"/>
        <v>30</v>
      </c>
      <c r="CP40" s="407"/>
      <c r="CQ40" s="408" t="str">
        <f>IF('各会計、関係団体の財政状況及び健全化判断比率'!BS13="","",'各会計、関係団体の財政状況及び健全化判断比率'!BS13)</f>
        <v>川崎冷蔵</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f t="shared" si="3"/>
        <v>31</v>
      </c>
      <c r="CP41" s="407"/>
      <c r="CQ41" s="408" t="str">
        <f>IF('各会計、関係団体の財政状況及び健全化判断比率'!BS14="","",'各会計、関係団体の財政状況及び健全化判断比率'!BS14)</f>
        <v>川崎市産業振興財団</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f t="shared" si="3"/>
        <v>32</v>
      </c>
      <c r="CP42" s="407"/>
      <c r="CQ42" s="408" t="str">
        <f>IF('各会計、関係団体の財政状況及び健全化判断比率'!BS15="","",'各会計、関係団体の財政状況及び健全化判断比率'!BS15)</f>
        <v>川崎・横浜公害保健センター</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f t="shared" si="3"/>
        <v>33</v>
      </c>
      <c r="CP43" s="407"/>
      <c r="CQ43" s="408" t="str">
        <f>IF('各会計、関係団体の財政状況及び健全化判断比率'!BS16="","",'各会計、関係団体の財政状況及び健全化判断比率'!BS16)</f>
        <v>川崎市シルバー人材センター</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631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216" t="s">
        <v>583</v>
      </c>
      <c r="D34" s="1216"/>
      <c r="E34" s="1217"/>
      <c r="F34" s="32">
        <v>3.08</v>
      </c>
      <c r="G34" s="33">
        <v>3.87</v>
      </c>
      <c r="H34" s="33">
        <v>4.8</v>
      </c>
      <c r="I34" s="33">
        <v>5.35</v>
      </c>
      <c r="J34" s="34">
        <v>5.31</v>
      </c>
      <c r="K34" s="22"/>
      <c r="L34" s="22"/>
      <c r="M34" s="22"/>
      <c r="N34" s="22"/>
      <c r="O34" s="22"/>
      <c r="P34" s="22"/>
    </row>
    <row r="35" spans="1:16" ht="39" customHeight="1" x14ac:dyDescent="0.2">
      <c r="A35" s="22"/>
      <c r="B35" s="35"/>
      <c r="C35" s="1210" t="s">
        <v>584</v>
      </c>
      <c r="D35" s="1211"/>
      <c r="E35" s="1212"/>
      <c r="F35" s="36">
        <v>2.5</v>
      </c>
      <c r="G35" s="37">
        <v>3.07</v>
      </c>
      <c r="H35" s="37">
        <v>3.55</v>
      </c>
      <c r="I35" s="37">
        <v>4.2300000000000004</v>
      </c>
      <c r="J35" s="38">
        <v>3.36</v>
      </c>
      <c r="K35" s="22"/>
      <c r="L35" s="22"/>
      <c r="M35" s="22"/>
      <c r="N35" s="22"/>
      <c r="O35" s="22"/>
      <c r="P35" s="22"/>
    </row>
    <row r="36" spans="1:16" ht="39" customHeight="1" x14ac:dyDescent="0.2">
      <c r="A36" s="22"/>
      <c r="B36" s="35"/>
      <c r="C36" s="1210" t="s">
        <v>585</v>
      </c>
      <c r="D36" s="1211"/>
      <c r="E36" s="1212"/>
      <c r="F36" s="36">
        <v>2.08</v>
      </c>
      <c r="G36" s="37">
        <v>2.27</v>
      </c>
      <c r="H36" s="37">
        <v>2.37</v>
      </c>
      <c r="I36" s="37">
        <v>2.35</v>
      </c>
      <c r="J36" s="38">
        <v>2.56</v>
      </c>
      <c r="K36" s="22"/>
      <c r="L36" s="22"/>
      <c r="M36" s="22"/>
      <c r="N36" s="22"/>
      <c r="O36" s="22"/>
      <c r="P36" s="22"/>
    </row>
    <row r="37" spans="1:16" ht="39" customHeight="1" x14ac:dyDescent="0.2">
      <c r="A37" s="22"/>
      <c r="B37" s="35"/>
      <c r="C37" s="1210" t="s">
        <v>586</v>
      </c>
      <c r="D37" s="1211"/>
      <c r="E37" s="1212"/>
      <c r="F37" s="36">
        <v>0.51</v>
      </c>
      <c r="G37" s="37">
        <v>0.5</v>
      </c>
      <c r="H37" s="37">
        <v>0.35</v>
      </c>
      <c r="I37" s="37">
        <v>0.98</v>
      </c>
      <c r="J37" s="38">
        <v>2.14</v>
      </c>
      <c r="K37" s="22"/>
      <c r="L37" s="22"/>
      <c r="M37" s="22"/>
      <c r="N37" s="22"/>
      <c r="O37" s="22"/>
      <c r="P37" s="22"/>
    </row>
    <row r="38" spans="1:16" ht="39" customHeight="1" x14ac:dyDescent="0.2">
      <c r="A38" s="22"/>
      <c r="B38" s="35"/>
      <c r="C38" s="1210" t="s">
        <v>587</v>
      </c>
      <c r="D38" s="1211"/>
      <c r="E38" s="1212"/>
      <c r="F38" s="36">
        <v>0.05</v>
      </c>
      <c r="G38" s="37">
        <v>0.05</v>
      </c>
      <c r="H38" s="37">
        <v>0.04</v>
      </c>
      <c r="I38" s="37">
        <v>0.04</v>
      </c>
      <c r="J38" s="38">
        <v>1.57</v>
      </c>
      <c r="K38" s="22"/>
      <c r="L38" s="22"/>
      <c r="M38" s="22"/>
      <c r="N38" s="22"/>
      <c r="O38" s="22"/>
      <c r="P38" s="22"/>
    </row>
    <row r="39" spans="1:16" ht="39" customHeight="1" x14ac:dyDescent="0.2">
      <c r="A39" s="22"/>
      <c r="B39" s="35"/>
      <c r="C39" s="1210" t="s">
        <v>588</v>
      </c>
      <c r="D39" s="1211"/>
      <c r="E39" s="1212"/>
      <c r="F39" s="36">
        <v>0.12</v>
      </c>
      <c r="G39" s="37">
        <v>0.19</v>
      </c>
      <c r="H39" s="37">
        <v>0.28000000000000003</v>
      </c>
      <c r="I39" s="37">
        <v>0.28999999999999998</v>
      </c>
      <c r="J39" s="38">
        <v>0.35</v>
      </c>
      <c r="K39" s="22"/>
      <c r="L39" s="22"/>
      <c r="M39" s="22"/>
      <c r="N39" s="22"/>
      <c r="O39" s="22"/>
      <c r="P39" s="22"/>
    </row>
    <row r="40" spans="1:16" ht="39" customHeight="1" x14ac:dyDescent="0.2">
      <c r="A40" s="22"/>
      <c r="B40" s="35"/>
      <c r="C40" s="1210" t="s">
        <v>589</v>
      </c>
      <c r="D40" s="1211"/>
      <c r="E40" s="1212"/>
      <c r="F40" s="36">
        <v>0.04</v>
      </c>
      <c r="G40" s="37">
        <v>0.04</v>
      </c>
      <c r="H40" s="37">
        <v>0.03</v>
      </c>
      <c r="I40" s="37">
        <v>0.03</v>
      </c>
      <c r="J40" s="38">
        <v>0.03</v>
      </c>
      <c r="K40" s="22"/>
      <c r="L40" s="22"/>
      <c r="M40" s="22"/>
      <c r="N40" s="22"/>
      <c r="O40" s="22"/>
      <c r="P40" s="22"/>
    </row>
    <row r="41" spans="1:16" ht="39" customHeight="1" x14ac:dyDescent="0.2">
      <c r="A41" s="22"/>
      <c r="B41" s="35"/>
      <c r="C41" s="1210" t="s">
        <v>590</v>
      </c>
      <c r="D41" s="1211"/>
      <c r="E41" s="1212"/>
      <c r="F41" s="36">
        <v>0.1</v>
      </c>
      <c r="G41" s="37">
        <v>7.0000000000000007E-2</v>
      </c>
      <c r="H41" s="37">
        <v>0.03</v>
      </c>
      <c r="I41" s="37">
        <v>0.05</v>
      </c>
      <c r="J41" s="38">
        <v>0.01</v>
      </c>
      <c r="K41" s="22"/>
      <c r="L41" s="22"/>
      <c r="M41" s="22"/>
      <c r="N41" s="22"/>
      <c r="O41" s="22"/>
      <c r="P41" s="22"/>
    </row>
    <row r="42" spans="1:16" ht="39" customHeight="1" x14ac:dyDescent="0.2">
      <c r="A42" s="22"/>
      <c r="B42" s="39"/>
      <c r="C42" s="1210" t="s">
        <v>591</v>
      </c>
      <c r="D42" s="1211"/>
      <c r="E42" s="1212"/>
      <c r="F42" s="36" t="s">
        <v>592</v>
      </c>
      <c r="G42" s="37" t="s">
        <v>536</v>
      </c>
      <c r="H42" s="37" t="s">
        <v>536</v>
      </c>
      <c r="I42" s="37" t="s">
        <v>536</v>
      </c>
      <c r="J42" s="38" t="s">
        <v>536</v>
      </c>
      <c r="K42" s="22"/>
      <c r="L42" s="22"/>
      <c r="M42" s="22"/>
      <c r="N42" s="22"/>
      <c r="O42" s="22"/>
      <c r="P42" s="22"/>
    </row>
    <row r="43" spans="1:16" ht="39" customHeight="1" thickBot="1" x14ac:dyDescent="0.25">
      <c r="A43" s="22"/>
      <c r="B43" s="40"/>
      <c r="C43" s="1213" t="s">
        <v>593</v>
      </c>
      <c r="D43" s="1214"/>
      <c r="E43" s="1215"/>
      <c r="F43" s="41">
        <v>0.09</v>
      </c>
      <c r="G43" s="42">
        <v>0.54</v>
      </c>
      <c r="H43" s="42">
        <v>0.02</v>
      </c>
      <c r="I43" s="42">
        <v>7.0000000000000007E-2</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oGBF9O6fxBjDXNdzTkkpvLWoEQqXSqGeXmxhO3W/wcK2ClTPoUlyJnONh69dgSR3NYdzByGXXuIhJgoXGRA2w==" saltValue="2DOUG3B0xv5ebY4rLjX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115" zoomScaleNormal="11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26574</v>
      </c>
      <c r="L45" s="60">
        <v>26386</v>
      </c>
      <c r="M45" s="60">
        <v>24926</v>
      </c>
      <c r="N45" s="60">
        <v>25286</v>
      </c>
      <c r="O45" s="61">
        <v>25074</v>
      </c>
      <c r="P45" s="48"/>
      <c r="Q45" s="48"/>
      <c r="R45" s="48"/>
      <c r="S45" s="48"/>
      <c r="T45" s="48"/>
      <c r="U45" s="48"/>
    </row>
    <row r="46" spans="1:21" ht="30.75" customHeight="1" x14ac:dyDescent="0.2">
      <c r="A46" s="48"/>
      <c r="B46" s="1238"/>
      <c r="C46" s="1239"/>
      <c r="D46" s="62"/>
      <c r="E46" s="1220" t="s">
        <v>13</v>
      </c>
      <c r="F46" s="1220"/>
      <c r="G46" s="1220"/>
      <c r="H46" s="1220"/>
      <c r="I46" s="1220"/>
      <c r="J46" s="1221"/>
      <c r="K46" s="63">
        <v>831</v>
      </c>
      <c r="L46" s="64">
        <v>3071</v>
      </c>
      <c r="M46" s="64">
        <v>5896</v>
      </c>
      <c r="N46" s="64">
        <v>7984</v>
      </c>
      <c r="O46" s="65">
        <v>7667</v>
      </c>
      <c r="P46" s="48"/>
      <c r="Q46" s="48"/>
      <c r="R46" s="48"/>
      <c r="S46" s="48"/>
      <c r="T46" s="48"/>
      <c r="U46" s="48"/>
    </row>
    <row r="47" spans="1:21" ht="30.75" customHeight="1" x14ac:dyDescent="0.2">
      <c r="A47" s="48"/>
      <c r="B47" s="1238"/>
      <c r="C47" s="1239"/>
      <c r="D47" s="62"/>
      <c r="E47" s="1220" t="s">
        <v>14</v>
      </c>
      <c r="F47" s="1220"/>
      <c r="G47" s="1220"/>
      <c r="H47" s="1220"/>
      <c r="I47" s="1220"/>
      <c r="J47" s="1221"/>
      <c r="K47" s="63">
        <v>42112</v>
      </c>
      <c r="L47" s="64">
        <v>43035</v>
      </c>
      <c r="M47" s="64">
        <v>43724</v>
      </c>
      <c r="N47" s="64">
        <v>42506</v>
      </c>
      <c r="O47" s="65">
        <v>42756</v>
      </c>
      <c r="P47" s="48"/>
      <c r="Q47" s="48"/>
      <c r="R47" s="48"/>
      <c r="S47" s="48"/>
      <c r="T47" s="48"/>
      <c r="U47" s="48"/>
    </row>
    <row r="48" spans="1:21" ht="30.75" customHeight="1" x14ac:dyDescent="0.2">
      <c r="A48" s="48"/>
      <c r="B48" s="1238"/>
      <c r="C48" s="1239"/>
      <c r="D48" s="62"/>
      <c r="E48" s="1220" t="s">
        <v>15</v>
      </c>
      <c r="F48" s="1220"/>
      <c r="G48" s="1220"/>
      <c r="H48" s="1220"/>
      <c r="I48" s="1220"/>
      <c r="J48" s="1221"/>
      <c r="K48" s="63">
        <v>13192</v>
      </c>
      <c r="L48" s="64">
        <v>12613</v>
      </c>
      <c r="M48" s="64">
        <v>12783</v>
      </c>
      <c r="N48" s="64">
        <v>12856</v>
      </c>
      <c r="O48" s="65">
        <v>12217</v>
      </c>
      <c r="P48" s="48"/>
      <c r="Q48" s="48"/>
      <c r="R48" s="48"/>
      <c r="S48" s="48"/>
      <c r="T48" s="48"/>
      <c r="U48" s="48"/>
    </row>
    <row r="49" spans="1:21" ht="30.75" customHeight="1" x14ac:dyDescent="0.2">
      <c r="A49" s="48"/>
      <c r="B49" s="1238"/>
      <c r="C49" s="1239"/>
      <c r="D49" s="62"/>
      <c r="E49" s="1220" t="s">
        <v>16</v>
      </c>
      <c r="F49" s="1220"/>
      <c r="G49" s="1220"/>
      <c r="H49" s="1220"/>
      <c r="I49" s="1220"/>
      <c r="J49" s="1221"/>
      <c r="K49" s="63" t="s">
        <v>536</v>
      </c>
      <c r="L49" s="64" t="s">
        <v>536</v>
      </c>
      <c r="M49" s="64" t="s">
        <v>536</v>
      </c>
      <c r="N49" s="64" t="s">
        <v>536</v>
      </c>
      <c r="O49" s="65" t="s">
        <v>536</v>
      </c>
      <c r="P49" s="48"/>
      <c r="Q49" s="48"/>
      <c r="R49" s="48"/>
      <c r="S49" s="48"/>
      <c r="T49" s="48"/>
      <c r="U49" s="48"/>
    </row>
    <row r="50" spans="1:21" ht="30.75" customHeight="1" x14ac:dyDescent="0.2">
      <c r="A50" s="48"/>
      <c r="B50" s="1238"/>
      <c r="C50" s="1239"/>
      <c r="D50" s="62"/>
      <c r="E50" s="1220" t="s">
        <v>17</v>
      </c>
      <c r="F50" s="1220"/>
      <c r="G50" s="1220"/>
      <c r="H50" s="1220"/>
      <c r="I50" s="1220"/>
      <c r="J50" s="1221"/>
      <c r="K50" s="63">
        <v>1124</v>
      </c>
      <c r="L50" s="64">
        <v>1779</v>
      </c>
      <c r="M50" s="64">
        <v>1840</v>
      </c>
      <c r="N50" s="64">
        <v>1721</v>
      </c>
      <c r="O50" s="65">
        <v>1507</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536</v>
      </c>
      <c r="L51" s="64" t="s">
        <v>536</v>
      </c>
      <c r="M51" s="64" t="s">
        <v>536</v>
      </c>
      <c r="N51" s="64" t="s">
        <v>536</v>
      </c>
      <c r="O51" s="65" t="s">
        <v>536</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62722</v>
      </c>
      <c r="L52" s="64">
        <v>61001</v>
      </c>
      <c r="M52" s="64">
        <v>62458</v>
      </c>
      <c r="N52" s="64">
        <v>59781</v>
      </c>
      <c r="O52" s="65">
        <v>59030</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21111</v>
      </c>
      <c r="L53" s="69">
        <v>25883</v>
      </c>
      <c r="M53" s="69">
        <v>26711</v>
      </c>
      <c r="N53" s="69">
        <v>30572</v>
      </c>
      <c r="O53" s="70">
        <v>30191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3">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26" t="s">
        <v>25</v>
      </c>
      <c r="C57" s="1227"/>
      <c r="D57" s="1230" t="s">
        <v>26</v>
      </c>
      <c r="E57" s="1231"/>
      <c r="F57" s="1231"/>
      <c r="G57" s="1231"/>
      <c r="H57" s="1231"/>
      <c r="I57" s="1231"/>
      <c r="J57" s="1232"/>
      <c r="K57" s="83">
        <v>179351</v>
      </c>
      <c r="L57" s="84">
        <v>190638</v>
      </c>
      <c r="M57" s="84">
        <v>187306</v>
      </c>
      <c r="N57" s="84">
        <v>169538</v>
      </c>
      <c r="O57" s="85">
        <v>167121</v>
      </c>
    </row>
    <row r="58" spans="1:21" ht="31.5" customHeight="1" thickBot="1" x14ac:dyDescent="0.25">
      <c r="B58" s="1228"/>
      <c r="C58" s="1229"/>
      <c r="D58" s="1233" t="s">
        <v>27</v>
      </c>
      <c r="E58" s="1234"/>
      <c r="F58" s="1234"/>
      <c r="G58" s="1234"/>
      <c r="H58" s="1234"/>
      <c r="I58" s="1234"/>
      <c r="J58" s="1235"/>
      <c r="K58" s="86">
        <v>187087</v>
      </c>
      <c r="L58" s="87">
        <v>209024</v>
      </c>
      <c r="M58" s="87">
        <v>217174</v>
      </c>
      <c r="N58" s="87">
        <v>215160</v>
      </c>
      <c r="O58" s="88">
        <v>216595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5ZE40UgrFd0oNMQDxbSKWf2MEVNKH/+/tcCGmQBb042akqAipDD8s7F2kGWpsn0oryQZwNymQIVpZiEKadpcA==" saltValue="+pzOqSqm/xLOJgZwFtz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577</v>
      </c>
      <c r="J40" s="100" t="s">
        <v>578</v>
      </c>
      <c r="K40" s="100" t="s">
        <v>579</v>
      </c>
      <c r="L40" s="100" t="s">
        <v>580</v>
      </c>
      <c r="M40" s="101" t="s">
        <v>581</v>
      </c>
    </row>
    <row r="41" spans="2:13" ht="27.75" customHeight="1" x14ac:dyDescent="0.2">
      <c r="B41" s="1256" t="s">
        <v>30</v>
      </c>
      <c r="C41" s="1257"/>
      <c r="D41" s="102"/>
      <c r="E41" s="1258" t="s">
        <v>31</v>
      </c>
      <c r="F41" s="1258"/>
      <c r="G41" s="1258"/>
      <c r="H41" s="1259"/>
      <c r="I41" s="358">
        <v>1053471</v>
      </c>
      <c r="J41" s="359">
        <v>1049364</v>
      </c>
      <c r="K41" s="359">
        <v>1028266</v>
      </c>
      <c r="L41" s="359">
        <v>1031630</v>
      </c>
      <c r="M41" s="360">
        <v>1037830</v>
      </c>
    </row>
    <row r="42" spans="2:13" ht="27.75" customHeight="1" x14ac:dyDescent="0.2">
      <c r="B42" s="1246"/>
      <c r="C42" s="1247"/>
      <c r="D42" s="103"/>
      <c r="E42" s="1250" t="s">
        <v>32</v>
      </c>
      <c r="F42" s="1250"/>
      <c r="G42" s="1250"/>
      <c r="H42" s="1251"/>
      <c r="I42" s="361">
        <v>29343</v>
      </c>
      <c r="J42" s="362">
        <v>26270</v>
      </c>
      <c r="K42" s="362">
        <v>23683</v>
      </c>
      <c r="L42" s="362">
        <v>21078</v>
      </c>
      <c r="M42" s="363">
        <v>18613</v>
      </c>
    </row>
    <row r="43" spans="2:13" ht="27.75" customHeight="1" x14ac:dyDescent="0.2">
      <c r="B43" s="1246"/>
      <c r="C43" s="1247"/>
      <c r="D43" s="103"/>
      <c r="E43" s="1250" t="s">
        <v>33</v>
      </c>
      <c r="F43" s="1250"/>
      <c r="G43" s="1250"/>
      <c r="H43" s="1251"/>
      <c r="I43" s="361">
        <v>142358</v>
      </c>
      <c r="J43" s="362">
        <v>141684</v>
      </c>
      <c r="K43" s="362">
        <v>142593</v>
      </c>
      <c r="L43" s="362">
        <v>149402</v>
      </c>
      <c r="M43" s="363">
        <v>146905</v>
      </c>
    </row>
    <row r="44" spans="2:13" ht="27.75" customHeight="1" x14ac:dyDescent="0.2">
      <c r="B44" s="1246"/>
      <c r="C44" s="1247"/>
      <c r="D44" s="103"/>
      <c r="E44" s="1250" t="s">
        <v>34</v>
      </c>
      <c r="F44" s="1250"/>
      <c r="G44" s="1250"/>
      <c r="H44" s="1251"/>
      <c r="I44" s="361" t="s">
        <v>536</v>
      </c>
      <c r="J44" s="362" t="s">
        <v>536</v>
      </c>
      <c r="K44" s="362" t="s">
        <v>536</v>
      </c>
      <c r="L44" s="362" t="s">
        <v>536</v>
      </c>
      <c r="M44" s="363" t="s">
        <v>536</v>
      </c>
    </row>
    <row r="45" spans="2:13" ht="27.75" customHeight="1" x14ac:dyDescent="0.2">
      <c r="B45" s="1246"/>
      <c r="C45" s="1247"/>
      <c r="D45" s="103"/>
      <c r="E45" s="1250" t="s">
        <v>35</v>
      </c>
      <c r="F45" s="1250"/>
      <c r="G45" s="1250"/>
      <c r="H45" s="1251"/>
      <c r="I45" s="361">
        <v>105548</v>
      </c>
      <c r="J45" s="362">
        <v>101660</v>
      </c>
      <c r="K45" s="362">
        <v>101461</v>
      </c>
      <c r="L45" s="362">
        <v>101065</v>
      </c>
      <c r="M45" s="363">
        <v>102440</v>
      </c>
    </row>
    <row r="46" spans="2:13" ht="27.75" customHeight="1" x14ac:dyDescent="0.2">
      <c r="B46" s="1246"/>
      <c r="C46" s="1247"/>
      <c r="D46" s="104"/>
      <c r="E46" s="1250" t="s">
        <v>36</v>
      </c>
      <c r="F46" s="1250"/>
      <c r="G46" s="1250"/>
      <c r="H46" s="1251"/>
      <c r="I46" s="361">
        <v>130</v>
      </c>
      <c r="J46" s="362">
        <v>93</v>
      </c>
      <c r="K46" s="362">
        <v>67</v>
      </c>
      <c r="L46" s="362">
        <v>37</v>
      </c>
      <c r="M46" s="363">
        <v>26</v>
      </c>
    </row>
    <row r="47" spans="2:13" ht="27.75" customHeight="1" x14ac:dyDescent="0.2">
      <c r="B47" s="1246"/>
      <c r="C47" s="1247"/>
      <c r="D47" s="105"/>
      <c r="E47" s="1260" t="s">
        <v>37</v>
      </c>
      <c r="F47" s="1261"/>
      <c r="G47" s="1261"/>
      <c r="H47" s="1262"/>
      <c r="I47" s="361" t="s">
        <v>536</v>
      </c>
      <c r="J47" s="362" t="s">
        <v>536</v>
      </c>
      <c r="K47" s="362" t="s">
        <v>536</v>
      </c>
      <c r="L47" s="362" t="s">
        <v>536</v>
      </c>
      <c r="M47" s="363" t="s">
        <v>536</v>
      </c>
    </row>
    <row r="48" spans="2:13" ht="27.75" customHeight="1" x14ac:dyDescent="0.2">
      <c r="B48" s="1246"/>
      <c r="C48" s="1247"/>
      <c r="D48" s="103"/>
      <c r="E48" s="1250" t="s">
        <v>38</v>
      </c>
      <c r="F48" s="1250"/>
      <c r="G48" s="1250"/>
      <c r="H48" s="1251"/>
      <c r="I48" s="361" t="s">
        <v>536</v>
      </c>
      <c r="J48" s="362" t="s">
        <v>536</v>
      </c>
      <c r="K48" s="362" t="s">
        <v>536</v>
      </c>
      <c r="L48" s="362" t="s">
        <v>536</v>
      </c>
      <c r="M48" s="363" t="s">
        <v>536</v>
      </c>
    </row>
    <row r="49" spans="2:13" ht="27.75" customHeight="1" x14ac:dyDescent="0.2">
      <c r="B49" s="1248"/>
      <c r="C49" s="1249"/>
      <c r="D49" s="103"/>
      <c r="E49" s="1250" t="s">
        <v>39</v>
      </c>
      <c r="F49" s="1250"/>
      <c r="G49" s="1250"/>
      <c r="H49" s="1251"/>
      <c r="I49" s="361" t="s">
        <v>536</v>
      </c>
      <c r="J49" s="362" t="s">
        <v>536</v>
      </c>
      <c r="K49" s="362" t="s">
        <v>536</v>
      </c>
      <c r="L49" s="362" t="s">
        <v>536</v>
      </c>
      <c r="M49" s="363" t="s">
        <v>536</v>
      </c>
    </row>
    <row r="50" spans="2:13" ht="27.75" customHeight="1" x14ac:dyDescent="0.2">
      <c r="B50" s="1244" t="s">
        <v>40</v>
      </c>
      <c r="C50" s="1245"/>
      <c r="D50" s="106"/>
      <c r="E50" s="1250" t="s">
        <v>41</v>
      </c>
      <c r="F50" s="1250"/>
      <c r="G50" s="1250"/>
      <c r="H50" s="1251"/>
      <c r="I50" s="361">
        <v>234155</v>
      </c>
      <c r="J50" s="362">
        <v>238846</v>
      </c>
      <c r="K50" s="362">
        <v>221716</v>
      </c>
      <c r="L50" s="362">
        <v>220192</v>
      </c>
      <c r="M50" s="363">
        <v>236916</v>
      </c>
    </row>
    <row r="51" spans="2:13" ht="27.75" customHeight="1" x14ac:dyDescent="0.2">
      <c r="B51" s="1246"/>
      <c r="C51" s="1247"/>
      <c r="D51" s="103"/>
      <c r="E51" s="1250" t="s">
        <v>42</v>
      </c>
      <c r="F51" s="1250"/>
      <c r="G51" s="1250"/>
      <c r="H51" s="1251"/>
      <c r="I51" s="361">
        <v>250365</v>
      </c>
      <c r="J51" s="362">
        <v>247958</v>
      </c>
      <c r="K51" s="362">
        <v>244740</v>
      </c>
      <c r="L51" s="362">
        <v>265157</v>
      </c>
      <c r="M51" s="363">
        <v>260368</v>
      </c>
    </row>
    <row r="52" spans="2:13" ht="27.75" customHeight="1" x14ac:dyDescent="0.2">
      <c r="B52" s="1248"/>
      <c r="C52" s="1249"/>
      <c r="D52" s="103"/>
      <c r="E52" s="1250" t="s">
        <v>43</v>
      </c>
      <c r="F52" s="1250"/>
      <c r="G52" s="1250"/>
      <c r="H52" s="1251"/>
      <c r="I52" s="361">
        <v>459442</v>
      </c>
      <c r="J52" s="362">
        <v>437760</v>
      </c>
      <c r="K52" s="362">
        <v>417670</v>
      </c>
      <c r="L52" s="362">
        <v>396619</v>
      </c>
      <c r="M52" s="363">
        <v>384700</v>
      </c>
    </row>
    <row r="53" spans="2:13" ht="27.75" customHeight="1" thickBot="1" x14ac:dyDescent="0.25">
      <c r="B53" s="1252" t="s">
        <v>44</v>
      </c>
      <c r="C53" s="1253"/>
      <c r="D53" s="107"/>
      <c r="E53" s="1254" t="s">
        <v>45</v>
      </c>
      <c r="F53" s="1254"/>
      <c r="G53" s="1254"/>
      <c r="H53" s="1255"/>
      <c r="I53" s="364">
        <v>386888</v>
      </c>
      <c r="J53" s="365">
        <v>394508</v>
      </c>
      <c r="K53" s="365">
        <v>411946</v>
      </c>
      <c r="L53" s="365">
        <v>421244</v>
      </c>
      <c r="M53" s="366">
        <v>423831</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7DYWDbjIJGgxSUHw0vqCdi676E49q3NDcSuEw1+j17EwhY7w8iHQEwU9w0to7r5Z9XvyVE2+AONXhYgJNxTaUQ==" saltValue="PT48xOxcMkLOH1TtK5Lk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579</v>
      </c>
      <c r="G54" s="116" t="s">
        <v>580</v>
      </c>
      <c r="H54" s="117" t="s">
        <v>581</v>
      </c>
    </row>
    <row r="55" spans="2:8" ht="52.5" customHeight="1" x14ac:dyDescent="0.2">
      <c r="B55" s="118"/>
      <c r="C55" s="1271" t="s">
        <v>48</v>
      </c>
      <c r="D55" s="1271"/>
      <c r="E55" s="1272"/>
      <c r="F55" s="119">
        <v>6384</v>
      </c>
      <c r="G55" s="119">
        <v>6524</v>
      </c>
      <c r="H55" s="120">
        <v>7511</v>
      </c>
    </row>
    <row r="56" spans="2:8" ht="52.5" customHeight="1" x14ac:dyDescent="0.2">
      <c r="B56" s="121"/>
      <c r="C56" s="1273" t="s">
        <v>49</v>
      </c>
      <c r="D56" s="1273"/>
      <c r="E56" s="1274"/>
      <c r="F56" s="122">
        <v>1124</v>
      </c>
      <c r="G56" s="122">
        <v>1460</v>
      </c>
      <c r="H56" s="123">
        <v>1672</v>
      </c>
    </row>
    <row r="57" spans="2:8" ht="53.25" customHeight="1" x14ac:dyDescent="0.2">
      <c r="B57" s="121"/>
      <c r="C57" s="1275" t="s">
        <v>50</v>
      </c>
      <c r="D57" s="1275"/>
      <c r="E57" s="1276"/>
      <c r="F57" s="124">
        <v>23206</v>
      </c>
      <c r="G57" s="124">
        <v>23320</v>
      </c>
      <c r="H57" s="125">
        <v>24156</v>
      </c>
    </row>
    <row r="58" spans="2:8" ht="45.75" customHeight="1" x14ac:dyDescent="0.2">
      <c r="B58" s="126"/>
      <c r="C58" s="1263" t="s">
        <v>626</v>
      </c>
      <c r="D58" s="1264"/>
      <c r="E58" s="1265"/>
      <c r="F58" s="127">
        <v>8690</v>
      </c>
      <c r="G58" s="127">
        <v>8729</v>
      </c>
      <c r="H58" s="128">
        <v>8734</v>
      </c>
    </row>
    <row r="59" spans="2:8" ht="45.75" customHeight="1" x14ac:dyDescent="0.2">
      <c r="B59" s="126"/>
      <c r="C59" s="1263" t="s">
        <v>627</v>
      </c>
      <c r="D59" s="1264"/>
      <c r="E59" s="1265"/>
      <c r="F59" s="127">
        <v>5043</v>
      </c>
      <c r="G59" s="127">
        <v>4763</v>
      </c>
      <c r="H59" s="128">
        <v>4712</v>
      </c>
    </row>
    <row r="60" spans="2:8" ht="45.75" customHeight="1" x14ac:dyDescent="0.2">
      <c r="B60" s="126"/>
      <c r="C60" s="1263" t="s">
        <v>628</v>
      </c>
      <c r="D60" s="1264"/>
      <c r="E60" s="1265"/>
      <c r="F60" s="127">
        <v>2127</v>
      </c>
      <c r="G60" s="127">
        <v>2025</v>
      </c>
      <c r="H60" s="128">
        <v>1918</v>
      </c>
    </row>
    <row r="61" spans="2:8" ht="45.75" customHeight="1" x14ac:dyDescent="0.2">
      <c r="B61" s="126"/>
      <c r="C61" s="1263" t="s">
        <v>629</v>
      </c>
      <c r="D61" s="1264"/>
      <c r="E61" s="1265"/>
      <c r="F61" s="127">
        <v>1038</v>
      </c>
      <c r="G61" s="127">
        <v>1038</v>
      </c>
      <c r="H61" s="128">
        <v>1038</v>
      </c>
    </row>
    <row r="62" spans="2:8" ht="45.75" customHeight="1" thickBot="1" x14ac:dyDescent="0.25">
      <c r="B62" s="129"/>
      <c r="C62" s="1266" t="s">
        <v>630</v>
      </c>
      <c r="D62" s="1267"/>
      <c r="E62" s="1268"/>
      <c r="F62" s="130">
        <v>897</v>
      </c>
      <c r="G62" s="130">
        <v>1017</v>
      </c>
      <c r="H62" s="131">
        <v>1023</v>
      </c>
    </row>
    <row r="63" spans="2:8" ht="52.5" customHeight="1" thickBot="1" x14ac:dyDescent="0.25">
      <c r="B63" s="132"/>
      <c r="C63" s="1269" t="s">
        <v>51</v>
      </c>
      <c r="D63" s="1269"/>
      <c r="E63" s="1270"/>
      <c r="F63" s="133">
        <v>30715</v>
      </c>
      <c r="G63" s="133">
        <v>31304</v>
      </c>
      <c r="H63" s="134">
        <v>33339</v>
      </c>
    </row>
    <row r="64" spans="2:8" ht="13" x14ac:dyDescent="0.2"/>
  </sheetData>
  <sheetProtection algorithmName="SHA-512" hashValue="rfFB9ge1gct3mDFwKI2Xw+Amc+sVvobygJSXsYkMOBs3WQ1cCUMO2C2zFui112/SzJHonwB3n8vAQMkQZTk+Qg==" saltValue="mj1KkPGdJGLVDlHlljSi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FF748-2D30-4C86-BC71-C92F68E00387}">
  <sheetPr>
    <pageSetUpPr fitToPage="1"/>
  </sheetPr>
  <dimension ref="A1:DE85"/>
  <sheetViews>
    <sheetView showGridLines="0" topLeftCell="A22" zoomScale="85" zoomScaleNormal="85" zoomScaleSheetLayoutView="55" workbookViewId="0">
      <selection activeCell="CX38" sqref="CX38"/>
    </sheetView>
  </sheetViews>
  <sheetFormatPr defaultColWidth="0" defaultRowHeight="0" customHeight="1" zeroHeight="1" x14ac:dyDescent="0.2"/>
  <cols>
    <col min="1" max="1" width="6.36328125" style="368" customWidth="1"/>
    <col min="2" max="107" width="2.453125" style="368" customWidth="1"/>
    <col min="108" max="108" width="6.08984375" style="370" customWidth="1"/>
    <col min="109" max="109" width="5.90625" style="369" customWidth="1"/>
    <col min="110" max="16384" width="8.6328125" style="368" hidden="1"/>
  </cols>
  <sheetData>
    <row r="1" spans="1:109" ht="42.75" customHeight="1" x14ac:dyDescent="0.2">
      <c r="A1" s="403"/>
      <c r="B1" s="402"/>
      <c r="DD1" s="368"/>
      <c r="DE1" s="368"/>
    </row>
    <row r="2" spans="1:109" ht="25.5" customHeight="1" x14ac:dyDescent="0.2">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 x14ac:dyDescent="0.2">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 x14ac:dyDescent="0.2">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 x14ac:dyDescent="0.2">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 x14ac:dyDescent="0.2">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 x14ac:dyDescent="0.2">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 x14ac:dyDescent="0.2">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 x14ac:dyDescent="0.2">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 x14ac:dyDescent="0.2">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 x14ac:dyDescent="0.2">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 x14ac:dyDescent="0.2">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 x14ac:dyDescent="0.2">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 x14ac:dyDescent="0.2">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 x14ac:dyDescent="0.2">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 x14ac:dyDescent="0.2">
      <c r="DD19" s="368"/>
      <c r="DE19" s="368"/>
    </row>
    <row r="20" spans="1:109" ht="13" x14ac:dyDescent="0.2">
      <c r="DD20" s="368"/>
      <c r="DE20" s="368"/>
    </row>
    <row r="21" spans="1:109" ht="17.25" customHeight="1" x14ac:dyDescent="0.2">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
      <c r="B22" s="369"/>
    </row>
    <row r="23" spans="1:109" ht="13" x14ac:dyDescent="0.2">
      <c r="B23" s="369"/>
    </row>
    <row r="24" spans="1:109" ht="13" x14ac:dyDescent="0.2">
      <c r="B24" s="369"/>
    </row>
    <row r="25" spans="1:109" ht="13" x14ac:dyDescent="0.2">
      <c r="B25" s="369"/>
    </row>
    <row r="26" spans="1:109" ht="13" x14ac:dyDescent="0.2">
      <c r="B26" s="369"/>
    </row>
    <row r="27" spans="1:109" ht="13" x14ac:dyDescent="0.2">
      <c r="B27" s="369"/>
    </row>
    <row r="28" spans="1:109" ht="13" x14ac:dyDescent="0.2">
      <c r="B28" s="369"/>
    </row>
    <row r="29" spans="1:109" ht="13" x14ac:dyDescent="0.2">
      <c r="B29" s="369"/>
    </row>
    <row r="30" spans="1:109" ht="13" x14ac:dyDescent="0.2">
      <c r="B30" s="369"/>
    </row>
    <row r="31" spans="1:109" ht="13" x14ac:dyDescent="0.2">
      <c r="B31" s="369"/>
    </row>
    <row r="32" spans="1:109" ht="13" x14ac:dyDescent="0.2">
      <c r="B32" s="369"/>
    </row>
    <row r="33" spans="2:109" ht="13" x14ac:dyDescent="0.2">
      <c r="B33" s="369"/>
    </row>
    <row r="34" spans="2:109" ht="13" x14ac:dyDescent="0.2">
      <c r="B34" s="369"/>
    </row>
    <row r="35" spans="2:109" ht="13" x14ac:dyDescent="0.2">
      <c r="B35" s="369"/>
    </row>
    <row r="36" spans="2:109" ht="13" x14ac:dyDescent="0.2">
      <c r="B36" s="369"/>
    </row>
    <row r="37" spans="2:109" ht="13" x14ac:dyDescent="0.2">
      <c r="B37" s="369"/>
    </row>
    <row r="38" spans="2:109" ht="13" x14ac:dyDescent="0.2">
      <c r="B38" s="369"/>
    </row>
    <row r="39" spans="2:109" ht="13" x14ac:dyDescent="0.2">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 x14ac:dyDescent="0.2">
      <c r="B40" s="388"/>
      <c r="DD40" s="388"/>
      <c r="DE40" s="368"/>
    </row>
    <row r="41" spans="2:109" ht="16.5" x14ac:dyDescent="0.2">
      <c r="B41" s="398" t="s">
        <v>641</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 x14ac:dyDescent="0.2">
      <c r="B42" s="369"/>
      <c r="G42" s="384"/>
      <c r="I42" s="383"/>
      <c r="J42" s="383"/>
      <c r="K42" s="383"/>
      <c r="AM42" s="384"/>
      <c r="AN42" s="384" t="s">
        <v>637</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
      <c r="B43" s="369"/>
      <c r="AN43" s="1279" t="s">
        <v>640</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 x14ac:dyDescent="0.2">
      <c r="B44" s="369"/>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 x14ac:dyDescent="0.2">
      <c r="B45" s="369"/>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 x14ac:dyDescent="0.2">
      <c r="B46" s="369"/>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 x14ac:dyDescent="0.2">
      <c r="B47" s="369"/>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 x14ac:dyDescent="0.2">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 x14ac:dyDescent="0.2">
      <c r="B49" s="369"/>
      <c r="AN49" s="368" t="s">
        <v>636</v>
      </c>
    </row>
    <row r="50" spans="1:109" ht="13" x14ac:dyDescent="0.2">
      <c r="B50" s="369"/>
      <c r="G50" s="1288"/>
      <c r="H50" s="1288"/>
      <c r="I50" s="1288"/>
      <c r="J50" s="1288"/>
      <c r="K50" s="377"/>
      <c r="L50" s="377"/>
      <c r="M50" s="376"/>
      <c r="N50" s="37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577</v>
      </c>
      <c r="BQ50" s="1292"/>
      <c r="BR50" s="1292"/>
      <c r="BS50" s="1292"/>
      <c r="BT50" s="1292"/>
      <c r="BU50" s="1292"/>
      <c r="BV50" s="1292"/>
      <c r="BW50" s="1292"/>
      <c r="BX50" s="1292" t="s">
        <v>578</v>
      </c>
      <c r="BY50" s="1292"/>
      <c r="BZ50" s="1292"/>
      <c r="CA50" s="1292"/>
      <c r="CB50" s="1292"/>
      <c r="CC50" s="1292"/>
      <c r="CD50" s="1292"/>
      <c r="CE50" s="1292"/>
      <c r="CF50" s="1292" t="s">
        <v>579</v>
      </c>
      <c r="CG50" s="1292"/>
      <c r="CH50" s="1292"/>
      <c r="CI50" s="1292"/>
      <c r="CJ50" s="1292"/>
      <c r="CK50" s="1292"/>
      <c r="CL50" s="1292"/>
      <c r="CM50" s="1292"/>
      <c r="CN50" s="1292" t="s">
        <v>580</v>
      </c>
      <c r="CO50" s="1292"/>
      <c r="CP50" s="1292"/>
      <c r="CQ50" s="1292"/>
      <c r="CR50" s="1292"/>
      <c r="CS50" s="1292"/>
      <c r="CT50" s="1292"/>
      <c r="CU50" s="1292"/>
      <c r="CV50" s="1292" t="s">
        <v>581</v>
      </c>
      <c r="CW50" s="1292"/>
      <c r="CX50" s="1292"/>
      <c r="CY50" s="1292"/>
      <c r="CZ50" s="1292"/>
      <c r="DA50" s="1292"/>
      <c r="DB50" s="1292"/>
      <c r="DC50" s="1292"/>
    </row>
    <row r="51" spans="1:109" ht="13.5" customHeight="1" x14ac:dyDescent="0.2">
      <c r="B51" s="369"/>
      <c r="G51" s="1278"/>
      <c r="H51" s="1278"/>
      <c r="I51" s="1296"/>
      <c r="J51" s="1296"/>
      <c r="K51" s="1293"/>
      <c r="L51" s="1293"/>
      <c r="M51" s="1293"/>
      <c r="N51" s="1293"/>
      <c r="AM51" s="375"/>
      <c r="AN51" s="1294" t="s">
        <v>635</v>
      </c>
      <c r="AO51" s="1294"/>
      <c r="AP51" s="1294"/>
      <c r="AQ51" s="1294"/>
      <c r="AR51" s="1294"/>
      <c r="AS51" s="1294"/>
      <c r="AT51" s="1294"/>
      <c r="AU51" s="1294"/>
      <c r="AV51" s="1294"/>
      <c r="AW51" s="1294"/>
      <c r="AX51" s="1294"/>
      <c r="AY51" s="1294"/>
      <c r="AZ51" s="1294"/>
      <c r="BA51" s="1294"/>
      <c r="BB51" s="1294" t="s">
        <v>633</v>
      </c>
      <c r="BC51" s="1294"/>
      <c r="BD51" s="1294"/>
      <c r="BE51" s="1294"/>
      <c r="BF51" s="1294"/>
      <c r="BG51" s="1294"/>
      <c r="BH51" s="1294"/>
      <c r="BI51" s="1294"/>
      <c r="BJ51" s="1294"/>
      <c r="BK51" s="1294"/>
      <c r="BL51" s="1294"/>
      <c r="BM51" s="1294"/>
      <c r="BN51" s="1294"/>
      <c r="BO51" s="1294"/>
      <c r="BP51" s="1277">
        <v>121.7</v>
      </c>
      <c r="BQ51" s="1277"/>
      <c r="BR51" s="1277"/>
      <c r="BS51" s="1277"/>
      <c r="BT51" s="1277"/>
      <c r="BU51" s="1277"/>
      <c r="BV51" s="1277"/>
      <c r="BW51" s="1277"/>
      <c r="BX51" s="1277">
        <v>120.4</v>
      </c>
      <c r="BY51" s="1277"/>
      <c r="BZ51" s="1277"/>
      <c r="CA51" s="1277"/>
      <c r="CB51" s="1277"/>
      <c r="CC51" s="1277"/>
      <c r="CD51" s="1277"/>
      <c r="CE51" s="1277"/>
      <c r="CF51" s="1277">
        <v>123.7</v>
      </c>
      <c r="CG51" s="1277"/>
      <c r="CH51" s="1277"/>
      <c r="CI51" s="1277"/>
      <c r="CJ51" s="1277"/>
      <c r="CK51" s="1277"/>
      <c r="CL51" s="1277"/>
      <c r="CM51" s="1277"/>
      <c r="CN51" s="1277">
        <v>122</v>
      </c>
      <c r="CO51" s="1277"/>
      <c r="CP51" s="1277"/>
      <c r="CQ51" s="1277"/>
      <c r="CR51" s="1277"/>
      <c r="CS51" s="1277"/>
      <c r="CT51" s="1277"/>
      <c r="CU51" s="1277"/>
      <c r="CV51" s="1277">
        <v>123.4</v>
      </c>
      <c r="CW51" s="1277"/>
      <c r="CX51" s="1277"/>
      <c r="CY51" s="1277"/>
      <c r="CZ51" s="1277"/>
      <c r="DA51" s="1277"/>
      <c r="DB51" s="1277"/>
      <c r="DC51" s="1277"/>
    </row>
    <row r="52" spans="1:109" ht="13" x14ac:dyDescent="0.2">
      <c r="B52" s="369"/>
      <c r="G52" s="1278"/>
      <c r="H52" s="1278"/>
      <c r="I52" s="1296"/>
      <c r="J52" s="1296"/>
      <c r="K52" s="1293"/>
      <c r="L52" s="1293"/>
      <c r="M52" s="1293"/>
      <c r="N52" s="1293"/>
      <c r="AM52" s="37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x14ac:dyDescent="0.2">
      <c r="A53" s="383"/>
      <c r="B53" s="369"/>
      <c r="G53" s="1278"/>
      <c r="H53" s="1278"/>
      <c r="I53" s="1288"/>
      <c r="J53" s="1288"/>
      <c r="K53" s="1293"/>
      <c r="L53" s="1293"/>
      <c r="M53" s="1293"/>
      <c r="N53" s="1293"/>
      <c r="AM53" s="375"/>
      <c r="AN53" s="1294"/>
      <c r="AO53" s="1294"/>
      <c r="AP53" s="1294"/>
      <c r="AQ53" s="1294"/>
      <c r="AR53" s="1294"/>
      <c r="AS53" s="1294"/>
      <c r="AT53" s="1294"/>
      <c r="AU53" s="1294"/>
      <c r="AV53" s="1294"/>
      <c r="AW53" s="1294"/>
      <c r="AX53" s="1294"/>
      <c r="AY53" s="1294"/>
      <c r="AZ53" s="1294"/>
      <c r="BA53" s="1294"/>
      <c r="BB53" s="1294" t="s">
        <v>639</v>
      </c>
      <c r="BC53" s="1294"/>
      <c r="BD53" s="1294"/>
      <c r="BE53" s="1294"/>
      <c r="BF53" s="1294"/>
      <c r="BG53" s="1294"/>
      <c r="BH53" s="1294"/>
      <c r="BI53" s="1294"/>
      <c r="BJ53" s="1294"/>
      <c r="BK53" s="1294"/>
      <c r="BL53" s="1294"/>
      <c r="BM53" s="1294"/>
      <c r="BN53" s="1294"/>
      <c r="BO53" s="1294"/>
      <c r="BP53" s="1277">
        <v>60.1</v>
      </c>
      <c r="BQ53" s="1277"/>
      <c r="BR53" s="1277"/>
      <c r="BS53" s="1277"/>
      <c r="BT53" s="1277"/>
      <c r="BU53" s="1277"/>
      <c r="BV53" s="1277"/>
      <c r="BW53" s="1277"/>
      <c r="BX53" s="1277">
        <v>60.3</v>
      </c>
      <c r="BY53" s="1277"/>
      <c r="BZ53" s="1277"/>
      <c r="CA53" s="1277"/>
      <c r="CB53" s="1277"/>
      <c r="CC53" s="1277"/>
      <c r="CD53" s="1277"/>
      <c r="CE53" s="1277"/>
      <c r="CF53" s="1277">
        <v>60.7</v>
      </c>
      <c r="CG53" s="1277"/>
      <c r="CH53" s="1277"/>
      <c r="CI53" s="1277"/>
      <c r="CJ53" s="1277"/>
      <c r="CK53" s="1277"/>
      <c r="CL53" s="1277"/>
      <c r="CM53" s="1277"/>
      <c r="CN53" s="1277">
        <v>61.4</v>
      </c>
      <c r="CO53" s="1277"/>
      <c r="CP53" s="1277"/>
      <c r="CQ53" s="1277"/>
      <c r="CR53" s="1277"/>
      <c r="CS53" s="1277"/>
      <c r="CT53" s="1277"/>
      <c r="CU53" s="1277"/>
      <c r="CV53" s="1277">
        <v>62.2</v>
      </c>
      <c r="CW53" s="1277"/>
      <c r="CX53" s="1277"/>
      <c r="CY53" s="1277"/>
      <c r="CZ53" s="1277"/>
      <c r="DA53" s="1277"/>
      <c r="DB53" s="1277"/>
      <c r="DC53" s="1277"/>
    </row>
    <row r="54" spans="1:109" ht="13" x14ac:dyDescent="0.2">
      <c r="A54" s="383"/>
      <c r="B54" s="369"/>
      <c r="G54" s="1278"/>
      <c r="H54" s="1278"/>
      <c r="I54" s="1288"/>
      <c r="J54" s="1288"/>
      <c r="K54" s="1293"/>
      <c r="L54" s="1293"/>
      <c r="M54" s="1293"/>
      <c r="N54" s="1293"/>
      <c r="AM54" s="37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x14ac:dyDescent="0.2">
      <c r="A55" s="383"/>
      <c r="B55" s="369"/>
      <c r="G55" s="1288"/>
      <c r="H55" s="1288"/>
      <c r="I55" s="1288"/>
      <c r="J55" s="1288"/>
      <c r="K55" s="1293"/>
      <c r="L55" s="1293"/>
      <c r="M55" s="1293"/>
      <c r="N55" s="1293"/>
      <c r="AN55" s="1292" t="s">
        <v>634</v>
      </c>
      <c r="AO55" s="1292"/>
      <c r="AP55" s="1292"/>
      <c r="AQ55" s="1292"/>
      <c r="AR55" s="1292"/>
      <c r="AS55" s="1292"/>
      <c r="AT55" s="1292"/>
      <c r="AU55" s="1292"/>
      <c r="AV55" s="1292"/>
      <c r="AW55" s="1292"/>
      <c r="AX55" s="1292"/>
      <c r="AY55" s="1292"/>
      <c r="AZ55" s="1292"/>
      <c r="BA55" s="1292"/>
      <c r="BB55" s="1294" t="s">
        <v>633</v>
      </c>
      <c r="BC55" s="1294"/>
      <c r="BD55" s="1294"/>
      <c r="BE55" s="1294"/>
      <c r="BF55" s="1294"/>
      <c r="BG55" s="1294"/>
      <c r="BH55" s="1294"/>
      <c r="BI55" s="1294"/>
      <c r="BJ55" s="1294"/>
      <c r="BK55" s="1294"/>
      <c r="BL55" s="1294"/>
      <c r="BM55" s="1294"/>
      <c r="BN55" s="1294"/>
      <c r="BO55" s="1294"/>
      <c r="BP55" s="1277">
        <v>106</v>
      </c>
      <c r="BQ55" s="1277"/>
      <c r="BR55" s="1277"/>
      <c r="BS55" s="1277"/>
      <c r="BT55" s="1277"/>
      <c r="BU55" s="1277"/>
      <c r="BV55" s="1277"/>
      <c r="BW55" s="1277"/>
      <c r="BX55" s="1277">
        <v>97.6</v>
      </c>
      <c r="BY55" s="1277"/>
      <c r="BZ55" s="1277"/>
      <c r="CA55" s="1277"/>
      <c r="CB55" s="1277"/>
      <c r="CC55" s="1277"/>
      <c r="CD55" s="1277"/>
      <c r="CE55" s="1277"/>
      <c r="CF55" s="1277">
        <v>91.9</v>
      </c>
      <c r="CG55" s="1277"/>
      <c r="CH55" s="1277"/>
      <c r="CI55" s="1277"/>
      <c r="CJ55" s="1277"/>
      <c r="CK55" s="1277"/>
      <c r="CL55" s="1277"/>
      <c r="CM55" s="1277"/>
      <c r="CN55" s="1277">
        <v>86</v>
      </c>
      <c r="CO55" s="1277"/>
      <c r="CP55" s="1277"/>
      <c r="CQ55" s="1277"/>
      <c r="CR55" s="1277"/>
      <c r="CS55" s="1277"/>
      <c r="CT55" s="1277"/>
      <c r="CU55" s="1277"/>
      <c r="CV55" s="1277">
        <v>72.8</v>
      </c>
      <c r="CW55" s="1277"/>
      <c r="CX55" s="1277"/>
      <c r="CY55" s="1277"/>
      <c r="CZ55" s="1277"/>
      <c r="DA55" s="1277"/>
      <c r="DB55" s="1277"/>
      <c r="DC55" s="1277"/>
    </row>
    <row r="56" spans="1:109" ht="13" x14ac:dyDescent="0.2">
      <c r="A56" s="383"/>
      <c r="B56" s="369"/>
      <c r="G56" s="1288"/>
      <c r="H56" s="1288"/>
      <c r="I56" s="1288"/>
      <c r="J56" s="1288"/>
      <c r="K56" s="1293"/>
      <c r="L56" s="1293"/>
      <c r="M56" s="1293"/>
      <c r="N56" s="1293"/>
      <c r="AN56" s="1292"/>
      <c r="AO56" s="1292"/>
      <c r="AP56" s="1292"/>
      <c r="AQ56" s="1292"/>
      <c r="AR56" s="1292"/>
      <c r="AS56" s="1292"/>
      <c r="AT56" s="1292"/>
      <c r="AU56" s="1292"/>
      <c r="AV56" s="1292"/>
      <c r="AW56" s="1292"/>
      <c r="AX56" s="1292"/>
      <c r="AY56" s="1292"/>
      <c r="AZ56" s="1292"/>
      <c r="BA56" s="1292"/>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 x14ac:dyDescent="0.2">
      <c r="B57" s="389"/>
      <c r="G57" s="1288"/>
      <c r="H57" s="1288"/>
      <c r="I57" s="1295"/>
      <c r="J57" s="1295"/>
      <c r="K57" s="1293"/>
      <c r="L57" s="1293"/>
      <c r="M57" s="1293"/>
      <c r="N57" s="1293"/>
      <c r="AM57" s="368"/>
      <c r="AN57" s="1292"/>
      <c r="AO57" s="1292"/>
      <c r="AP57" s="1292"/>
      <c r="AQ57" s="1292"/>
      <c r="AR57" s="1292"/>
      <c r="AS57" s="1292"/>
      <c r="AT57" s="1292"/>
      <c r="AU57" s="1292"/>
      <c r="AV57" s="1292"/>
      <c r="AW57" s="1292"/>
      <c r="AX57" s="1292"/>
      <c r="AY57" s="1292"/>
      <c r="AZ57" s="1292"/>
      <c r="BA57" s="1292"/>
      <c r="BB57" s="1294" t="s">
        <v>639</v>
      </c>
      <c r="BC57" s="1294"/>
      <c r="BD57" s="1294"/>
      <c r="BE57" s="1294"/>
      <c r="BF57" s="1294"/>
      <c r="BG57" s="1294"/>
      <c r="BH57" s="1294"/>
      <c r="BI57" s="1294"/>
      <c r="BJ57" s="1294"/>
      <c r="BK57" s="1294"/>
      <c r="BL57" s="1294"/>
      <c r="BM57" s="1294"/>
      <c r="BN57" s="1294"/>
      <c r="BO57" s="1294"/>
      <c r="BP57" s="1277">
        <v>62</v>
      </c>
      <c r="BQ57" s="1277"/>
      <c r="BR57" s="1277"/>
      <c r="BS57" s="1277"/>
      <c r="BT57" s="1277"/>
      <c r="BU57" s="1277"/>
      <c r="BV57" s="1277"/>
      <c r="BW57" s="1277"/>
      <c r="BX57" s="1277">
        <v>62.9</v>
      </c>
      <c r="BY57" s="1277"/>
      <c r="BZ57" s="1277"/>
      <c r="CA57" s="1277"/>
      <c r="CB57" s="1277"/>
      <c r="CC57" s="1277"/>
      <c r="CD57" s="1277"/>
      <c r="CE57" s="1277"/>
      <c r="CF57" s="1277">
        <v>63.4</v>
      </c>
      <c r="CG57" s="1277"/>
      <c r="CH57" s="1277"/>
      <c r="CI57" s="1277"/>
      <c r="CJ57" s="1277"/>
      <c r="CK57" s="1277"/>
      <c r="CL57" s="1277"/>
      <c r="CM57" s="1277"/>
      <c r="CN57" s="1277">
        <v>64.3</v>
      </c>
      <c r="CO57" s="1277"/>
      <c r="CP57" s="1277"/>
      <c r="CQ57" s="1277"/>
      <c r="CR57" s="1277"/>
      <c r="CS57" s="1277"/>
      <c r="CT57" s="1277"/>
      <c r="CU57" s="1277"/>
      <c r="CV57" s="1277">
        <v>65.2</v>
      </c>
      <c r="CW57" s="1277"/>
      <c r="CX57" s="1277"/>
      <c r="CY57" s="1277"/>
      <c r="CZ57" s="1277"/>
      <c r="DA57" s="1277"/>
      <c r="DB57" s="1277"/>
      <c r="DC57" s="1277"/>
      <c r="DD57" s="394"/>
      <c r="DE57" s="389"/>
    </row>
    <row r="58" spans="1:109" s="383" customFormat="1" ht="13" x14ac:dyDescent="0.2">
      <c r="A58" s="368"/>
      <c r="B58" s="389"/>
      <c r="G58" s="1288"/>
      <c r="H58" s="1288"/>
      <c r="I58" s="1295"/>
      <c r="J58" s="1295"/>
      <c r="K58" s="1293"/>
      <c r="L58" s="1293"/>
      <c r="M58" s="1293"/>
      <c r="N58" s="1293"/>
      <c r="AM58" s="368"/>
      <c r="AN58" s="1292"/>
      <c r="AO58" s="1292"/>
      <c r="AP58" s="1292"/>
      <c r="AQ58" s="1292"/>
      <c r="AR58" s="1292"/>
      <c r="AS58" s="1292"/>
      <c r="AT58" s="1292"/>
      <c r="AU58" s="1292"/>
      <c r="AV58" s="1292"/>
      <c r="AW58" s="1292"/>
      <c r="AX58" s="1292"/>
      <c r="AY58" s="1292"/>
      <c r="AZ58" s="1292"/>
      <c r="BA58" s="1292"/>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 x14ac:dyDescent="0.2">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 x14ac:dyDescent="0.2">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 x14ac:dyDescent="0.2">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 x14ac:dyDescent="0.2">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5" x14ac:dyDescent="0.2">
      <c r="B63" s="387" t="s">
        <v>638</v>
      </c>
    </row>
    <row r="64" spans="1:109" ht="13" x14ac:dyDescent="0.2">
      <c r="B64" s="369"/>
      <c r="G64" s="384"/>
      <c r="I64" s="386"/>
      <c r="J64" s="386"/>
      <c r="K64" s="386"/>
      <c r="L64" s="386"/>
      <c r="M64" s="386"/>
      <c r="N64" s="385"/>
      <c r="AM64" s="384"/>
      <c r="AN64" s="384" t="s">
        <v>637</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 x14ac:dyDescent="0.2">
      <c r="B65" s="369"/>
      <c r="AN65" s="1279" t="s">
        <v>642</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ht="13" x14ac:dyDescent="0.2">
      <c r="B66" s="369"/>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ht="13" x14ac:dyDescent="0.2">
      <c r="B67" s="369"/>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ht="13" x14ac:dyDescent="0.2">
      <c r="B68" s="369"/>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ht="13" x14ac:dyDescent="0.2">
      <c r="B69" s="369"/>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ht="13" x14ac:dyDescent="0.2">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 x14ac:dyDescent="0.2">
      <c r="B71" s="369"/>
      <c r="G71" s="378"/>
      <c r="I71" s="381"/>
      <c r="J71" s="380"/>
      <c r="K71" s="380"/>
      <c r="L71" s="379"/>
      <c r="M71" s="380"/>
      <c r="N71" s="379"/>
      <c r="AM71" s="378"/>
      <c r="AN71" s="368" t="s">
        <v>636</v>
      </c>
    </row>
    <row r="72" spans="2:107" ht="13" x14ac:dyDescent="0.2">
      <c r="B72" s="369"/>
      <c r="G72" s="1288"/>
      <c r="H72" s="1288"/>
      <c r="I72" s="1288"/>
      <c r="J72" s="1288"/>
      <c r="K72" s="377"/>
      <c r="L72" s="377"/>
      <c r="M72" s="376"/>
      <c r="N72" s="37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577</v>
      </c>
      <c r="BQ72" s="1292"/>
      <c r="BR72" s="1292"/>
      <c r="BS72" s="1292"/>
      <c r="BT72" s="1292"/>
      <c r="BU72" s="1292"/>
      <c r="BV72" s="1292"/>
      <c r="BW72" s="1292"/>
      <c r="BX72" s="1292" t="s">
        <v>578</v>
      </c>
      <c r="BY72" s="1292"/>
      <c r="BZ72" s="1292"/>
      <c r="CA72" s="1292"/>
      <c r="CB72" s="1292"/>
      <c r="CC72" s="1292"/>
      <c r="CD72" s="1292"/>
      <c r="CE72" s="1292"/>
      <c r="CF72" s="1292" t="s">
        <v>579</v>
      </c>
      <c r="CG72" s="1292"/>
      <c r="CH72" s="1292"/>
      <c r="CI72" s="1292"/>
      <c r="CJ72" s="1292"/>
      <c r="CK72" s="1292"/>
      <c r="CL72" s="1292"/>
      <c r="CM72" s="1292"/>
      <c r="CN72" s="1292" t="s">
        <v>580</v>
      </c>
      <c r="CO72" s="1292"/>
      <c r="CP72" s="1292"/>
      <c r="CQ72" s="1292"/>
      <c r="CR72" s="1292"/>
      <c r="CS72" s="1292"/>
      <c r="CT72" s="1292"/>
      <c r="CU72" s="1292"/>
      <c r="CV72" s="1292" t="s">
        <v>581</v>
      </c>
      <c r="CW72" s="1292"/>
      <c r="CX72" s="1292"/>
      <c r="CY72" s="1292"/>
      <c r="CZ72" s="1292"/>
      <c r="DA72" s="1292"/>
      <c r="DB72" s="1292"/>
      <c r="DC72" s="1292"/>
    </row>
    <row r="73" spans="2:107" ht="13" x14ac:dyDescent="0.2">
      <c r="B73" s="369"/>
      <c r="G73" s="1278"/>
      <c r="H73" s="1278"/>
      <c r="I73" s="1278"/>
      <c r="J73" s="1278"/>
      <c r="K73" s="1297"/>
      <c r="L73" s="1297"/>
      <c r="M73" s="1297"/>
      <c r="N73" s="1297"/>
      <c r="AM73" s="375"/>
      <c r="AN73" s="1294" t="s">
        <v>635</v>
      </c>
      <c r="AO73" s="1294"/>
      <c r="AP73" s="1294"/>
      <c r="AQ73" s="1294"/>
      <c r="AR73" s="1294"/>
      <c r="AS73" s="1294"/>
      <c r="AT73" s="1294"/>
      <c r="AU73" s="1294"/>
      <c r="AV73" s="1294"/>
      <c r="AW73" s="1294"/>
      <c r="AX73" s="1294"/>
      <c r="AY73" s="1294"/>
      <c r="AZ73" s="1294"/>
      <c r="BA73" s="1294"/>
      <c r="BB73" s="1294" t="s">
        <v>633</v>
      </c>
      <c r="BC73" s="1294"/>
      <c r="BD73" s="1294"/>
      <c r="BE73" s="1294"/>
      <c r="BF73" s="1294"/>
      <c r="BG73" s="1294"/>
      <c r="BH73" s="1294"/>
      <c r="BI73" s="1294"/>
      <c r="BJ73" s="1294"/>
      <c r="BK73" s="1294"/>
      <c r="BL73" s="1294"/>
      <c r="BM73" s="1294"/>
      <c r="BN73" s="1294"/>
      <c r="BO73" s="1294"/>
      <c r="BP73" s="1277">
        <v>121.7</v>
      </c>
      <c r="BQ73" s="1277"/>
      <c r="BR73" s="1277"/>
      <c r="BS73" s="1277"/>
      <c r="BT73" s="1277"/>
      <c r="BU73" s="1277"/>
      <c r="BV73" s="1277"/>
      <c r="BW73" s="1277"/>
      <c r="BX73" s="1277">
        <v>120.4</v>
      </c>
      <c r="BY73" s="1277"/>
      <c r="BZ73" s="1277"/>
      <c r="CA73" s="1277"/>
      <c r="CB73" s="1277"/>
      <c r="CC73" s="1277"/>
      <c r="CD73" s="1277"/>
      <c r="CE73" s="1277"/>
      <c r="CF73" s="1277">
        <v>123.7</v>
      </c>
      <c r="CG73" s="1277"/>
      <c r="CH73" s="1277"/>
      <c r="CI73" s="1277"/>
      <c r="CJ73" s="1277"/>
      <c r="CK73" s="1277"/>
      <c r="CL73" s="1277"/>
      <c r="CM73" s="1277"/>
      <c r="CN73" s="1277">
        <v>122</v>
      </c>
      <c r="CO73" s="1277"/>
      <c r="CP73" s="1277"/>
      <c r="CQ73" s="1277"/>
      <c r="CR73" s="1277"/>
      <c r="CS73" s="1277"/>
      <c r="CT73" s="1277"/>
      <c r="CU73" s="1277"/>
      <c r="CV73" s="1277">
        <v>123.4</v>
      </c>
      <c r="CW73" s="1277"/>
      <c r="CX73" s="1277"/>
      <c r="CY73" s="1277"/>
      <c r="CZ73" s="1277"/>
      <c r="DA73" s="1277"/>
      <c r="DB73" s="1277"/>
      <c r="DC73" s="1277"/>
    </row>
    <row r="74" spans="2:107" ht="13" x14ac:dyDescent="0.2">
      <c r="B74" s="369"/>
      <c r="G74" s="1278"/>
      <c r="H74" s="1278"/>
      <c r="I74" s="1278"/>
      <c r="J74" s="1278"/>
      <c r="K74" s="1297"/>
      <c r="L74" s="1297"/>
      <c r="M74" s="1297"/>
      <c r="N74" s="1297"/>
      <c r="AM74" s="37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x14ac:dyDescent="0.2">
      <c r="B75" s="369"/>
      <c r="G75" s="1278"/>
      <c r="H75" s="1278"/>
      <c r="I75" s="1288"/>
      <c r="J75" s="1288"/>
      <c r="K75" s="1293"/>
      <c r="L75" s="1293"/>
      <c r="M75" s="1293"/>
      <c r="N75" s="1293"/>
      <c r="AM75" s="375"/>
      <c r="AN75" s="1294"/>
      <c r="AO75" s="1294"/>
      <c r="AP75" s="1294"/>
      <c r="AQ75" s="1294"/>
      <c r="AR75" s="1294"/>
      <c r="AS75" s="1294"/>
      <c r="AT75" s="1294"/>
      <c r="AU75" s="1294"/>
      <c r="AV75" s="1294"/>
      <c r="AW75" s="1294"/>
      <c r="AX75" s="1294"/>
      <c r="AY75" s="1294"/>
      <c r="AZ75" s="1294"/>
      <c r="BA75" s="1294"/>
      <c r="BB75" s="1294" t="s">
        <v>632</v>
      </c>
      <c r="BC75" s="1294"/>
      <c r="BD75" s="1294"/>
      <c r="BE75" s="1294"/>
      <c r="BF75" s="1294"/>
      <c r="BG75" s="1294"/>
      <c r="BH75" s="1294"/>
      <c r="BI75" s="1294"/>
      <c r="BJ75" s="1294"/>
      <c r="BK75" s="1294"/>
      <c r="BL75" s="1294"/>
      <c r="BM75" s="1294"/>
      <c r="BN75" s="1294"/>
      <c r="BO75" s="1294"/>
      <c r="BP75" s="1277">
        <v>6.9</v>
      </c>
      <c r="BQ75" s="1277"/>
      <c r="BR75" s="1277"/>
      <c r="BS75" s="1277"/>
      <c r="BT75" s="1277"/>
      <c r="BU75" s="1277"/>
      <c r="BV75" s="1277"/>
      <c r="BW75" s="1277"/>
      <c r="BX75" s="1277">
        <v>7.3</v>
      </c>
      <c r="BY75" s="1277"/>
      <c r="BZ75" s="1277"/>
      <c r="CA75" s="1277"/>
      <c r="CB75" s="1277"/>
      <c r="CC75" s="1277"/>
      <c r="CD75" s="1277"/>
      <c r="CE75" s="1277"/>
      <c r="CF75" s="1277">
        <v>7.5</v>
      </c>
      <c r="CG75" s="1277"/>
      <c r="CH75" s="1277"/>
      <c r="CI75" s="1277"/>
      <c r="CJ75" s="1277"/>
      <c r="CK75" s="1277"/>
      <c r="CL75" s="1277"/>
      <c r="CM75" s="1277"/>
      <c r="CN75" s="1277">
        <v>8.1999999999999993</v>
      </c>
      <c r="CO75" s="1277"/>
      <c r="CP75" s="1277"/>
      <c r="CQ75" s="1277"/>
      <c r="CR75" s="1277"/>
      <c r="CS75" s="1277"/>
      <c r="CT75" s="1277"/>
      <c r="CU75" s="1277"/>
      <c r="CV75" s="1277">
        <v>8.5</v>
      </c>
      <c r="CW75" s="1277"/>
      <c r="CX75" s="1277"/>
      <c r="CY75" s="1277"/>
      <c r="CZ75" s="1277"/>
      <c r="DA75" s="1277"/>
      <c r="DB75" s="1277"/>
      <c r="DC75" s="1277"/>
    </row>
    <row r="76" spans="2:107" ht="13" x14ac:dyDescent="0.2">
      <c r="B76" s="369"/>
      <c r="G76" s="1278"/>
      <c r="H76" s="1278"/>
      <c r="I76" s="1288"/>
      <c r="J76" s="1288"/>
      <c r="K76" s="1293"/>
      <c r="L76" s="1293"/>
      <c r="M76" s="1293"/>
      <c r="N76" s="1293"/>
      <c r="AM76" s="37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x14ac:dyDescent="0.2">
      <c r="B77" s="369"/>
      <c r="G77" s="1288"/>
      <c r="H77" s="1288"/>
      <c r="I77" s="1288"/>
      <c r="J77" s="1288"/>
      <c r="K77" s="1297"/>
      <c r="L77" s="1297"/>
      <c r="M77" s="1297"/>
      <c r="N77" s="1297"/>
      <c r="AN77" s="1292" t="s">
        <v>634</v>
      </c>
      <c r="AO77" s="1292"/>
      <c r="AP77" s="1292"/>
      <c r="AQ77" s="1292"/>
      <c r="AR77" s="1292"/>
      <c r="AS77" s="1292"/>
      <c r="AT77" s="1292"/>
      <c r="AU77" s="1292"/>
      <c r="AV77" s="1292"/>
      <c r="AW77" s="1292"/>
      <c r="AX77" s="1292"/>
      <c r="AY77" s="1292"/>
      <c r="AZ77" s="1292"/>
      <c r="BA77" s="1292"/>
      <c r="BB77" s="1294" t="s">
        <v>633</v>
      </c>
      <c r="BC77" s="1294"/>
      <c r="BD77" s="1294"/>
      <c r="BE77" s="1294"/>
      <c r="BF77" s="1294"/>
      <c r="BG77" s="1294"/>
      <c r="BH77" s="1294"/>
      <c r="BI77" s="1294"/>
      <c r="BJ77" s="1294"/>
      <c r="BK77" s="1294"/>
      <c r="BL77" s="1294"/>
      <c r="BM77" s="1294"/>
      <c r="BN77" s="1294"/>
      <c r="BO77" s="1294"/>
      <c r="BP77" s="1277">
        <v>106</v>
      </c>
      <c r="BQ77" s="1277"/>
      <c r="BR77" s="1277"/>
      <c r="BS77" s="1277"/>
      <c r="BT77" s="1277"/>
      <c r="BU77" s="1277"/>
      <c r="BV77" s="1277"/>
      <c r="BW77" s="1277"/>
      <c r="BX77" s="1277">
        <v>97.6</v>
      </c>
      <c r="BY77" s="1277"/>
      <c r="BZ77" s="1277"/>
      <c r="CA77" s="1277"/>
      <c r="CB77" s="1277"/>
      <c r="CC77" s="1277"/>
      <c r="CD77" s="1277"/>
      <c r="CE77" s="1277"/>
      <c r="CF77" s="1277">
        <v>91.9</v>
      </c>
      <c r="CG77" s="1277"/>
      <c r="CH77" s="1277"/>
      <c r="CI77" s="1277"/>
      <c r="CJ77" s="1277"/>
      <c r="CK77" s="1277"/>
      <c r="CL77" s="1277"/>
      <c r="CM77" s="1277"/>
      <c r="CN77" s="1277">
        <v>86</v>
      </c>
      <c r="CO77" s="1277"/>
      <c r="CP77" s="1277"/>
      <c r="CQ77" s="1277"/>
      <c r="CR77" s="1277"/>
      <c r="CS77" s="1277"/>
      <c r="CT77" s="1277"/>
      <c r="CU77" s="1277"/>
      <c r="CV77" s="1277">
        <v>72.8</v>
      </c>
      <c r="CW77" s="1277"/>
      <c r="CX77" s="1277"/>
      <c r="CY77" s="1277"/>
      <c r="CZ77" s="1277"/>
      <c r="DA77" s="1277"/>
      <c r="DB77" s="1277"/>
      <c r="DC77" s="1277"/>
    </row>
    <row r="78" spans="2:107" ht="13" x14ac:dyDescent="0.2">
      <c r="B78" s="369"/>
      <c r="G78" s="1288"/>
      <c r="H78" s="1288"/>
      <c r="I78" s="1288"/>
      <c r="J78" s="1288"/>
      <c r="K78" s="1297"/>
      <c r="L78" s="1297"/>
      <c r="M78" s="1297"/>
      <c r="N78" s="1297"/>
      <c r="AN78" s="1292"/>
      <c r="AO78" s="1292"/>
      <c r="AP78" s="1292"/>
      <c r="AQ78" s="1292"/>
      <c r="AR78" s="1292"/>
      <c r="AS78" s="1292"/>
      <c r="AT78" s="1292"/>
      <c r="AU78" s="1292"/>
      <c r="AV78" s="1292"/>
      <c r="AW78" s="1292"/>
      <c r="AX78" s="1292"/>
      <c r="AY78" s="1292"/>
      <c r="AZ78" s="1292"/>
      <c r="BA78" s="1292"/>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x14ac:dyDescent="0.2">
      <c r="B79" s="369"/>
      <c r="G79" s="1288"/>
      <c r="H79" s="1288"/>
      <c r="I79" s="1295"/>
      <c r="J79" s="1295"/>
      <c r="K79" s="1306"/>
      <c r="L79" s="1306"/>
      <c r="M79" s="1306"/>
      <c r="N79" s="1306"/>
      <c r="AN79" s="1292"/>
      <c r="AO79" s="1292"/>
      <c r="AP79" s="1292"/>
      <c r="AQ79" s="1292"/>
      <c r="AR79" s="1292"/>
      <c r="AS79" s="1292"/>
      <c r="AT79" s="1292"/>
      <c r="AU79" s="1292"/>
      <c r="AV79" s="1292"/>
      <c r="AW79" s="1292"/>
      <c r="AX79" s="1292"/>
      <c r="AY79" s="1292"/>
      <c r="AZ79" s="1292"/>
      <c r="BA79" s="1292"/>
      <c r="BB79" s="1294" t="s">
        <v>632</v>
      </c>
      <c r="BC79" s="1294"/>
      <c r="BD79" s="1294"/>
      <c r="BE79" s="1294"/>
      <c r="BF79" s="1294"/>
      <c r="BG79" s="1294"/>
      <c r="BH79" s="1294"/>
      <c r="BI79" s="1294"/>
      <c r="BJ79" s="1294"/>
      <c r="BK79" s="1294"/>
      <c r="BL79" s="1294"/>
      <c r="BM79" s="1294"/>
      <c r="BN79" s="1294"/>
      <c r="BO79" s="1294"/>
      <c r="BP79" s="1277">
        <v>9</v>
      </c>
      <c r="BQ79" s="1277"/>
      <c r="BR79" s="1277"/>
      <c r="BS79" s="1277"/>
      <c r="BT79" s="1277"/>
      <c r="BU79" s="1277"/>
      <c r="BV79" s="1277"/>
      <c r="BW79" s="1277"/>
      <c r="BX79" s="1277">
        <v>8</v>
      </c>
      <c r="BY79" s="1277"/>
      <c r="BZ79" s="1277"/>
      <c r="CA79" s="1277"/>
      <c r="CB79" s="1277"/>
      <c r="CC79" s="1277"/>
      <c r="CD79" s="1277"/>
      <c r="CE79" s="1277"/>
      <c r="CF79" s="1277">
        <v>7.3</v>
      </c>
      <c r="CG79" s="1277"/>
      <c r="CH79" s="1277"/>
      <c r="CI79" s="1277"/>
      <c r="CJ79" s="1277"/>
      <c r="CK79" s="1277"/>
      <c r="CL79" s="1277"/>
      <c r="CM79" s="1277"/>
      <c r="CN79" s="1277">
        <v>7.3</v>
      </c>
      <c r="CO79" s="1277"/>
      <c r="CP79" s="1277"/>
      <c r="CQ79" s="1277"/>
      <c r="CR79" s="1277"/>
      <c r="CS79" s="1277"/>
      <c r="CT79" s="1277"/>
      <c r="CU79" s="1277"/>
      <c r="CV79" s="1277">
        <v>7.1</v>
      </c>
      <c r="CW79" s="1277"/>
      <c r="CX79" s="1277"/>
      <c r="CY79" s="1277"/>
      <c r="CZ79" s="1277"/>
      <c r="DA79" s="1277"/>
      <c r="DB79" s="1277"/>
      <c r="DC79" s="1277"/>
    </row>
    <row r="80" spans="2:107" ht="13" x14ac:dyDescent="0.2">
      <c r="B80" s="369"/>
      <c r="G80" s="1288"/>
      <c r="H80" s="1288"/>
      <c r="I80" s="1295"/>
      <c r="J80" s="1295"/>
      <c r="K80" s="1306"/>
      <c r="L80" s="1306"/>
      <c r="M80" s="1306"/>
      <c r="N80" s="1306"/>
      <c r="AN80" s="1292"/>
      <c r="AO80" s="1292"/>
      <c r="AP80" s="1292"/>
      <c r="AQ80" s="1292"/>
      <c r="AR80" s="1292"/>
      <c r="AS80" s="1292"/>
      <c r="AT80" s="1292"/>
      <c r="AU80" s="1292"/>
      <c r="AV80" s="1292"/>
      <c r="AW80" s="1292"/>
      <c r="AX80" s="1292"/>
      <c r="AY80" s="1292"/>
      <c r="AZ80" s="1292"/>
      <c r="BA80" s="1292"/>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x14ac:dyDescent="0.2">
      <c r="B81" s="369"/>
    </row>
    <row r="82" spans="2:109" ht="16.5" x14ac:dyDescent="0.2">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 x14ac:dyDescent="0.2">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 x14ac:dyDescent="0.2">
      <c r="DD84" s="368"/>
      <c r="DE84" s="368"/>
    </row>
    <row r="85" spans="2:109" ht="13" x14ac:dyDescent="0.2">
      <c r="DD85" s="368"/>
      <c r="DE85" s="368"/>
    </row>
  </sheetData>
  <sheetProtection algorithmName="SHA-512" hashValue="sOj3ZJaR5jFDRoccq/YUHgikuLADekiNR2BpomwMRzgFoPxwo3xTzmTeU0/VLJrwkQOzoKJC6cCfkKdF8i9bKw==" saltValue="nZrafkie51AO/Wke3hhrL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EC0B4-4BC5-4CFC-ACAE-99E815549A0E}">
  <sheetPr>
    <pageSetUpPr fitToPage="1"/>
  </sheetPr>
  <dimension ref="A1:DR125"/>
  <sheetViews>
    <sheetView showGridLines="0" topLeftCell="A70" zoomScale="70" zoomScaleNormal="70" zoomScaleSheetLayoutView="70" workbookViewId="0">
      <selection activeCell="CX38" sqref="CX3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1ZLIGtHxU7sFDH1GF+jpsjeXxLQndJK9jO0AddQXvcGDDBIcROl11Bl6AUzAQmu5HAREpeEcElxfAw/xiWXt3w==" saltValue="JnvceYBFS02c9jm8DECb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BDB1A-761E-4F04-9CC9-4082B7C4D3A8}">
  <sheetPr>
    <pageSetUpPr fitToPage="1"/>
  </sheetPr>
  <dimension ref="A1:DR125"/>
  <sheetViews>
    <sheetView showGridLines="0" tabSelected="1" topLeftCell="A66" zoomScale="130" zoomScaleNormal="130" zoomScaleSheetLayoutView="55" workbookViewId="0">
      <selection activeCell="CX38" sqref="CX3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524</v>
      </c>
    </row>
  </sheetData>
  <sheetProtection algorithmName="SHA-512" hashValue="4qbK6XQIcAzfIicwMxZUKgEOKORpVIBld9PDNpMqKWRv8cgUwZE6/zpfNwNpdFvayVEAOuobzSwhChwrmeVHMA==" saltValue="aPce0SYAcnpjYzAOTEN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574</v>
      </c>
      <c r="G2" s="148"/>
      <c r="H2" s="149"/>
    </row>
    <row r="3" spans="1:8" x14ac:dyDescent="0.2">
      <c r="A3" s="145" t="s">
        <v>567</v>
      </c>
      <c r="B3" s="150"/>
      <c r="C3" s="151"/>
      <c r="D3" s="152">
        <v>64969</v>
      </c>
      <c r="E3" s="153"/>
      <c r="F3" s="154">
        <v>52897</v>
      </c>
      <c r="G3" s="155"/>
      <c r="H3" s="156"/>
    </row>
    <row r="4" spans="1:8" x14ac:dyDescent="0.2">
      <c r="A4" s="157"/>
      <c r="B4" s="158"/>
      <c r="C4" s="159"/>
      <c r="D4" s="160">
        <v>37667</v>
      </c>
      <c r="E4" s="161"/>
      <c r="F4" s="162">
        <v>27013</v>
      </c>
      <c r="G4" s="163"/>
      <c r="H4" s="164"/>
    </row>
    <row r="5" spans="1:8" x14ac:dyDescent="0.2">
      <c r="A5" s="145" t="s">
        <v>569</v>
      </c>
      <c r="B5" s="150"/>
      <c r="C5" s="151"/>
      <c r="D5" s="152">
        <v>61625</v>
      </c>
      <c r="E5" s="153"/>
      <c r="F5" s="154">
        <v>54945</v>
      </c>
      <c r="G5" s="155"/>
      <c r="H5" s="156"/>
    </row>
    <row r="6" spans="1:8" x14ac:dyDescent="0.2">
      <c r="A6" s="157"/>
      <c r="B6" s="158"/>
      <c r="C6" s="159"/>
      <c r="D6" s="160">
        <v>32955</v>
      </c>
      <c r="E6" s="161"/>
      <c r="F6" s="162">
        <v>29293</v>
      </c>
      <c r="G6" s="163"/>
      <c r="H6" s="164"/>
    </row>
    <row r="7" spans="1:8" x14ac:dyDescent="0.2">
      <c r="A7" s="145" t="s">
        <v>570</v>
      </c>
      <c r="B7" s="150"/>
      <c r="C7" s="151"/>
      <c r="D7" s="152">
        <v>57934</v>
      </c>
      <c r="E7" s="153"/>
      <c r="F7" s="154">
        <v>57132</v>
      </c>
      <c r="G7" s="155"/>
      <c r="H7" s="156"/>
    </row>
    <row r="8" spans="1:8" x14ac:dyDescent="0.2">
      <c r="A8" s="157"/>
      <c r="B8" s="158"/>
      <c r="C8" s="159"/>
      <c r="D8" s="160">
        <v>30196</v>
      </c>
      <c r="E8" s="161"/>
      <c r="F8" s="162">
        <v>30126</v>
      </c>
      <c r="G8" s="163"/>
      <c r="H8" s="164"/>
    </row>
    <row r="9" spans="1:8" x14ac:dyDescent="0.2">
      <c r="A9" s="145" t="s">
        <v>571</v>
      </c>
      <c r="B9" s="150"/>
      <c r="C9" s="151"/>
      <c r="D9" s="152">
        <v>71795</v>
      </c>
      <c r="E9" s="153"/>
      <c r="F9" s="154">
        <v>58766</v>
      </c>
      <c r="G9" s="155"/>
      <c r="H9" s="156"/>
    </row>
    <row r="10" spans="1:8" x14ac:dyDescent="0.2">
      <c r="A10" s="157"/>
      <c r="B10" s="158"/>
      <c r="C10" s="159"/>
      <c r="D10" s="160">
        <v>41675</v>
      </c>
      <c r="E10" s="161"/>
      <c r="F10" s="162">
        <v>29363</v>
      </c>
      <c r="G10" s="163"/>
      <c r="H10" s="164"/>
    </row>
    <row r="11" spans="1:8" x14ac:dyDescent="0.2">
      <c r="A11" s="145" t="s">
        <v>572</v>
      </c>
      <c r="B11" s="150"/>
      <c r="C11" s="151"/>
      <c r="D11" s="152">
        <v>64255</v>
      </c>
      <c r="E11" s="153"/>
      <c r="F11" s="154">
        <v>62482</v>
      </c>
      <c r="G11" s="155"/>
      <c r="H11" s="156"/>
    </row>
    <row r="12" spans="1:8" x14ac:dyDescent="0.2">
      <c r="A12" s="157"/>
      <c r="B12" s="158"/>
      <c r="C12" s="165"/>
      <c r="D12" s="160">
        <v>32860</v>
      </c>
      <c r="E12" s="161"/>
      <c r="F12" s="162">
        <v>34626</v>
      </c>
      <c r="G12" s="163"/>
      <c r="H12" s="164"/>
    </row>
    <row r="13" spans="1:8" x14ac:dyDescent="0.2">
      <c r="A13" s="145"/>
      <c r="B13" s="150"/>
      <c r="C13" s="166"/>
      <c r="D13" s="167">
        <v>64116</v>
      </c>
      <c r="E13" s="168"/>
      <c r="F13" s="169">
        <v>57244</v>
      </c>
      <c r="G13" s="170"/>
      <c r="H13" s="156"/>
    </row>
    <row r="14" spans="1:8" x14ac:dyDescent="0.2">
      <c r="A14" s="157"/>
      <c r="B14" s="158"/>
      <c r="C14" s="159"/>
      <c r="D14" s="160">
        <v>35071</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0.2</v>
      </c>
      <c r="C19" s="171">
        <f>ROUND(VALUE(SUBSTITUTE(実質収支比率等に係る経年分析!G$48,"▲","-")),2)</f>
        <v>0.17</v>
      </c>
      <c r="D19" s="171">
        <f>ROUND(VALUE(SUBSTITUTE(実質収支比率等に係る経年分析!H$48,"▲","-")),2)</f>
        <v>0.12</v>
      </c>
      <c r="E19" s="171">
        <f>ROUND(VALUE(SUBSTITUTE(実質収支比率等に係る経年分析!I$48,"▲","-")),2)</f>
        <v>0.14000000000000001</v>
      </c>
      <c r="F19" s="171">
        <f>ROUND(VALUE(SUBSTITUTE(実質収支比率等に係る経年分析!J$48,"▲","-")),2)</f>
        <v>1.63</v>
      </c>
    </row>
    <row r="20" spans="1:11" x14ac:dyDescent="0.2">
      <c r="A20" s="171" t="s">
        <v>55</v>
      </c>
      <c r="B20" s="171">
        <f>ROUND(VALUE(SUBSTITUTE(実質収支比率等に係る経年分析!F$47,"▲","-")),2)</f>
        <v>1.57</v>
      </c>
      <c r="C20" s="171">
        <f>ROUND(VALUE(SUBSTITUTE(実質収支比率等に係る経年分析!G$47,"▲","-")),2)</f>
        <v>1.66</v>
      </c>
      <c r="D20" s="171">
        <f>ROUND(VALUE(SUBSTITUTE(実質収支比率等に係る経年分析!H$47,"▲","-")),2)</f>
        <v>1.71</v>
      </c>
      <c r="E20" s="171">
        <f>ROUND(VALUE(SUBSTITUTE(実質収支比率等に係る経年分析!I$47,"▲","-")),2)</f>
        <v>1.7</v>
      </c>
      <c r="F20" s="171">
        <f>ROUND(VALUE(SUBSTITUTE(実質収支比率等に係る経年分析!J$47,"▲","-")),2)</f>
        <v>1.97</v>
      </c>
    </row>
    <row r="21" spans="1:11" x14ac:dyDescent="0.2">
      <c r="A21" s="171" t="s">
        <v>56</v>
      </c>
      <c r="B21" s="171">
        <f>IF(ISNUMBER(VALUE(SUBSTITUTE(実質収支比率等に係る経年分析!F$49,"▲","-"))),ROUND(VALUE(SUBSTITUTE(実質収支比率等に係る経年分析!F$49,"▲","-")),2),NA())</f>
        <v>7.0000000000000007E-2</v>
      </c>
      <c r="C21" s="171">
        <f>IF(ISNUMBER(VALUE(SUBSTITUTE(実質収支比率等に係る経年分析!G$49,"▲","-"))),ROUND(VALUE(SUBSTITUTE(実質収支比率等に係る経年分析!G$49,"▲","-")),2),NA())</f>
        <v>7.0000000000000007E-2</v>
      </c>
      <c r="D21" s="171">
        <f>IF(ISNUMBER(VALUE(SUBSTITUTE(実質収支比率等に係る経年分析!H$49,"▲","-"))),ROUND(VALUE(SUBSTITUTE(実質収支比率等に係る経年分析!H$49,"▲","-")),2),NA())</f>
        <v>0</v>
      </c>
      <c r="E21" s="171">
        <f>IF(ISNUMBER(VALUE(SUBSTITUTE(実質収支比率等に係る経年分析!I$49,"▲","-"))),ROUND(VALUE(SUBSTITUTE(実質収支比率等に係る経年分析!I$49,"▲","-")),2),NA())</f>
        <v>0.04</v>
      </c>
      <c r="F21" s="171">
        <f>IF(ISNUMBER(VALUE(SUBSTITUTE(実質収支比率等に係る経年分析!J$49,"▲","-"))),ROUND(VALUE(SUBSTITUTE(実質収支比率等に係る経年分析!J$49,"▲","-")),2),NA())</f>
        <v>1.73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2">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0.06</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墓地整備事業特別会計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公害健康被害補償事業特別会計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0.28000000000000003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0.35</v>
      </c>
    </row>
    <row r="32" spans="1:11" x14ac:dyDescent="0.2">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1.57</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2.14</v>
      </c>
    </row>
    <row r="34" spans="1:16" x14ac:dyDescent="0.2">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2.56</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4.2300000000000004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3.36</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5.35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5.31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62722</v>
      </c>
      <c r="E42" s="173"/>
      <c r="F42" s="173"/>
      <c r="G42" s="173">
        <f>'実質公債費比率（分子）の構造'!L$52</f>
        <v>61001</v>
      </c>
      <c r="H42" s="173"/>
      <c r="I42" s="173"/>
      <c r="J42" s="173">
        <f>'実質公債費比率（分子）の構造'!M$52</f>
        <v>62458</v>
      </c>
      <c r="K42" s="173"/>
      <c r="L42" s="173"/>
      <c r="M42" s="173">
        <f>'実質公債費比率（分子）の構造'!N$52</f>
        <v>59781</v>
      </c>
      <c r="N42" s="173"/>
      <c r="O42" s="173"/>
      <c r="P42" s="173">
        <f>'実質公債費比率（分子）の構造'!O$52</f>
        <v>59030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1124</v>
      </c>
      <c r="C44" s="173"/>
      <c r="D44" s="173"/>
      <c r="E44" s="173">
        <f>'実質公債費比率（分子）の構造'!L$50</f>
        <v>1779</v>
      </c>
      <c r="F44" s="173"/>
      <c r="G44" s="173"/>
      <c r="H44" s="173">
        <f>'実質公債費比率（分子）の構造'!M$50</f>
        <v>1840</v>
      </c>
      <c r="I44" s="173"/>
      <c r="J44" s="173"/>
      <c r="K44" s="173">
        <f>'実質公債費比率（分子）の構造'!N$50</f>
        <v>1721</v>
      </c>
      <c r="L44" s="173"/>
      <c r="M44" s="173"/>
      <c r="N44" s="173">
        <f>'実質公債費比率（分子）の構造'!O$50</f>
        <v>1507</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13192</v>
      </c>
      <c r="C46" s="173"/>
      <c r="D46" s="173"/>
      <c r="E46" s="173">
        <f>'実質公債費比率（分子）の構造'!L$48</f>
        <v>12613</v>
      </c>
      <c r="F46" s="173"/>
      <c r="G46" s="173"/>
      <c r="H46" s="173">
        <f>'実質公債費比率（分子）の構造'!M$48</f>
        <v>12783</v>
      </c>
      <c r="I46" s="173"/>
      <c r="J46" s="173"/>
      <c r="K46" s="173">
        <f>'実質公債費比率（分子）の構造'!N$48</f>
        <v>12856</v>
      </c>
      <c r="L46" s="173"/>
      <c r="M46" s="173"/>
      <c r="N46" s="173">
        <f>'実質公債費比率（分子）の構造'!O$48</f>
        <v>12217</v>
      </c>
      <c r="O46" s="173"/>
      <c r="P46" s="173"/>
    </row>
    <row r="47" spans="1:16" x14ac:dyDescent="0.2">
      <c r="A47" s="173" t="s">
        <v>68</v>
      </c>
      <c r="B47" s="173">
        <f>'実質公債費比率（分子）の構造'!K$47</f>
        <v>42112</v>
      </c>
      <c r="C47" s="173"/>
      <c r="D47" s="173"/>
      <c r="E47" s="173">
        <f>'実質公債費比率（分子）の構造'!L$47</f>
        <v>43035</v>
      </c>
      <c r="F47" s="173"/>
      <c r="G47" s="173"/>
      <c r="H47" s="173">
        <f>'実質公債費比率（分子）の構造'!M$47</f>
        <v>43724</v>
      </c>
      <c r="I47" s="173"/>
      <c r="J47" s="173"/>
      <c r="K47" s="173">
        <f>'実質公債費比率（分子）の構造'!N$47</f>
        <v>42506</v>
      </c>
      <c r="L47" s="173"/>
      <c r="M47" s="173"/>
      <c r="N47" s="173">
        <f>'実質公債費比率（分子）の構造'!O$47</f>
        <v>42756</v>
      </c>
      <c r="O47" s="173"/>
      <c r="P47" s="173"/>
    </row>
    <row r="48" spans="1:16" x14ac:dyDescent="0.2">
      <c r="A48" s="173" t="s">
        <v>69</v>
      </c>
      <c r="B48" s="173">
        <f>'実質公債費比率（分子）の構造'!K$46</f>
        <v>831</v>
      </c>
      <c r="C48" s="173"/>
      <c r="D48" s="173"/>
      <c r="E48" s="173">
        <f>'実質公債費比率（分子）の構造'!L$46</f>
        <v>3071</v>
      </c>
      <c r="F48" s="173"/>
      <c r="G48" s="173"/>
      <c r="H48" s="173">
        <f>'実質公債費比率（分子）の構造'!M$46</f>
        <v>5896</v>
      </c>
      <c r="I48" s="173"/>
      <c r="J48" s="173"/>
      <c r="K48" s="173">
        <f>'実質公債費比率（分子）の構造'!N$46</f>
        <v>7984</v>
      </c>
      <c r="L48" s="173"/>
      <c r="M48" s="173"/>
      <c r="N48" s="173">
        <f>'実質公債費比率（分子）の構造'!O$46</f>
        <v>7667</v>
      </c>
      <c r="O48" s="173"/>
      <c r="P48" s="173"/>
    </row>
    <row r="49" spans="1:16" x14ac:dyDescent="0.2">
      <c r="A49" s="173" t="s">
        <v>70</v>
      </c>
      <c r="B49" s="173">
        <f>'実質公債費比率（分子）の構造'!K$45</f>
        <v>26574</v>
      </c>
      <c r="C49" s="173"/>
      <c r="D49" s="173"/>
      <c r="E49" s="173">
        <f>'実質公債費比率（分子）の構造'!L$45</f>
        <v>26386</v>
      </c>
      <c r="F49" s="173"/>
      <c r="G49" s="173"/>
      <c r="H49" s="173">
        <f>'実質公債費比率（分子）の構造'!M$45</f>
        <v>24926</v>
      </c>
      <c r="I49" s="173"/>
      <c r="J49" s="173"/>
      <c r="K49" s="173">
        <f>'実質公債費比率（分子）の構造'!N$45</f>
        <v>25286</v>
      </c>
      <c r="L49" s="173"/>
      <c r="M49" s="173"/>
      <c r="N49" s="173">
        <f>'実質公債費比率（分子）の構造'!O$45</f>
        <v>25074</v>
      </c>
      <c r="O49" s="173"/>
      <c r="P49" s="173"/>
    </row>
    <row r="50" spans="1:16" x14ac:dyDescent="0.2">
      <c r="A50" s="173" t="s">
        <v>71</v>
      </c>
      <c r="B50" s="173" t="e">
        <f>NA()</f>
        <v>#N/A</v>
      </c>
      <c r="C50" s="173">
        <f>IF(ISNUMBER('実質公債費比率（分子）の構造'!K$53),'実質公債費比率（分子）の構造'!K$53,NA())</f>
        <v>21111</v>
      </c>
      <c r="D50" s="173" t="e">
        <f>NA()</f>
        <v>#N/A</v>
      </c>
      <c r="E50" s="173" t="e">
        <f>NA()</f>
        <v>#N/A</v>
      </c>
      <c r="F50" s="173">
        <f>IF(ISNUMBER('実質公債費比率（分子）の構造'!L$53),'実質公債費比率（分子）の構造'!L$53,NA())</f>
        <v>25883</v>
      </c>
      <c r="G50" s="173" t="e">
        <f>NA()</f>
        <v>#N/A</v>
      </c>
      <c r="H50" s="173" t="e">
        <f>NA()</f>
        <v>#N/A</v>
      </c>
      <c r="I50" s="173">
        <f>IF(ISNUMBER('実質公債費比率（分子）の構造'!M$53),'実質公債費比率（分子）の構造'!M$53,NA())</f>
        <v>26711</v>
      </c>
      <c r="J50" s="173" t="e">
        <f>NA()</f>
        <v>#N/A</v>
      </c>
      <c r="K50" s="173" t="e">
        <f>NA()</f>
        <v>#N/A</v>
      </c>
      <c r="L50" s="173">
        <f>IF(ISNUMBER('実質公債費比率（分子）の構造'!N$53),'実質公債費比率（分子）の構造'!N$53,NA())</f>
        <v>30572</v>
      </c>
      <c r="M50" s="173" t="e">
        <f>NA()</f>
        <v>#N/A</v>
      </c>
      <c r="N50" s="173" t="e">
        <f>NA()</f>
        <v>#N/A</v>
      </c>
      <c r="O50" s="173">
        <f>IF(ISNUMBER('実質公債費比率（分子）の構造'!O$53),'実質公債費比率（分子）の構造'!O$53,NA())</f>
        <v>30191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459442</v>
      </c>
      <c r="E56" s="172"/>
      <c r="F56" s="172"/>
      <c r="G56" s="172">
        <f>'将来負担比率（分子）の構造'!J$52</f>
        <v>437760</v>
      </c>
      <c r="H56" s="172"/>
      <c r="I56" s="172"/>
      <c r="J56" s="172">
        <f>'将来負担比率（分子）の構造'!K$52</f>
        <v>417670</v>
      </c>
      <c r="K56" s="172"/>
      <c r="L56" s="172"/>
      <c r="M56" s="172">
        <f>'将来負担比率（分子）の構造'!L$52</f>
        <v>396619</v>
      </c>
      <c r="N56" s="172"/>
      <c r="O56" s="172"/>
      <c r="P56" s="172">
        <f>'将来負担比率（分子）の構造'!M$52</f>
        <v>384700</v>
      </c>
    </row>
    <row r="57" spans="1:16" x14ac:dyDescent="0.2">
      <c r="A57" s="172" t="s">
        <v>42</v>
      </c>
      <c r="B57" s="172"/>
      <c r="C57" s="172"/>
      <c r="D57" s="172">
        <f>'将来負担比率（分子）の構造'!I$51</f>
        <v>250365</v>
      </c>
      <c r="E57" s="172"/>
      <c r="F57" s="172"/>
      <c r="G57" s="172">
        <f>'将来負担比率（分子）の構造'!J$51</f>
        <v>247958</v>
      </c>
      <c r="H57" s="172"/>
      <c r="I57" s="172"/>
      <c r="J57" s="172">
        <f>'将来負担比率（分子）の構造'!K$51</f>
        <v>244740</v>
      </c>
      <c r="K57" s="172"/>
      <c r="L57" s="172"/>
      <c r="M57" s="172">
        <f>'将来負担比率（分子）の構造'!L$51</f>
        <v>265157</v>
      </c>
      <c r="N57" s="172"/>
      <c r="O57" s="172"/>
      <c r="P57" s="172">
        <f>'将来負担比率（分子）の構造'!M$51</f>
        <v>260368</v>
      </c>
    </row>
    <row r="58" spans="1:16" x14ac:dyDescent="0.2">
      <c r="A58" s="172" t="s">
        <v>41</v>
      </c>
      <c r="B58" s="172"/>
      <c r="C58" s="172"/>
      <c r="D58" s="172">
        <f>'将来負担比率（分子）の構造'!I$50</f>
        <v>234155</v>
      </c>
      <c r="E58" s="172"/>
      <c r="F58" s="172"/>
      <c r="G58" s="172">
        <f>'将来負担比率（分子）の構造'!J$50</f>
        <v>238846</v>
      </c>
      <c r="H58" s="172"/>
      <c r="I58" s="172"/>
      <c r="J58" s="172">
        <f>'将来負担比率（分子）の構造'!K$50</f>
        <v>221716</v>
      </c>
      <c r="K58" s="172"/>
      <c r="L58" s="172"/>
      <c r="M58" s="172">
        <f>'将来負担比率（分子）の構造'!L$50</f>
        <v>220192</v>
      </c>
      <c r="N58" s="172"/>
      <c r="O58" s="172"/>
      <c r="P58" s="172">
        <f>'将来負担比率（分子）の構造'!M$50</f>
        <v>236916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130</v>
      </c>
      <c r="C61" s="172"/>
      <c r="D61" s="172"/>
      <c r="E61" s="172">
        <f>'将来負担比率（分子）の構造'!J$46</f>
        <v>93</v>
      </c>
      <c r="F61" s="172"/>
      <c r="G61" s="172"/>
      <c r="H61" s="172">
        <f>'将来負担比率（分子）の構造'!K$46</f>
        <v>67</v>
      </c>
      <c r="I61" s="172"/>
      <c r="J61" s="172"/>
      <c r="K61" s="172">
        <f>'将来負担比率（分子）の構造'!L$46</f>
        <v>37</v>
      </c>
      <c r="L61" s="172"/>
      <c r="M61" s="172"/>
      <c r="N61" s="172">
        <f>'将来負担比率（分子）の構造'!M$46</f>
        <v>26</v>
      </c>
      <c r="O61" s="172"/>
      <c r="P61" s="172"/>
    </row>
    <row r="62" spans="1:16" x14ac:dyDescent="0.2">
      <c r="A62" s="172" t="s">
        <v>35</v>
      </c>
      <c r="B62" s="172">
        <f>'将来負担比率（分子）の構造'!I$45</f>
        <v>105548</v>
      </c>
      <c r="C62" s="172"/>
      <c r="D62" s="172"/>
      <c r="E62" s="172">
        <f>'将来負担比率（分子）の構造'!J$45</f>
        <v>101660</v>
      </c>
      <c r="F62" s="172"/>
      <c r="G62" s="172"/>
      <c r="H62" s="172">
        <f>'将来負担比率（分子）の構造'!K$45</f>
        <v>101461</v>
      </c>
      <c r="I62" s="172"/>
      <c r="J62" s="172"/>
      <c r="K62" s="172">
        <f>'将来負担比率（分子）の構造'!L$45</f>
        <v>101065</v>
      </c>
      <c r="L62" s="172"/>
      <c r="M62" s="172"/>
      <c r="N62" s="172">
        <f>'将来負担比率（分子）の構造'!M$45</f>
        <v>102440</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142358</v>
      </c>
      <c r="C64" s="172"/>
      <c r="D64" s="172"/>
      <c r="E64" s="172">
        <f>'将来負担比率（分子）の構造'!J$43</f>
        <v>141684</v>
      </c>
      <c r="F64" s="172"/>
      <c r="G64" s="172"/>
      <c r="H64" s="172">
        <f>'将来負担比率（分子）の構造'!K$43</f>
        <v>142593</v>
      </c>
      <c r="I64" s="172"/>
      <c r="J64" s="172"/>
      <c r="K64" s="172">
        <f>'将来負担比率（分子）の構造'!L$43</f>
        <v>149402</v>
      </c>
      <c r="L64" s="172"/>
      <c r="M64" s="172"/>
      <c r="N64" s="172">
        <f>'将来負担比率（分子）の構造'!M$43</f>
        <v>146905</v>
      </c>
      <c r="O64" s="172"/>
      <c r="P64" s="172"/>
    </row>
    <row r="65" spans="1:16" x14ac:dyDescent="0.2">
      <c r="A65" s="172" t="s">
        <v>32</v>
      </c>
      <c r="B65" s="172">
        <f>'将来負担比率（分子）の構造'!I$42</f>
        <v>29343</v>
      </c>
      <c r="C65" s="172"/>
      <c r="D65" s="172"/>
      <c r="E65" s="172">
        <f>'将来負担比率（分子）の構造'!J$42</f>
        <v>26270</v>
      </c>
      <c r="F65" s="172"/>
      <c r="G65" s="172"/>
      <c r="H65" s="172">
        <f>'将来負担比率（分子）の構造'!K$42</f>
        <v>23683</v>
      </c>
      <c r="I65" s="172"/>
      <c r="J65" s="172"/>
      <c r="K65" s="172">
        <f>'将来負担比率（分子）の構造'!L$42</f>
        <v>21078</v>
      </c>
      <c r="L65" s="172"/>
      <c r="M65" s="172"/>
      <c r="N65" s="172">
        <f>'将来負担比率（分子）の構造'!M$42</f>
        <v>18613</v>
      </c>
      <c r="O65" s="172"/>
      <c r="P65" s="172"/>
    </row>
    <row r="66" spans="1:16" x14ac:dyDescent="0.2">
      <c r="A66" s="172" t="s">
        <v>31</v>
      </c>
      <c r="B66" s="172">
        <f>'将来負担比率（分子）の構造'!I$41</f>
        <v>1053471</v>
      </c>
      <c r="C66" s="172"/>
      <c r="D66" s="172"/>
      <c r="E66" s="172">
        <f>'将来負担比率（分子）の構造'!J$41</f>
        <v>1049364</v>
      </c>
      <c r="F66" s="172"/>
      <c r="G66" s="172"/>
      <c r="H66" s="172">
        <f>'将来負担比率（分子）の構造'!K$41</f>
        <v>1028266</v>
      </c>
      <c r="I66" s="172"/>
      <c r="J66" s="172"/>
      <c r="K66" s="172">
        <f>'将来負担比率（分子）の構造'!L$41</f>
        <v>1031630</v>
      </c>
      <c r="L66" s="172"/>
      <c r="M66" s="172"/>
      <c r="N66" s="172">
        <f>'将来負担比率（分子）の構造'!M$41</f>
        <v>1037830</v>
      </c>
      <c r="O66" s="172"/>
      <c r="P66" s="172"/>
    </row>
    <row r="67" spans="1:16" x14ac:dyDescent="0.2">
      <c r="A67" s="172" t="s">
        <v>75</v>
      </c>
      <c r="B67" s="172" t="e">
        <f>NA()</f>
        <v>#N/A</v>
      </c>
      <c r="C67" s="172">
        <f>IF(ISNUMBER('将来負担比率（分子）の構造'!I$53), IF('将来負担比率（分子）の構造'!I$53 &lt; 0, 0, '将来負担比率（分子）の構造'!I$53), NA())</f>
        <v>386888</v>
      </c>
      <c r="D67" s="172" t="e">
        <f>NA()</f>
        <v>#N/A</v>
      </c>
      <c r="E67" s="172" t="e">
        <f>NA()</f>
        <v>#N/A</v>
      </c>
      <c r="F67" s="172">
        <f>IF(ISNUMBER('将来負担比率（分子）の構造'!J$53), IF('将来負担比率（分子）の構造'!J$53 &lt; 0, 0, '将来負担比率（分子）の構造'!J$53), NA())</f>
        <v>394508</v>
      </c>
      <c r="G67" s="172" t="e">
        <f>NA()</f>
        <v>#N/A</v>
      </c>
      <c r="H67" s="172" t="e">
        <f>NA()</f>
        <v>#N/A</v>
      </c>
      <c r="I67" s="172">
        <f>IF(ISNUMBER('将来負担比率（分子）の構造'!K$53), IF('将来負担比率（分子）の構造'!K$53 &lt; 0, 0, '将来負担比率（分子）の構造'!K$53), NA())</f>
        <v>411946</v>
      </c>
      <c r="J67" s="172" t="e">
        <f>NA()</f>
        <v>#N/A</v>
      </c>
      <c r="K67" s="172" t="e">
        <f>NA()</f>
        <v>#N/A</v>
      </c>
      <c r="L67" s="172">
        <f>IF(ISNUMBER('将来負担比率（分子）の構造'!L$53), IF('将来負担比率（分子）の構造'!L$53 &lt; 0, 0, '将来負担比率（分子）の構造'!L$53), NA())</f>
        <v>421244</v>
      </c>
      <c r="M67" s="172" t="e">
        <f>NA()</f>
        <v>#N/A</v>
      </c>
      <c r="N67" s="172" t="e">
        <f>NA()</f>
        <v>#N/A</v>
      </c>
      <c r="O67" s="172">
        <f>IF(ISNUMBER('将来負担比率（分子）の構造'!M$53), IF('将来負担比率（分子）の構造'!M$53 &lt; 0, 0, '将来負担比率（分子）の構造'!M$53), NA())</f>
        <v>423831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6384</v>
      </c>
      <c r="C72" s="176">
        <f>基金残高に係る経年分析!G55</f>
        <v>6524</v>
      </c>
      <c r="D72" s="176">
        <f>基金残高に係る経年分析!H55</f>
        <v>7511</v>
      </c>
    </row>
    <row r="73" spans="1:16" x14ac:dyDescent="0.2">
      <c r="A73" s="175" t="s">
        <v>78</v>
      </c>
      <c r="B73" s="176">
        <f>基金残高に係る経年分析!F56</f>
        <v>1124</v>
      </c>
      <c r="C73" s="176">
        <f>基金残高に係る経年分析!G56</f>
        <v>1460</v>
      </c>
      <c r="D73" s="176">
        <f>基金残高に係る経年分析!H56</f>
        <v>1672</v>
      </c>
    </row>
    <row r="74" spans="1:16" x14ac:dyDescent="0.2">
      <c r="A74" s="175" t="s">
        <v>79</v>
      </c>
      <c r="B74" s="176">
        <f>基金残高に係る経年分析!F57</f>
        <v>23206</v>
      </c>
      <c r="C74" s="176">
        <f>基金残高に係る経年分析!G57</f>
        <v>23320</v>
      </c>
      <c r="D74" s="176">
        <f>基金残高に係る経年分析!H57</f>
        <v>24156</v>
      </c>
    </row>
  </sheetData>
  <sheetProtection algorithmName="SHA-512" hashValue="RfPppLz4LsKwRO53j20xsgOiHQMqTNx7mO55irJHamRybPWi2VMhby4ZRPnzxcK1OxvXoeushco6VdDKGK/5eQ==" saltValue="lfPwpBi/0dKlBPuOMBY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AD19" sqref="AD19:AK19"/>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2">
      <c r="B5" s="732" t="s">
        <v>224</v>
      </c>
      <c r="C5" s="733"/>
      <c r="D5" s="733"/>
      <c r="E5" s="733"/>
      <c r="F5" s="733"/>
      <c r="G5" s="733"/>
      <c r="H5" s="733"/>
      <c r="I5" s="733"/>
      <c r="J5" s="733"/>
      <c r="K5" s="733"/>
      <c r="L5" s="733"/>
      <c r="M5" s="733"/>
      <c r="N5" s="733"/>
      <c r="O5" s="733"/>
      <c r="P5" s="733"/>
      <c r="Q5" s="734"/>
      <c r="R5" s="718">
        <v>364605509</v>
      </c>
      <c r="S5" s="719"/>
      <c r="T5" s="719"/>
      <c r="U5" s="719"/>
      <c r="V5" s="719"/>
      <c r="W5" s="719"/>
      <c r="X5" s="719"/>
      <c r="Y5" s="762"/>
      <c r="Z5" s="780">
        <v>45.8</v>
      </c>
      <c r="AA5" s="780"/>
      <c r="AB5" s="780"/>
      <c r="AC5" s="780"/>
      <c r="AD5" s="781">
        <v>338024576</v>
      </c>
      <c r="AE5" s="781"/>
      <c r="AF5" s="781"/>
      <c r="AG5" s="781"/>
      <c r="AH5" s="781"/>
      <c r="AI5" s="781"/>
      <c r="AJ5" s="781"/>
      <c r="AK5" s="781"/>
      <c r="AL5" s="763">
        <v>84.8</v>
      </c>
      <c r="AM5" s="737"/>
      <c r="AN5" s="737"/>
      <c r="AO5" s="764"/>
      <c r="AP5" s="732" t="s">
        <v>225</v>
      </c>
      <c r="AQ5" s="733"/>
      <c r="AR5" s="733"/>
      <c r="AS5" s="733"/>
      <c r="AT5" s="733"/>
      <c r="AU5" s="733"/>
      <c r="AV5" s="733"/>
      <c r="AW5" s="733"/>
      <c r="AX5" s="733"/>
      <c r="AY5" s="733"/>
      <c r="AZ5" s="733"/>
      <c r="BA5" s="733"/>
      <c r="BB5" s="733"/>
      <c r="BC5" s="733"/>
      <c r="BD5" s="733"/>
      <c r="BE5" s="733"/>
      <c r="BF5" s="734"/>
      <c r="BG5" s="665">
        <v>328574394</v>
      </c>
      <c r="BH5" s="666"/>
      <c r="BI5" s="666"/>
      <c r="BJ5" s="666"/>
      <c r="BK5" s="666"/>
      <c r="BL5" s="666"/>
      <c r="BM5" s="666"/>
      <c r="BN5" s="667"/>
      <c r="BO5" s="692">
        <v>90.1</v>
      </c>
      <c r="BP5" s="692"/>
      <c r="BQ5" s="692"/>
      <c r="BR5" s="692"/>
      <c r="BS5" s="693">
        <v>1865905</v>
      </c>
      <c r="BT5" s="693"/>
      <c r="BU5" s="693"/>
      <c r="BV5" s="693"/>
      <c r="BW5" s="693"/>
      <c r="BX5" s="693"/>
      <c r="BY5" s="693"/>
      <c r="BZ5" s="693"/>
      <c r="CA5" s="693"/>
      <c r="CB5" s="760"/>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2">
      <c r="B6" s="662" t="s">
        <v>229</v>
      </c>
      <c r="C6" s="663"/>
      <c r="D6" s="663"/>
      <c r="E6" s="663"/>
      <c r="F6" s="663"/>
      <c r="G6" s="663"/>
      <c r="H6" s="663"/>
      <c r="I6" s="663"/>
      <c r="J6" s="663"/>
      <c r="K6" s="663"/>
      <c r="L6" s="663"/>
      <c r="M6" s="663"/>
      <c r="N6" s="663"/>
      <c r="O6" s="663"/>
      <c r="P6" s="663"/>
      <c r="Q6" s="664"/>
      <c r="R6" s="665">
        <v>3074336</v>
      </c>
      <c r="S6" s="666"/>
      <c r="T6" s="666"/>
      <c r="U6" s="666"/>
      <c r="V6" s="666"/>
      <c r="W6" s="666"/>
      <c r="X6" s="666"/>
      <c r="Y6" s="667"/>
      <c r="Z6" s="692">
        <v>0.4</v>
      </c>
      <c r="AA6" s="692"/>
      <c r="AB6" s="692"/>
      <c r="AC6" s="692"/>
      <c r="AD6" s="693">
        <v>3074336</v>
      </c>
      <c r="AE6" s="693"/>
      <c r="AF6" s="693"/>
      <c r="AG6" s="693"/>
      <c r="AH6" s="693"/>
      <c r="AI6" s="693"/>
      <c r="AJ6" s="693"/>
      <c r="AK6" s="693"/>
      <c r="AL6" s="668">
        <v>0.8</v>
      </c>
      <c r="AM6" s="669"/>
      <c r="AN6" s="669"/>
      <c r="AO6" s="694"/>
      <c r="AP6" s="662" t="s">
        <v>230</v>
      </c>
      <c r="AQ6" s="663"/>
      <c r="AR6" s="663"/>
      <c r="AS6" s="663"/>
      <c r="AT6" s="663"/>
      <c r="AU6" s="663"/>
      <c r="AV6" s="663"/>
      <c r="AW6" s="663"/>
      <c r="AX6" s="663"/>
      <c r="AY6" s="663"/>
      <c r="AZ6" s="663"/>
      <c r="BA6" s="663"/>
      <c r="BB6" s="663"/>
      <c r="BC6" s="663"/>
      <c r="BD6" s="663"/>
      <c r="BE6" s="663"/>
      <c r="BF6" s="664"/>
      <c r="BG6" s="665">
        <v>328574394</v>
      </c>
      <c r="BH6" s="666"/>
      <c r="BI6" s="666"/>
      <c r="BJ6" s="666"/>
      <c r="BK6" s="666"/>
      <c r="BL6" s="666"/>
      <c r="BM6" s="666"/>
      <c r="BN6" s="667"/>
      <c r="BO6" s="692">
        <v>90.1</v>
      </c>
      <c r="BP6" s="692"/>
      <c r="BQ6" s="692"/>
      <c r="BR6" s="692"/>
      <c r="BS6" s="693">
        <v>1865905</v>
      </c>
      <c r="BT6" s="693"/>
      <c r="BU6" s="693"/>
      <c r="BV6" s="693"/>
      <c r="BW6" s="693"/>
      <c r="BX6" s="693"/>
      <c r="BY6" s="693"/>
      <c r="BZ6" s="693"/>
      <c r="CA6" s="693"/>
      <c r="CB6" s="760"/>
      <c r="CD6" s="721" t="s">
        <v>231</v>
      </c>
      <c r="CE6" s="722"/>
      <c r="CF6" s="722"/>
      <c r="CG6" s="722"/>
      <c r="CH6" s="722"/>
      <c r="CI6" s="722"/>
      <c r="CJ6" s="722"/>
      <c r="CK6" s="722"/>
      <c r="CL6" s="722"/>
      <c r="CM6" s="722"/>
      <c r="CN6" s="722"/>
      <c r="CO6" s="722"/>
      <c r="CP6" s="722"/>
      <c r="CQ6" s="723"/>
      <c r="CR6" s="665">
        <v>1731274</v>
      </c>
      <c r="CS6" s="666"/>
      <c r="CT6" s="666"/>
      <c r="CU6" s="666"/>
      <c r="CV6" s="666"/>
      <c r="CW6" s="666"/>
      <c r="CX6" s="666"/>
      <c r="CY6" s="667"/>
      <c r="CZ6" s="763">
        <v>0.2</v>
      </c>
      <c r="DA6" s="737"/>
      <c r="DB6" s="737"/>
      <c r="DC6" s="766"/>
      <c r="DD6" s="671" t="s">
        <v>232</v>
      </c>
      <c r="DE6" s="666"/>
      <c r="DF6" s="666"/>
      <c r="DG6" s="666"/>
      <c r="DH6" s="666"/>
      <c r="DI6" s="666"/>
      <c r="DJ6" s="666"/>
      <c r="DK6" s="666"/>
      <c r="DL6" s="666"/>
      <c r="DM6" s="666"/>
      <c r="DN6" s="666"/>
      <c r="DO6" s="666"/>
      <c r="DP6" s="667"/>
      <c r="DQ6" s="671">
        <v>1731233</v>
      </c>
      <c r="DR6" s="666"/>
      <c r="DS6" s="666"/>
      <c r="DT6" s="666"/>
      <c r="DU6" s="666"/>
      <c r="DV6" s="666"/>
      <c r="DW6" s="666"/>
      <c r="DX6" s="666"/>
      <c r="DY6" s="666"/>
      <c r="DZ6" s="666"/>
      <c r="EA6" s="666"/>
      <c r="EB6" s="666"/>
      <c r="EC6" s="706"/>
    </row>
    <row r="7" spans="2:143" ht="11.25" customHeight="1" x14ac:dyDescent="0.2">
      <c r="B7" s="662" t="s">
        <v>233</v>
      </c>
      <c r="C7" s="663"/>
      <c r="D7" s="663"/>
      <c r="E7" s="663"/>
      <c r="F7" s="663"/>
      <c r="G7" s="663"/>
      <c r="H7" s="663"/>
      <c r="I7" s="663"/>
      <c r="J7" s="663"/>
      <c r="K7" s="663"/>
      <c r="L7" s="663"/>
      <c r="M7" s="663"/>
      <c r="N7" s="663"/>
      <c r="O7" s="663"/>
      <c r="P7" s="663"/>
      <c r="Q7" s="664"/>
      <c r="R7" s="665">
        <v>154130</v>
      </c>
      <c r="S7" s="666"/>
      <c r="T7" s="666"/>
      <c r="U7" s="666"/>
      <c r="V7" s="666"/>
      <c r="W7" s="666"/>
      <c r="X7" s="666"/>
      <c r="Y7" s="667"/>
      <c r="Z7" s="692">
        <v>0</v>
      </c>
      <c r="AA7" s="692"/>
      <c r="AB7" s="692"/>
      <c r="AC7" s="692"/>
      <c r="AD7" s="693">
        <v>154130</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190994001</v>
      </c>
      <c r="BH7" s="666"/>
      <c r="BI7" s="666"/>
      <c r="BJ7" s="666"/>
      <c r="BK7" s="666"/>
      <c r="BL7" s="666"/>
      <c r="BM7" s="666"/>
      <c r="BN7" s="667"/>
      <c r="BO7" s="692">
        <v>52.4</v>
      </c>
      <c r="BP7" s="692"/>
      <c r="BQ7" s="692"/>
      <c r="BR7" s="692"/>
      <c r="BS7" s="693">
        <v>1865905</v>
      </c>
      <c r="BT7" s="693"/>
      <c r="BU7" s="693"/>
      <c r="BV7" s="693"/>
      <c r="BW7" s="693"/>
      <c r="BX7" s="693"/>
      <c r="BY7" s="693"/>
      <c r="BZ7" s="693"/>
      <c r="CA7" s="693"/>
      <c r="CB7" s="760"/>
      <c r="CD7" s="707" t="s">
        <v>235</v>
      </c>
      <c r="CE7" s="704"/>
      <c r="CF7" s="704"/>
      <c r="CG7" s="704"/>
      <c r="CH7" s="704"/>
      <c r="CI7" s="704"/>
      <c r="CJ7" s="704"/>
      <c r="CK7" s="704"/>
      <c r="CL7" s="704"/>
      <c r="CM7" s="704"/>
      <c r="CN7" s="704"/>
      <c r="CO7" s="704"/>
      <c r="CP7" s="704"/>
      <c r="CQ7" s="705"/>
      <c r="CR7" s="665">
        <v>54114548</v>
      </c>
      <c r="CS7" s="666"/>
      <c r="CT7" s="666"/>
      <c r="CU7" s="666"/>
      <c r="CV7" s="666"/>
      <c r="CW7" s="666"/>
      <c r="CX7" s="666"/>
      <c r="CY7" s="667"/>
      <c r="CZ7" s="692">
        <v>6.9</v>
      </c>
      <c r="DA7" s="692"/>
      <c r="DB7" s="692"/>
      <c r="DC7" s="692"/>
      <c r="DD7" s="671">
        <v>8310824</v>
      </c>
      <c r="DE7" s="666"/>
      <c r="DF7" s="666"/>
      <c r="DG7" s="666"/>
      <c r="DH7" s="666"/>
      <c r="DI7" s="666"/>
      <c r="DJ7" s="666"/>
      <c r="DK7" s="666"/>
      <c r="DL7" s="666"/>
      <c r="DM7" s="666"/>
      <c r="DN7" s="666"/>
      <c r="DO7" s="666"/>
      <c r="DP7" s="667"/>
      <c r="DQ7" s="671">
        <v>39849439</v>
      </c>
      <c r="DR7" s="666"/>
      <c r="DS7" s="666"/>
      <c r="DT7" s="666"/>
      <c r="DU7" s="666"/>
      <c r="DV7" s="666"/>
      <c r="DW7" s="666"/>
      <c r="DX7" s="666"/>
      <c r="DY7" s="666"/>
      <c r="DZ7" s="666"/>
      <c r="EA7" s="666"/>
      <c r="EB7" s="666"/>
      <c r="EC7" s="706"/>
    </row>
    <row r="8" spans="2:143" ht="11.25" customHeight="1" x14ac:dyDescent="0.2">
      <c r="B8" s="662" t="s">
        <v>236</v>
      </c>
      <c r="C8" s="663"/>
      <c r="D8" s="663"/>
      <c r="E8" s="663"/>
      <c r="F8" s="663"/>
      <c r="G8" s="663"/>
      <c r="H8" s="663"/>
      <c r="I8" s="663"/>
      <c r="J8" s="663"/>
      <c r="K8" s="663"/>
      <c r="L8" s="663"/>
      <c r="M8" s="663"/>
      <c r="N8" s="663"/>
      <c r="O8" s="663"/>
      <c r="P8" s="663"/>
      <c r="Q8" s="664"/>
      <c r="R8" s="665">
        <v>2304241</v>
      </c>
      <c r="S8" s="666"/>
      <c r="T8" s="666"/>
      <c r="U8" s="666"/>
      <c r="V8" s="666"/>
      <c r="W8" s="666"/>
      <c r="X8" s="666"/>
      <c r="Y8" s="667"/>
      <c r="Z8" s="692">
        <v>0.3</v>
      </c>
      <c r="AA8" s="692"/>
      <c r="AB8" s="692"/>
      <c r="AC8" s="692"/>
      <c r="AD8" s="693">
        <v>2304241</v>
      </c>
      <c r="AE8" s="693"/>
      <c r="AF8" s="693"/>
      <c r="AG8" s="693"/>
      <c r="AH8" s="693"/>
      <c r="AI8" s="693"/>
      <c r="AJ8" s="693"/>
      <c r="AK8" s="693"/>
      <c r="AL8" s="668">
        <v>0.6</v>
      </c>
      <c r="AM8" s="669"/>
      <c r="AN8" s="669"/>
      <c r="AO8" s="694"/>
      <c r="AP8" s="662" t="s">
        <v>237</v>
      </c>
      <c r="AQ8" s="663"/>
      <c r="AR8" s="663"/>
      <c r="AS8" s="663"/>
      <c r="AT8" s="663"/>
      <c r="AU8" s="663"/>
      <c r="AV8" s="663"/>
      <c r="AW8" s="663"/>
      <c r="AX8" s="663"/>
      <c r="AY8" s="663"/>
      <c r="AZ8" s="663"/>
      <c r="BA8" s="663"/>
      <c r="BB8" s="663"/>
      <c r="BC8" s="663"/>
      <c r="BD8" s="663"/>
      <c r="BE8" s="663"/>
      <c r="BF8" s="664"/>
      <c r="BG8" s="665">
        <v>2988554</v>
      </c>
      <c r="BH8" s="666"/>
      <c r="BI8" s="666"/>
      <c r="BJ8" s="666"/>
      <c r="BK8" s="666"/>
      <c r="BL8" s="666"/>
      <c r="BM8" s="666"/>
      <c r="BN8" s="667"/>
      <c r="BO8" s="692">
        <v>0.8</v>
      </c>
      <c r="BP8" s="692"/>
      <c r="BQ8" s="692"/>
      <c r="BR8" s="692"/>
      <c r="BS8" s="693" t="s">
        <v>238</v>
      </c>
      <c r="BT8" s="693"/>
      <c r="BU8" s="693"/>
      <c r="BV8" s="693"/>
      <c r="BW8" s="693"/>
      <c r="BX8" s="693"/>
      <c r="BY8" s="693"/>
      <c r="BZ8" s="693"/>
      <c r="CA8" s="693"/>
      <c r="CB8" s="760"/>
      <c r="CD8" s="707" t="s">
        <v>239</v>
      </c>
      <c r="CE8" s="704"/>
      <c r="CF8" s="704"/>
      <c r="CG8" s="704"/>
      <c r="CH8" s="704"/>
      <c r="CI8" s="704"/>
      <c r="CJ8" s="704"/>
      <c r="CK8" s="704"/>
      <c r="CL8" s="704"/>
      <c r="CM8" s="704"/>
      <c r="CN8" s="704"/>
      <c r="CO8" s="704"/>
      <c r="CP8" s="704"/>
      <c r="CQ8" s="705"/>
      <c r="CR8" s="665">
        <v>303222043</v>
      </c>
      <c r="CS8" s="666"/>
      <c r="CT8" s="666"/>
      <c r="CU8" s="666"/>
      <c r="CV8" s="666"/>
      <c r="CW8" s="666"/>
      <c r="CX8" s="666"/>
      <c r="CY8" s="667"/>
      <c r="CZ8" s="692">
        <v>38.5</v>
      </c>
      <c r="DA8" s="692"/>
      <c r="DB8" s="692"/>
      <c r="DC8" s="692"/>
      <c r="DD8" s="671">
        <v>4607057</v>
      </c>
      <c r="DE8" s="666"/>
      <c r="DF8" s="666"/>
      <c r="DG8" s="666"/>
      <c r="DH8" s="666"/>
      <c r="DI8" s="666"/>
      <c r="DJ8" s="666"/>
      <c r="DK8" s="666"/>
      <c r="DL8" s="666"/>
      <c r="DM8" s="666"/>
      <c r="DN8" s="666"/>
      <c r="DO8" s="666"/>
      <c r="DP8" s="667"/>
      <c r="DQ8" s="671">
        <v>136037672</v>
      </c>
      <c r="DR8" s="666"/>
      <c r="DS8" s="666"/>
      <c r="DT8" s="666"/>
      <c r="DU8" s="666"/>
      <c r="DV8" s="666"/>
      <c r="DW8" s="666"/>
      <c r="DX8" s="666"/>
      <c r="DY8" s="666"/>
      <c r="DZ8" s="666"/>
      <c r="EA8" s="666"/>
      <c r="EB8" s="666"/>
      <c r="EC8" s="706"/>
    </row>
    <row r="9" spans="2:143" ht="11.25" customHeight="1" x14ac:dyDescent="0.2">
      <c r="B9" s="662" t="s">
        <v>240</v>
      </c>
      <c r="C9" s="663"/>
      <c r="D9" s="663"/>
      <c r="E9" s="663"/>
      <c r="F9" s="663"/>
      <c r="G9" s="663"/>
      <c r="H9" s="663"/>
      <c r="I9" s="663"/>
      <c r="J9" s="663"/>
      <c r="K9" s="663"/>
      <c r="L9" s="663"/>
      <c r="M9" s="663"/>
      <c r="N9" s="663"/>
      <c r="O9" s="663"/>
      <c r="P9" s="663"/>
      <c r="Q9" s="664"/>
      <c r="R9" s="665">
        <v>2940102</v>
      </c>
      <c r="S9" s="666"/>
      <c r="T9" s="666"/>
      <c r="U9" s="666"/>
      <c r="V9" s="666"/>
      <c r="W9" s="666"/>
      <c r="X9" s="666"/>
      <c r="Y9" s="667"/>
      <c r="Z9" s="692">
        <v>0.4</v>
      </c>
      <c r="AA9" s="692"/>
      <c r="AB9" s="692"/>
      <c r="AC9" s="692"/>
      <c r="AD9" s="693">
        <v>2940102</v>
      </c>
      <c r="AE9" s="693"/>
      <c r="AF9" s="693"/>
      <c r="AG9" s="693"/>
      <c r="AH9" s="693"/>
      <c r="AI9" s="693"/>
      <c r="AJ9" s="693"/>
      <c r="AK9" s="693"/>
      <c r="AL9" s="668">
        <v>0.7</v>
      </c>
      <c r="AM9" s="669"/>
      <c r="AN9" s="669"/>
      <c r="AO9" s="694"/>
      <c r="AP9" s="662" t="s">
        <v>241</v>
      </c>
      <c r="AQ9" s="663"/>
      <c r="AR9" s="663"/>
      <c r="AS9" s="663"/>
      <c r="AT9" s="663"/>
      <c r="AU9" s="663"/>
      <c r="AV9" s="663"/>
      <c r="AW9" s="663"/>
      <c r="AX9" s="663"/>
      <c r="AY9" s="663"/>
      <c r="AZ9" s="663"/>
      <c r="BA9" s="663"/>
      <c r="BB9" s="663"/>
      <c r="BC9" s="663"/>
      <c r="BD9" s="663"/>
      <c r="BE9" s="663"/>
      <c r="BF9" s="664"/>
      <c r="BG9" s="665">
        <v>172856297</v>
      </c>
      <c r="BH9" s="666"/>
      <c r="BI9" s="666"/>
      <c r="BJ9" s="666"/>
      <c r="BK9" s="666"/>
      <c r="BL9" s="666"/>
      <c r="BM9" s="666"/>
      <c r="BN9" s="667"/>
      <c r="BO9" s="692">
        <v>47.4</v>
      </c>
      <c r="BP9" s="692"/>
      <c r="BQ9" s="692"/>
      <c r="BR9" s="692"/>
      <c r="BS9" s="693" t="s">
        <v>238</v>
      </c>
      <c r="BT9" s="693"/>
      <c r="BU9" s="693"/>
      <c r="BV9" s="693"/>
      <c r="BW9" s="693"/>
      <c r="BX9" s="693"/>
      <c r="BY9" s="693"/>
      <c r="BZ9" s="693"/>
      <c r="CA9" s="693"/>
      <c r="CB9" s="760"/>
      <c r="CD9" s="707" t="s">
        <v>242</v>
      </c>
      <c r="CE9" s="704"/>
      <c r="CF9" s="704"/>
      <c r="CG9" s="704"/>
      <c r="CH9" s="704"/>
      <c r="CI9" s="704"/>
      <c r="CJ9" s="704"/>
      <c r="CK9" s="704"/>
      <c r="CL9" s="704"/>
      <c r="CM9" s="704"/>
      <c r="CN9" s="704"/>
      <c r="CO9" s="704"/>
      <c r="CP9" s="704"/>
      <c r="CQ9" s="705"/>
      <c r="CR9" s="665">
        <v>97678993</v>
      </c>
      <c r="CS9" s="666"/>
      <c r="CT9" s="666"/>
      <c r="CU9" s="666"/>
      <c r="CV9" s="666"/>
      <c r="CW9" s="666"/>
      <c r="CX9" s="666"/>
      <c r="CY9" s="667"/>
      <c r="CZ9" s="692">
        <v>12.4</v>
      </c>
      <c r="DA9" s="692"/>
      <c r="DB9" s="692"/>
      <c r="DC9" s="692"/>
      <c r="DD9" s="671">
        <v>15621025</v>
      </c>
      <c r="DE9" s="666"/>
      <c r="DF9" s="666"/>
      <c r="DG9" s="666"/>
      <c r="DH9" s="666"/>
      <c r="DI9" s="666"/>
      <c r="DJ9" s="666"/>
      <c r="DK9" s="666"/>
      <c r="DL9" s="666"/>
      <c r="DM9" s="666"/>
      <c r="DN9" s="666"/>
      <c r="DO9" s="666"/>
      <c r="DP9" s="667"/>
      <c r="DQ9" s="671">
        <v>50505374</v>
      </c>
      <c r="DR9" s="666"/>
      <c r="DS9" s="666"/>
      <c r="DT9" s="666"/>
      <c r="DU9" s="666"/>
      <c r="DV9" s="666"/>
      <c r="DW9" s="666"/>
      <c r="DX9" s="666"/>
      <c r="DY9" s="666"/>
      <c r="DZ9" s="666"/>
      <c r="EA9" s="666"/>
      <c r="EB9" s="666"/>
      <c r="EC9" s="706"/>
    </row>
    <row r="10" spans="2:143" ht="11.25" customHeight="1" x14ac:dyDescent="0.2">
      <c r="B10" s="662" t="s">
        <v>243</v>
      </c>
      <c r="C10" s="663"/>
      <c r="D10" s="663"/>
      <c r="E10" s="663"/>
      <c r="F10" s="663"/>
      <c r="G10" s="663"/>
      <c r="H10" s="663"/>
      <c r="I10" s="663"/>
      <c r="J10" s="663"/>
      <c r="K10" s="663"/>
      <c r="L10" s="663"/>
      <c r="M10" s="663"/>
      <c r="N10" s="663"/>
      <c r="O10" s="663"/>
      <c r="P10" s="663"/>
      <c r="Q10" s="664"/>
      <c r="R10" s="665">
        <v>403007</v>
      </c>
      <c r="S10" s="666"/>
      <c r="T10" s="666"/>
      <c r="U10" s="666"/>
      <c r="V10" s="666"/>
      <c r="W10" s="666"/>
      <c r="X10" s="666"/>
      <c r="Y10" s="667"/>
      <c r="Z10" s="692">
        <v>0.1</v>
      </c>
      <c r="AA10" s="692"/>
      <c r="AB10" s="692"/>
      <c r="AC10" s="692"/>
      <c r="AD10" s="693">
        <v>403007</v>
      </c>
      <c r="AE10" s="693"/>
      <c r="AF10" s="693"/>
      <c r="AG10" s="693"/>
      <c r="AH10" s="693"/>
      <c r="AI10" s="693"/>
      <c r="AJ10" s="693"/>
      <c r="AK10" s="693"/>
      <c r="AL10" s="668">
        <v>0.1</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4293481</v>
      </c>
      <c r="BH10" s="666"/>
      <c r="BI10" s="666"/>
      <c r="BJ10" s="666"/>
      <c r="BK10" s="666"/>
      <c r="BL10" s="666"/>
      <c r="BM10" s="666"/>
      <c r="BN10" s="667"/>
      <c r="BO10" s="692">
        <v>1.2</v>
      </c>
      <c r="BP10" s="692"/>
      <c r="BQ10" s="692"/>
      <c r="BR10" s="692"/>
      <c r="BS10" s="693" t="s">
        <v>232</v>
      </c>
      <c r="BT10" s="693"/>
      <c r="BU10" s="693"/>
      <c r="BV10" s="693"/>
      <c r="BW10" s="693"/>
      <c r="BX10" s="693"/>
      <c r="BY10" s="693"/>
      <c r="BZ10" s="693"/>
      <c r="CA10" s="693"/>
      <c r="CB10" s="760"/>
      <c r="CD10" s="707" t="s">
        <v>245</v>
      </c>
      <c r="CE10" s="704"/>
      <c r="CF10" s="704"/>
      <c r="CG10" s="704"/>
      <c r="CH10" s="704"/>
      <c r="CI10" s="704"/>
      <c r="CJ10" s="704"/>
      <c r="CK10" s="704"/>
      <c r="CL10" s="704"/>
      <c r="CM10" s="704"/>
      <c r="CN10" s="704"/>
      <c r="CO10" s="704"/>
      <c r="CP10" s="704"/>
      <c r="CQ10" s="705"/>
      <c r="CR10" s="665">
        <v>855862</v>
      </c>
      <c r="CS10" s="666"/>
      <c r="CT10" s="666"/>
      <c r="CU10" s="666"/>
      <c r="CV10" s="666"/>
      <c r="CW10" s="666"/>
      <c r="CX10" s="666"/>
      <c r="CY10" s="667"/>
      <c r="CZ10" s="692">
        <v>0.1</v>
      </c>
      <c r="DA10" s="692"/>
      <c r="DB10" s="692"/>
      <c r="DC10" s="692"/>
      <c r="DD10" s="671">
        <v>21706</v>
      </c>
      <c r="DE10" s="666"/>
      <c r="DF10" s="666"/>
      <c r="DG10" s="666"/>
      <c r="DH10" s="666"/>
      <c r="DI10" s="666"/>
      <c r="DJ10" s="666"/>
      <c r="DK10" s="666"/>
      <c r="DL10" s="666"/>
      <c r="DM10" s="666"/>
      <c r="DN10" s="666"/>
      <c r="DO10" s="666"/>
      <c r="DP10" s="667"/>
      <c r="DQ10" s="671">
        <v>628327</v>
      </c>
      <c r="DR10" s="666"/>
      <c r="DS10" s="666"/>
      <c r="DT10" s="666"/>
      <c r="DU10" s="666"/>
      <c r="DV10" s="666"/>
      <c r="DW10" s="666"/>
      <c r="DX10" s="666"/>
      <c r="DY10" s="666"/>
      <c r="DZ10" s="666"/>
      <c r="EA10" s="666"/>
      <c r="EB10" s="666"/>
      <c r="EC10" s="706"/>
    </row>
    <row r="11" spans="2:143" ht="11.25" customHeight="1" x14ac:dyDescent="0.2">
      <c r="B11" s="662" t="s">
        <v>246</v>
      </c>
      <c r="C11" s="663"/>
      <c r="D11" s="663"/>
      <c r="E11" s="663"/>
      <c r="F11" s="663"/>
      <c r="G11" s="663"/>
      <c r="H11" s="663"/>
      <c r="I11" s="663"/>
      <c r="J11" s="663"/>
      <c r="K11" s="663"/>
      <c r="L11" s="663"/>
      <c r="M11" s="663"/>
      <c r="N11" s="663"/>
      <c r="O11" s="663"/>
      <c r="P11" s="663"/>
      <c r="Q11" s="664"/>
      <c r="R11" s="665">
        <v>33062714</v>
      </c>
      <c r="S11" s="666"/>
      <c r="T11" s="666"/>
      <c r="U11" s="666"/>
      <c r="V11" s="666"/>
      <c r="W11" s="666"/>
      <c r="X11" s="666"/>
      <c r="Y11" s="667"/>
      <c r="Z11" s="668">
        <v>4.2</v>
      </c>
      <c r="AA11" s="669"/>
      <c r="AB11" s="669"/>
      <c r="AC11" s="670"/>
      <c r="AD11" s="671">
        <v>33062714</v>
      </c>
      <c r="AE11" s="666"/>
      <c r="AF11" s="666"/>
      <c r="AG11" s="666"/>
      <c r="AH11" s="666"/>
      <c r="AI11" s="666"/>
      <c r="AJ11" s="666"/>
      <c r="AK11" s="667"/>
      <c r="AL11" s="668">
        <v>8.3000000000000007</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10855669</v>
      </c>
      <c r="BH11" s="666"/>
      <c r="BI11" s="666"/>
      <c r="BJ11" s="666"/>
      <c r="BK11" s="666"/>
      <c r="BL11" s="666"/>
      <c r="BM11" s="666"/>
      <c r="BN11" s="667"/>
      <c r="BO11" s="692">
        <v>3</v>
      </c>
      <c r="BP11" s="692"/>
      <c r="BQ11" s="692"/>
      <c r="BR11" s="692"/>
      <c r="BS11" s="693">
        <v>1865905</v>
      </c>
      <c r="BT11" s="693"/>
      <c r="BU11" s="693"/>
      <c r="BV11" s="693"/>
      <c r="BW11" s="693"/>
      <c r="BX11" s="693"/>
      <c r="BY11" s="693"/>
      <c r="BZ11" s="693"/>
      <c r="CA11" s="693"/>
      <c r="CB11" s="760"/>
      <c r="CD11" s="707" t="s">
        <v>248</v>
      </c>
      <c r="CE11" s="704"/>
      <c r="CF11" s="704"/>
      <c r="CG11" s="704"/>
      <c r="CH11" s="704"/>
      <c r="CI11" s="704"/>
      <c r="CJ11" s="704"/>
      <c r="CK11" s="704"/>
      <c r="CL11" s="704"/>
      <c r="CM11" s="704"/>
      <c r="CN11" s="704"/>
      <c r="CO11" s="704"/>
      <c r="CP11" s="704"/>
      <c r="CQ11" s="705"/>
      <c r="CR11" s="665">
        <v>482265</v>
      </c>
      <c r="CS11" s="666"/>
      <c r="CT11" s="666"/>
      <c r="CU11" s="666"/>
      <c r="CV11" s="666"/>
      <c r="CW11" s="666"/>
      <c r="CX11" s="666"/>
      <c r="CY11" s="667"/>
      <c r="CZ11" s="692">
        <v>0.1</v>
      </c>
      <c r="DA11" s="692"/>
      <c r="DB11" s="692"/>
      <c r="DC11" s="692"/>
      <c r="DD11" s="671">
        <v>45056</v>
      </c>
      <c r="DE11" s="666"/>
      <c r="DF11" s="666"/>
      <c r="DG11" s="666"/>
      <c r="DH11" s="666"/>
      <c r="DI11" s="666"/>
      <c r="DJ11" s="666"/>
      <c r="DK11" s="666"/>
      <c r="DL11" s="666"/>
      <c r="DM11" s="666"/>
      <c r="DN11" s="666"/>
      <c r="DO11" s="666"/>
      <c r="DP11" s="667"/>
      <c r="DQ11" s="671">
        <v>444147</v>
      </c>
      <c r="DR11" s="666"/>
      <c r="DS11" s="666"/>
      <c r="DT11" s="666"/>
      <c r="DU11" s="666"/>
      <c r="DV11" s="666"/>
      <c r="DW11" s="666"/>
      <c r="DX11" s="666"/>
      <c r="DY11" s="666"/>
      <c r="DZ11" s="666"/>
      <c r="EA11" s="666"/>
      <c r="EB11" s="666"/>
      <c r="EC11" s="706"/>
    </row>
    <row r="12" spans="2:143" ht="11.25" customHeight="1" x14ac:dyDescent="0.2">
      <c r="B12" s="662" t="s">
        <v>249</v>
      </c>
      <c r="C12" s="663"/>
      <c r="D12" s="663"/>
      <c r="E12" s="663"/>
      <c r="F12" s="663"/>
      <c r="G12" s="663"/>
      <c r="H12" s="663"/>
      <c r="I12" s="663"/>
      <c r="J12" s="663"/>
      <c r="K12" s="663"/>
      <c r="L12" s="663"/>
      <c r="M12" s="663"/>
      <c r="N12" s="663"/>
      <c r="O12" s="663"/>
      <c r="P12" s="663"/>
      <c r="Q12" s="664"/>
      <c r="R12" s="665">
        <v>33917</v>
      </c>
      <c r="S12" s="666"/>
      <c r="T12" s="666"/>
      <c r="U12" s="666"/>
      <c r="V12" s="666"/>
      <c r="W12" s="666"/>
      <c r="X12" s="666"/>
      <c r="Y12" s="667"/>
      <c r="Z12" s="692">
        <v>0</v>
      </c>
      <c r="AA12" s="692"/>
      <c r="AB12" s="692"/>
      <c r="AC12" s="692"/>
      <c r="AD12" s="693">
        <v>33917</v>
      </c>
      <c r="AE12" s="693"/>
      <c r="AF12" s="693"/>
      <c r="AG12" s="693"/>
      <c r="AH12" s="693"/>
      <c r="AI12" s="693"/>
      <c r="AJ12" s="693"/>
      <c r="AK12" s="693"/>
      <c r="AL12" s="668">
        <v>0</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127213019</v>
      </c>
      <c r="BH12" s="666"/>
      <c r="BI12" s="666"/>
      <c r="BJ12" s="666"/>
      <c r="BK12" s="666"/>
      <c r="BL12" s="666"/>
      <c r="BM12" s="666"/>
      <c r="BN12" s="667"/>
      <c r="BO12" s="692">
        <v>34.9</v>
      </c>
      <c r="BP12" s="692"/>
      <c r="BQ12" s="692"/>
      <c r="BR12" s="692"/>
      <c r="BS12" s="693" t="s">
        <v>232</v>
      </c>
      <c r="BT12" s="693"/>
      <c r="BU12" s="693"/>
      <c r="BV12" s="693"/>
      <c r="BW12" s="693"/>
      <c r="BX12" s="693"/>
      <c r="BY12" s="693"/>
      <c r="BZ12" s="693"/>
      <c r="CA12" s="693"/>
      <c r="CB12" s="760"/>
      <c r="CD12" s="707" t="s">
        <v>251</v>
      </c>
      <c r="CE12" s="704"/>
      <c r="CF12" s="704"/>
      <c r="CG12" s="704"/>
      <c r="CH12" s="704"/>
      <c r="CI12" s="704"/>
      <c r="CJ12" s="704"/>
      <c r="CK12" s="704"/>
      <c r="CL12" s="704"/>
      <c r="CM12" s="704"/>
      <c r="CN12" s="704"/>
      <c r="CO12" s="704"/>
      <c r="CP12" s="704"/>
      <c r="CQ12" s="705"/>
      <c r="CR12" s="665">
        <v>33722942</v>
      </c>
      <c r="CS12" s="666"/>
      <c r="CT12" s="666"/>
      <c r="CU12" s="666"/>
      <c r="CV12" s="666"/>
      <c r="CW12" s="666"/>
      <c r="CX12" s="666"/>
      <c r="CY12" s="667"/>
      <c r="CZ12" s="692">
        <v>4.3</v>
      </c>
      <c r="DA12" s="692"/>
      <c r="DB12" s="692"/>
      <c r="DC12" s="692"/>
      <c r="DD12" s="671">
        <v>529440</v>
      </c>
      <c r="DE12" s="666"/>
      <c r="DF12" s="666"/>
      <c r="DG12" s="666"/>
      <c r="DH12" s="666"/>
      <c r="DI12" s="666"/>
      <c r="DJ12" s="666"/>
      <c r="DK12" s="666"/>
      <c r="DL12" s="666"/>
      <c r="DM12" s="666"/>
      <c r="DN12" s="666"/>
      <c r="DO12" s="666"/>
      <c r="DP12" s="667"/>
      <c r="DQ12" s="671">
        <v>6728452</v>
      </c>
      <c r="DR12" s="666"/>
      <c r="DS12" s="666"/>
      <c r="DT12" s="666"/>
      <c r="DU12" s="666"/>
      <c r="DV12" s="666"/>
      <c r="DW12" s="666"/>
      <c r="DX12" s="666"/>
      <c r="DY12" s="666"/>
      <c r="DZ12" s="666"/>
      <c r="EA12" s="666"/>
      <c r="EB12" s="666"/>
      <c r="EC12" s="706"/>
    </row>
    <row r="13" spans="2:143" ht="11.25" customHeight="1" x14ac:dyDescent="0.2">
      <c r="B13" s="662" t="s">
        <v>252</v>
      </c>
      <c r="C13" s="663"/>
      <c r="D13" s="663"/>
      <c r="E13" s="663"/>
      <c r="F13" s="663"/>
      <c r="G13" s="663"/>
      <c r="H13" s="663"/>
      <c r="I13" s="663"/>
      <c r="J13" s="663"/>
      <c r="K13" s="663"/>
      <c r="L13" s="663"/>
      <c r="M13" s="663"/>
      <c r="N13" s="663"/>
      <c r="O13" s="663"/>
      <c r="P13" s="663"/>
      <c r="Q13" s="664"/>
      <c r="R13" s="665" t="s">
        <v>232</v>
      </c>
      <c r="S13" s="666"/>
      <c r="T13" s="666"/>
      <c r="U13" s="666"/>
      <c r="V13" s="666"/>
      <c r="W13" s="666"/>
      <c r="X13" s="666"/>
      <c r="Y13" s="667"/>
      <c r="Z13" s="692" t="s">
        <v>238</v>
      </c>
      <c r="AA13" s="692"/>
      <c r="AB13" s="692"/>
      <c r="AC13" s="692"/>
      <c r="AD13" s="693" t="s">
        <v>253</v>
      </c>
      <c r="AE13" s="693"/>
      <c r="AF13" s="693"/>
      <c r="AG13" s="693"/>
      <c r="AH13" s="693"/>
      <c r="AI13" s="693"/>
      <c r="AJ13" s="693"/>
      <c r="AK13" s="693"/>
      <c r="AL13" s="668" t="s">
        <v>238</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126881641</v>
      </c>
      <c r="BH13" s="666"/>
      <c r="BI13" s="666"/>
      <c r="BJ13" s="666"/>
      <c r="BK13" s="666"/>
      <c r="BL13" s="666"/>
      <c r="BM13" s="666"/>
      <c r="BN13" s="667"/>
      <c r="BO13" s="692">
        <v>34.799999999999997</v>
      </c>
      <c r="BP13" s="692"/>
      <c r="BQ13" s="692"/>
      <c r="BR13" s="692"/>
      <c r="BS13" s="693" t="s">
        <v>232</v>
      </c>
      <c r="BT13" s="693"/>
      <c r="BU13" s="693"/>
      <c r="BV13" s="693"/>
      <c r="BW13" s="693"/>
      <c r="BX13" s="693"/>
      <c r="BY13" s="693"/>
      <c r="BZ13" s="693"/>
      <c r="CA13" s="693"/>
      <c r="CB13" s="760"/>
      <c r="CD13" s="707" t="s">
        <v>255</v>
      </c>
      <c r="CE13" s="704"/>
      <c r="CF13" s="704"/>
      <c r="CG13" s="704"/>
      <c r="CH13" s="704"/>
      <c r="CI13" s="704"/>
      <c r="CJ13" s="704"/>
      <c r="CK13" s="704"/>
      <c r="CL13" s="704"/>
      <c r="CM13" s="704"/>
      <c r="CN13" s="704"/>
      <c r="CO13" s="704"/>
      <c r="CP13" s="704"/>
      <c r="CQ13" s="705"/>
      <c r="CR13" s="665">
        <v>80537183</v>
      </c>
      <c r="CS13" s="666"/>
      <c r="CT13" s="666"/>
      <c r="CU13" s="666"/>
      <c r="CV13" s="666"/>
      <c r="CW13" s="666"/>
      <c r="CX13" s="666"/>
      <c r="CY13" s="667"/>
      <c r="CZ13" s="692">
        <v>10.199999999999999</v>
      </c>
      <c r="DA13" s="692"/>
      <c r="DB13" s="692"/>
      <c r="DC13" s="692"/>
      <c r="DD13" s="671">
        <v>47515980</v>
      </c>
      <c r="DE13" s="666"/>
      <c r="DF13" s="666"/>
      <c r="DG13" s="666"/>
      <c r="DH13" s="666"/>
      <c r="DI13" s="666"/>
      <c r="DJ13" s="666"/>
      <c r="DK13" s="666"/>
      <c r="DL13" s="666"/>
      <c r="DM13" s="666"/>
      <c r="DN13" s="666"/>
      <c r="DO13" s="666"/>
      <c r="DP13" s="667"/>
      <c r="DQ13" s="671">
        <v>38275852</v>
      </c>
      <c r="DR13" s="666"/>
      <c r="DS13" s="666"/>
      <c r="DT13" s="666"/>
      <c r="DU13" s="666"/>
      <c r="DV13" s="666"/>
      <c r="DW13" s="666"/>
      <c r="DX13" s="666"/>
      <c r="DY13" s="666"/>
      <c r="DZ13" s="666"/>
      <c r="EA13" s="666"/>
      <c r="EB13" s="666"/>
      <c r="EC13" s="706"/>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238</v>
      </c>
      <c r="S14" s="666"/>
      <c r="T14" s="666"/>
      <c r="U14" s="666"/>
      <c r="V14" s="666"/>
      <c r="W14" s="666"/>
      <c r="X14" s="666"/>
      <c r="Y14" s="667"/>
      <c r="Z14" s="692" t="s">
        <v>238</v>
      </c>
      <c r="AA14" s="692"/>
      <c r="AB14" s="692"/>
      <c r="AC14" s="692"/>
      <c r="AD14" s="693" t="s">
        <v>232</v>
      </c>
      <c r="AE14" s="693"/>
      <c r="AF14" s="693"/>
      <c r="AG14" s="693"/>
      <c r="AH14" s="693"/>
      <c r="AI14" s="693"/>
      <c r="AJ14" s="693"/>
      <c r="AK14" s="693"/>
      <c r="AL14" s="668" t="s">
        <v>238</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941499</v>
      </c>
      <c r="BH14" s="666"/>
      <c r="BI14" s="666"/>
      <c r="BJ14" s="666"/>
      <c r="BK14" s="666"/>
      <c r="BL14" s="666"/>
      <c r="BM14" s="666"/>
      <c r="BN14" s="667"/>
      <c r="BO14" s="692">
        <v>0.3</v>
      </c>
      <c r="BP14" s="692"/>
      <c r="BQ14" s="692"/>
      <c r="BR14" s="692"/>
      <c r="BS14" s="693" t="s">
        <v>232</v>
      </c>
      <c r="BT14" s="693"/>
      <c r="BU14" s="693"/>
      <c r="BV14" s="693"/>
      <c r="BW14" s="693"/>
      <c r="BX14" s="693"/>
      <c r="BY14" s="693"/>
      <c r="BZ14" s="693"/>
      <c r="CA14" s="693"/>
      <c r="CB14" s="760"/>
      <c r="CD14" s="707" t="s">
        <v>258</v>
      </c>
      <c r="CE14" s="704"/>
      <c r="CF14" s="704"/>
      <c r="CG14" s="704"/>
      <c r="CH14" s="704"/>
      <c r="CI14" s="704"/>
      <c r="CJ14" s="704"/>
      <c r="CK14" s="704"/>
      <c r="CL14" s="704"/>
      <c r="CM14" s="704"/>
      <c r="CN14" s="704"/>
      <c r="CO14" s="704"/>
      <c r="CP14" s="704"/>
      <c r="CQ14" s="705"/>
      <c r="CR14" s="665">
        <v>18305965</v>
      </c>
      <c r="CS14" s="666"/>
      <c r="CT14" s="666"/>
      <c r="CU14" s="666"/>
      <c r="CV14" s="666"/>
      <c r="CW14" s="666"/>
      <c r="CX14" s="666"/>
      <c r="CY14" s="667"/>
      <c r="CZ14" s="692">
        <v>2.2999999999999998</v>
      </c>
      <c r="DA14" s="692"/>
      <c r="DB14" s="692"/>
      <c r="DC14" s="692"/>
      <c r="DD14" s="671">
        <v>2812821</v>
      </c>
      <c r="DE14" s="666"/>
      <c r="DF14" s="666"/>
      <c r="DG14" s="666"/>
      <c r="DH14" s="666"/>
      <c r="DI14" s="666"/>
      <c r="DJ14" s="666"/>
      <c r="DK14" s="666"/>
      <c r="DL14" s="666"/>
      <c r="DM14" s="666"/>
      <c r="DN14" s="666"/>
      <c r="DO14" s="666"/>
      <c r="DP14" s="667"/>
      <c r="DQ14" s="671">
        <v>15524161</v>
      </c>
      <c r="DR14" s="666"/>
      <c r="DS14" s="666"/>
      <c r="DT14" s="666"/>
      <c r="DU14" s="666"/>
      <c r="DV14" s="666"/>
      <c r="DW14" s="666"/>
      <c r="DX14" s="666"/>
      <c r="DY14" s="666"/>
      <c r="DZ14" s="666"/>
      <c r="EA14" s="666"/>
      <c r="EB14" s="666"/>
      <c r="EC14" s="706"/>
    </row>
    <row r="15" spans="2:143" ht="11.25" customHeight="1" x14ac:dyDescent="0.2">
      <c r="B15" s="662" t="s">
        <v>259</v>
      </c>
      <c r="C15" s="663"/>
      <c r="D15" s="663"/>
      <c r="E15" s="663"/>
      <c r="F15" s="663"/>
      <c r="G15" s="663"/>
      <c r="H15" s="663"/>
      <c r="I15" s="663"/>
      <c r="J15" s="663"/>
      <c r="K15" s="663"/>
      <c r="L15" s="663"/>
      <c r="M15" s="663"/>
      <c r="N15" s="663"/>
      <c r="O15" s="663"/>
      <c r="P15" s="663"/>
      <c r="Q15" s="664"/>
      <c r="R15" s="665">
        <v>3726586</v>
      </c>
      <c r="S15" s="666"/>
      <c r="T15" s="666"/>
      <c r="U15" s="666"/>
      <c r="V15" s="666"/>
      <c r="W15" s="666"/>
      <c r="X15" s="666"/>
      <c r="Y15" s="667"/>
      <c r="Z15" s="692">
        <v>0.5</v>
      </c>
      <c r="AA15" s="692"/>
      <c r="AB15" s="692"/>
      <c r="AC15" s="692"/>
      <c r="AD15" s="693">
        <v>3726586</v>
      </c>
      <c r="AE15" s="693"/>
      <c r="AF15" s="693"/>
      <c r="AG15" s="693"/>
      <c r="AH15" s="693"/>
      <c r="AI15" s="693"/>
      <c r="AJ15" s="693"/>
      <c r="AK15" s="693"/>
      <c r="AL15" s="668">
        <v>0.9</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9425875</v>
      </c>
      <c r="BH15" s="666"/>
      <c r="BI15" s="666"/>
      <c r="BJ15" s="666"/>
      <c r="BK15" s="666"/>
      <c r="BL15" s="666"/>
      <c r="BM15" s="666"/>
      <c r="BN15" s="667"/>
      <c r="BO15" s="692">
        <v>2.6</v>
      </c>
      <c r="BP15" s="692"/>
      <c r="BQ15" s="692"/>
      <c r="BR15" s="692"/>
      <c r="BS15" s="693" t="s">
        <v>238</v>
      </c>
      <c r="BT15" s="693"/>
      <c r="BU15" s="693"/>
      <c r="BV15" s="693"/>
      <c r="BW15" s="693"/>
      <c r="BX15" s="693"/>
      <c r="BY15" s="693"/>
      <c r="BZ15" s="693"/>
      <c r="CA15" s="693"/>
      <c r="CB15" s="760"/>
      <c r="CD15" s="707" t="s">
        <v>261</v>
      </c>
      <c r="CE15" s="704"/>
      <c r="CF15" s="704"/>
      <c r="CG15" s="704"/>
      <c r="CH15" s="704"/>
      <c r="CI15" s="704"/>
      <c r="CJ15" s="704"/>
      <c r="CK15" s="704"/>
      <c r="CL15" s="704"/>
      <c r="CM15" s="704"/>
      <c r="CN15" s="704"/>
      <c r="CO15" s="704"/>
      <c r="CP15" s="704"/>
      <c r="CQ15" s="705"/>
      <c r="CR15" s="665">
        <v>124392914</v>
      </c>
      <c r="CS15" s="666"/>
      <c r="CT15" s="666"/>
      <c r="CU15" s="666"/>
      <c r="CV15" s="666"/>
      <c r="CW15" s="666"/>
      <c r="CX15" s="666"/>
      <c r="CY15" s="667"/>
      <c r="CZ15" s="692">
        <v>15.8</v>
      </c>
      <c r="DA15" s="692"/>
      <c r="DB15" s="692"/>
      <c r="DC15" s="692"/>
      <c r="DD15" s="671">
        <v>18357576</v>
      </c>
      <c r="DE15" s="666"/>
      <c r="DF15" s="666"/>
      <c r="DG15" s="666"/>
      <c r="DH15" s="666"/>
      <c r="DI15" s="666"/>
      <c r="DJ15" s="666"/>
      <c r="DK15" s="666"/>
      <c r="DL15" s="666"/>
      <c r="DM15" s="666"/>
      <c r="DN15" s="666"/>
      <c r="DO15" s="666"/>
      <c r="DP15" s="667"/>
      <c r="DQ15" s="671">
        <v>84268594</v>
      </c>
      <c r="DR15" s="666"/>
      <c r="DS15" s="666"/>
      <c r="DT15" s="666"/>
      <c r="DU15" s="666"/>
      <c r="DV15" s="666"/>
      <c r="DW15" s="666"/>
      <c r="DX15" s="666"/>
      <c r="DY15" s="666"/>
      <c r="DZ15" s="666"/>
      <c r="EA15" s="666"/>
      <c r="EB15" s="666"/>
      <c r="EC15" s="706"/>
    </row>
    <row r="16" spans="2:143" ht="11.25" customHeight="1" x14ac:dyDescent="0.2">
      <c r="B16" s="662" t="s">
        <v>262</v>
      </c>
      <c r="C16" s="663"/>
      <c r="D16" s="663"/>
      <c r="E16" s="663"/>
      <c r="F16" s="663"/>
      <c r="G16" s="663"/>
      <c r="H16" s="663"/>
      <c r="I16" s="663"/>
      <c r="J16" s="663"/>
      <c r="K16" s="663"/>
      <c r="L16" s="663"/>
      <c r="M16" s="663"/>
      <c r="N16" s="663"/>
      <c r="O16" s="663"/>
      <c r="P16" s="663"/>
      <c r="Q16" s="664"/>
      <c r="R16" s="665">
        <v>719855</v>
      </c>
      <c r="S16" s="666"/>
      <c r="T16" s="666"/>
      <c r="U16" s="666"/>
      <c r="V16" s="666"/>
      <c r="W16" s="666"/>
      <c r="X16" s="666"/>
      <c r="Y16" s="667"/>
      <c r="Z16" s="692">
        <v>0.1</v>
      </c>
      <c r="AA16" s="692"/>
      <c r="AB16" s="692"/>
      <c r="AC16" s="692"/>
      <c r="AD16" s="693">
        <v>719855</v>
      </c>
      <c r="AE16" s="693"/>
      <c r="AF16" s="693"/>
      <c r="AG16" s="693"/>
      <c r="AH16" s="693"/>
      <c r="AI16" s="693"/>
      <c r="AJ16" s="693"/>
      <c r="AK16" s="693"/>
      <c r="AL16" s="668">
        <v>0.2</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238</v>
      </c>
      <c r="BH16" s="666"/>
      <c r="BI16" s="666"/>
      <c r="BJ16" s="666"/>
      <c r="BK16" s="666"/>
      <c r="BL16" s="666"/>
      <c r="BM16" s="666"/>
      <c r="BN16" s="667"/>
      <c r="BO16" s="692" t="s">
        <v>232</v>
      </c>
      <c r="BP16" s="692"/>
      <c r="BQ16" s="692"/>
      <c r="BR16" s="692"/>
      <c r="BS16" s="693" t="s">
        <v>232</v>
      </c>
      <c r="BT16" s="693"/>
      <c r="BU16" s="693"/>
      <c r="BV16" s="693"/>
      <c r="BW16" s="693"/>
      <c r="BX16" s="693"/>
      <c r="BY16" s="693"/>
      <c r="BZ16" s="693"/>
      <c r="CA16" s="693"/>
      <c r="CB16" s="760"/>
      <c r="CD16" s="707" t="s">
        <v>264</v>
      </c>
      <c r="CE16" s="704"/>
      <c r="CF16" s="704"/>
      <c r="CG16" s="704"/>
      <c r="CH16" s="704"/>
      <c r="CI16" s="704"/>
      <c r="CJ16" s="704"/>
      <c r="CK16" s="704"/>
      <c r="CL16" s="704"/>
      <c r="CM16" s="704"/>
      <c r="CN16" s="704"/>
      <c r="CO16" s="704"/>
      <c r="CP16" s="704"/>
      <c r="CQ16" s="705"/>
      <c r="CR16" s="665">
        <v>591867</v>
      </c>
      <c r="CS16" s="666"/>
      <c r="CT16" s="666"/>
      <c r="CU16" s="666"/>
      <c r="CV16" s="666"/>
      <c r="CW16" s="666"/>
      <c r="CX16" s="666"/>
      <c r="CY16" s="667"/>
      <c r="CZ16" s="692">
        <v>0.1</v>
      </c>
      <c r="DA16" s="692"/>
      <c r="DB16" s="692"/>
      <c r="DC16" s="692"/>
      <c r="DD16" s="671" t="s">
        <v>238</v>
      </c>
      <c r="DE16" s="666"/>
      <c r="DF16" s="666"/>
      <c r="DG16" s="666"/>
      <c r="DH16" s="666"/>
      <c r="DI16" s="666"/>
      <c r="DJ16" s="666"/>
      <c r="DK16" s="666"/>
      <c r="DL16" s="666"/>
      <c r="DM16" s="666"/>
      <c r="DN16" s="666"/>
      <c r="DO16" s="666"/>
      <c r="DP16" s="667"/>
      <c r="DQ16" s="671">
        <v>227</v>
      </c>
      <c r="DR16" s="666"/>
      <c r="DS16" s="666"/>
      <c r="DT16" s="666"/>
      <c r="DU16" s="666"/>
      <c r="DV16" s="666"/>
      <c r="DW16" s="666"/>
      <c r="DX16" s="666"/>
      <c r="DY16" s="666"/>
      <c r="DZ16" s="666"/>
      <c r="EA16" s="666"/>
      <c r="EB16" s="666"/>
      <c r="EC16" s="706"/>
    </row>
    <row r="17" spans="2:133" ht="11.25" customHeight="1" x14ac:dyDescent="0.2">
      <c r="B17" s="662" t="s">
        <v>265</v>
      </c>
      <c r="C17" s="663"/>
      <c r="D17" s="663"/>
      <c r="E17" s="663"/>
      <c r="F17" s="663"/>
      <c r="G17" s="663"/>
      <c r="H17" s="663"/>
      <c r="I17" s="663"/>
      <c r="J17" s="663"/>
      <c r="K17" s="663"/>
      <c r="L17" s="663"/>
      <c r="M17" s="663"/>
      <c r="N17" s="663"/>
      <c r="O17" s="663"/>
      <c r="P17" s="663"/>
      <c r="Q17" s="664"/>
      <c r="R17" s="665">
        <v>2943778</v>
      </c>
      <c r="S17" s="666"/>
      <c r="T17" s="666"/>
      <c r="U17" s="666"/>
      <c r="V17" s="666"/>
      <c r="W17" s="666"/>
      <c r="X17" s="666"/>
      <c r="Y17" s="667"/>
      <c r="Z17" s="692">
        <v>0.4</v>
      </c>
      <c r="AA17" s="692"/>
      <c r="AB17" s="692"/>
      <c r="AC17" s="692"/>
      <c r="AD17" s="693">
        <v>2943778</v>
      </c>
      <c r="AE17" s="693"/>
      <c r="AF17" s="693"/>
      <c r="AG17" s="693"/>
      <c r="AH17" s="693"/>
      <c r="AI17" s="693"/>
      <c r="AJ17" s="693"/>
      <c r="AK17" s="693"/>
      <c r="AL17" s="668">
        <v>0.7</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232</v>
      </c>
      <c r="BH17" s="666"/>
      <c r="BI17" s="666"/>
      <c r="BJ17" s="666"/>
      <c r="BK17" s="666"/>
      <c r="BL17" s="666"/>
      <c r="BM17" s="666"/>
      <c r="BN17" s="667"/>
      <c r="BO17" s="692" t="s">
        <v>232</v>
      </c>
      <c r="BP17" s="692"/>
      <c r="BQ17" s="692"/>
      <c r="BR17" s="692"/>
      <c r="BS17" s="693" t="s">
        <v>238</v>
      </c>
      <c r="BT17" s="693"/>
      <c r="BU17" s="693"/>
      <c r="BV17" s="693"/>
      <c r="BW17" s="693"/>
      <c r="BX17" s="693"/>
      <c r="BY17" s="693"/>
      <c r="BZ17" s="693"/>
      <c r="CA17" s="693"/>
      <c r="CB17" s="760"/>
      <c r="CD17" s="707" t="s">
        <v>267</v>
      </c>
      <c r="CE17" s="704"/>
      <c r="CF17" s="704"/>
      <c r="CG17" s="704"/>
      <c r="CH17" s="704"/>
      <c r="CI17" s="704"/>
      <c r="CJ17" s="704"/>
      <c r="CK17" s="704"/>
      <c r="CL17" s="704"/>
      <c r="CM17" s="704"/>
      <c r="CN17" s="704"/>
      <c r="CO17" s="704"/>
      <c r="CP17" s="704"/>
      <c r="CQ17" s="705"/>
      <c r="CR17" s="665">
        <v>70367959</v>
      </c>
      <c r="CS17" s="666"/>
      <c r="CT17" s="666"/>
      <c r="CU17" s="666"/>
      <c r="CV17" s="666"/>
      <c r="CW17" s="666"/>
      <c r="CX17" s="666"/>
      <c r="CY17" s="667"/>
      <c r="CZ17" s="692">
        <v>8.9</v>
      </c>
      <c r="DA17" s="692"/>
      <c r="DB17" s="692"/>
      <c r="DC17" s="692"/>
      <c r="DD17" s="671" t="s">
        <v>232</v>
      </c>
      <c r="DE17" s="666"/>
      <c r="DF17" s="666"/>
      <c r="DG17" s="666"/>
      <c r="DH17" s="666"/>
      <c r="DI17" s="666"/>
      <c r="DJ17" s="666"/>
      <c r="DK17" s="666"/>
      <c r="DL17" s="666"/>
      <c r="DM17" s="666"/>
      <c r="DN17" s="666"/>
      <c r="DO17" s="666"/>
      <c r="DP17" s="667"/>
      <c r="DQ17" s="671">
        <v>67984805</v>
      </c>
      <c r="DR17" s="666"/>
      <c r="DS17" s="666"/>
      <c r="DT17" s="666"/>
      <c r="DU17" s="666"/>
      <c r="DV17" s="666"/>
      <c r="DW17" s="666"/>
      <c r="DX17" s="666"/>
      <c r="DY17" s="666"/>
      <c r="DZ17" s="666"/>
      <c r="EA17" s="666"/>
      <c r="EB17" s="666"/>
      <c r="EC17" s="706"/>
    </row>
    <row r="18" spans="2:133" ht="11.25" customHeight="1" x14ac:dyDescent="0.2">
      <c r="B18" s="662" t="s">
        <v>268</v>
      </c>
      <c r="C18" s="663"/>
      <c r="D18" s="663"/>
      <c r="E18" s="663"/>
      <c r="F18" s="663"/>
      <c r="G18" s="663"/>
      <c r="H18" s="663"/>
      <c r="I18" s="663"/>
      <c r="J18" s="663"/>
      <c r="K18" s="663"/>
      <c r="L18" s="663"/>
      <c r="M18" s="663"/>
      <c r="N18" s="663"/>
      <c r="O18" s="663"/>
      <c r="P18" s="663"/>
      <c r="Q18" s="664"/>
      <c r="R18" s="665">
        <v>3352715</v>
      </c>
      <c r="S18" s="666"/>
      <c r="T18" s="666"/>
      <c r="U18" s="666"/>
      <c r="V18" s="666"/>
      <c r="W18" s="666"/>
      <c r="X18" s="666"/>
      <c r="Y18" s="667"/>
      <c r="Z18" s="692">
        <v>0.4</v>
      </c>
      <c r="AA18" s="692"/>
      <c r="AB18" s="692"/>
      <c r="AC18" s="692"/>
      <c r="AD18" s="693">
        <v>3214906</v>
      </c>
      <c r="AE18" s="693"/>
      <c r="AF18" s="693"/>
      <c r="AG18" s="693"/>
      <c r="AH18" s="693"/>
      <c r="AI18" s="693"/>
      <c r="AJ18" s="693"/>
      <c r="AK18" s="693"/>
      <c r="AL18" s="668">
        <v>0.80000001192092896</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238</v>
      </c>
      <c r="BH18" s="666"/>
      <c r="BI18" s="666"/>
      <c r="BJ18" s="666"/>
      <c r="BK18" s="666"/>
      <c r="BL18" s="666"/>
      <c r="BM18" s="666"/>
      <c r="BN18" s="667"/>
      <c r="BO18" s="692" t="s">
        <v>232</v>
      </c>
      <c r="BP18" s="692"/>
      <c r="BQ18" s="692"/>
      <c r="BR18" s="692"/>
      <c r="BS18" s="693" t="s">
        <v>238</v>
      </c>
      <c r="BT18" s="693"/>
      <c r="BU18" s="693"/>
      <c r="BV18" s="693"/>
      <c r="BW18" s="693"/>
      <c r="BX18" s="693"/>
      <c r="BY18" s="693"/>
      <c r="BZ18" s="693"/>
      <c r="CA18" s="693"/>
      <c r="CB18" s="760"/>
      <c r="CD18" s="707" t="s">
        <v>270</v>
      </c>
      <c r="CE18" s="704"/>
      <c r="CF18" s="704"/>
      <c r="CG18" s="704"/>
      <c r="CH18" s="704"/>
      <c r="CI18" s="704"/>
      <c r="CJ18" s="704"/>
      <c r="CK18" s="704"/>
      <c r="CL18" s="704"/>
      <c r="CM18" s="704"/>
      <c r="CN18" s="704"/>
      <c r="CO18" s="704"/>
      <c r="CP18" s="704"/>
      <c r="CQ18" s="705"/>
      <c r="CR18" s="665">
        <v>991994</v>
      </c>
      <c r="CS18" s="666"/>
      <c r="CT18" s="666"/>
      <c r="CU18" s="666"/>
      <c r="CV18" s="666"/>
      <c r="CW18" s="666"/>
      <c r="CX18" s="666"/>
      <c r="CY18" s="667"/>
      <c r="CZ18" s="692">
        <v>0.1</v>
      </c>
      <c r="DA18" s="692"/>
      <c r="DB18" s="692"/>
      <c r="DC18" s="692"/>
      <c r="DD18" s="671" t="s">
        <v>232</v>
      </c>
      <c r="DE18" s="666"/>
      <c r="DF18" s="666"/>
      <c r="DG18" s="666"/>
      <c r="DH18" s="666"/>
      <c r="DI18" s="666"/>
      <c r="DJ18" s="666"/>
      <c r="DK18" s="666"/>
      <c r="DL18" s="666"/>
      <c r="DM18" s="666"/>
      <c r="DN18" s="666"/>
      <c r="DO18" s="666"/>
      <c r="DP18" s="667"/>
      <c r="DQ18" s="671">
        <v>991994</v>
      </c>
      <c r="DR18" s="666"/>
      <c r="DS18" s="666"/>
      <c r="DT18" s="666"/>
      <c r="DU18" s="666"/>
      <c r="DV18" s="666"/>
      <c r="DW18" s="666"/>
      <c r="DX18" s="666"/>
      <c r="DY18" s="666"/>
      <c r="DZ18" s="666"/>
      <c r="EA18" s="666"/>
      <c r="EB18" s="666"/>
      <c r="EC18" s="706"/>
    </row>
    <row r="19" spans="2:133" ht="11.25" customHeight="1" x14ac:dyDescent="0.2">
      <c r="B19" s="662" t="s">
        <v>271</v>
      </c>
      <c r="C19" s="663"/>
      <c r="D19" s="663"/>
      <c r="E19" s="663"/>
      <c r="F19" s="663"/>
      <c r="G19" s="663"/>
      <c r="H19" s="663"/>
      <c r="I19" s="663"/>
      <c r="J19" s="663"/>
      <c r="K19" s="663"/>
      <c r="L19" s="663"/>
      <c r="M19" s="663"/>
      <c r="N19" s="663"/>
      <c r="O19" s="663"/>
      <c r="P19" s="663"/>
      <c r="Q19" s="664"/>
      <c r="R19" s="665">
        <v>1895302</v>
      </c>
      <c r="S19" s="666"/>
      <c r="T19" s="666"/>
      <c r="U19" s="666"/>
      <c r="V19" s="666"/>
      <c r="W19" s="666"/>
      <c r="X19" s="666"/>
      <c r="Y19" s="667"/>
      <c r="Z19" s="692">
        <v>0.2</v>
      </c>
      <c r="AA19" s="692"/>
      <c r="AB19" s="692"/>
      <c r="AC19" s="692"/>
      <c r="AD19" s="693">
        <v>1895302</v>
      </c>
      <c r="AE19" s="693"/>
      <c r="AF19" s="693"/>
      <c r="AG19" s="693"/>
      <c r="AH19" s="693"/>
      <c r="AI19" s="693"/>
      <c r="AJ19" s="693"/>
      <c r="AK19" s="693"/>
      <c r="AL19" s="668">
        <v>0.5</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36031115</v>
      </c>
      <c r="BH19" s="666"/>
      <c r="BI19" s="666"/>
      <c r="BJ19" s="666"/>
      <c r="BK19" s="666"/>
      <c r="BL19" s="666"/>
      <c r="BM19" s="666"/>
      <c r="BN19" s="667"/>
      <c r="BO19" s="692">
        <v>9.9</v>
      </c>
      <c r="BP19" s="692"/>
      <c r="BQ19" s="692"/>
      <c r="BR19" s="692"/>
      <c r="BS19" s="693" t="s">
        <v>238</v>
      </c>
      <c r="BT19" s="693"/>
      <c r="BU19" s="693"/>
      <c r="BV19" s="693"/>
      <c r="BW19" s="693"/>
      <c r="BX19" s="693"/>
      <c r="BY19" s="693"/>
      <c r="BZ19" s="693"/>
      <c r="CA19" s="693"/>
      <c r="CB19" s="760"/>
      <c r="CD19" s="707" t="s">
        <v>273</v>
      </c>
      <c r="CE19" s="704"/>
      <c r="CF19" s="704"/>
      <c r="CG19" s="704"/>
      <c r="CH19" s="704"/>
      <c r="CI19" s="704"/>
      <c r="CJ19" s="704"/>
      <c r="CK19" s="704"/>
      <c r="CL19" s="704"/>
      <c r="CM19" s="704"/>
      <c r="CN19" s="704"/>
      <c r="CO19" s="704"/>
      <c r="CP19" s="704"/>
      <c r="CQ19" s="705"/>
      <c r="CR19" s="665" t="s">
        <v>232</v>
      </c>
      <c r="CS19" s="666"/>
      <c r="CT19" s="666"/>
      <c r="CU19" s="666"/>
      <c r="CV19" s="666"/>
      <c r="CW19" s="666"/>
      <c r="CX19" s="666"/>
      <c r="CY19" s="667"/>
      <c r="CZ19" s="692" t="s">
        <v>232</v>
      </c>
      <c r="DA19" s="692"/>
      <c r="DB19" s="692"/>
      <c r="DC19" s="692"/>
      <c r="DD19" s="671" t="s">
        <v>232</v>
      </c>
      <c r="DE19" s="666"/>
      <c r="DF19" s="666"/>
      <c r="DG19" s="666"/>
      <c r="DH19" s="666"/>
      <c r="DI19" s="666"/>
      <c r="DJ19" s="666"/>
      <c r="DK19" s="666"/>
      <c r="DL19" s="666"/>
      <c r="DM19" s="666"/>
      <c r="DN19" s="666"/>
      <c r="DO19" s="666"/>
      <c r="DP19" s="667"/>
      <c r="DQ19" s="671" t="s">
        <v>232</v>
      </c>
      <c r="DR19" s="666"/>
      <c r="DS19" s="666"/>
      <c r="DT19" s="666"/>
      <c r="DU19" s="666"/>
      <c r="DV19" s="666"/>
      <c r="DW19" s="666"/>
      <c r="DX19" s="666"/>
      <c r="DY19" s="666"/>
      <c r="DZ19" s="666"/>
      <c r="EA19" s="666"/>
      <c r="EB19" s="666"/>
      <c r="EC19" s="706"/>
    </row>
    <row r="20" spans="2:133" ht="11.25" customHeight="1" x14ac:dyDescent="0.2">
      <c r="B20" s="662" t="s">
        <v>274</v>
      </c>
      <c r="C20" s="663"/>
      <c r="D20" s="663"/>
      <c r="E20" s="663"/>
      <c r="F20" s="663"/>
      <c r="G20" s="663"/>
      <c r="H20" s="663"/>
      <c r="I20" s="663"/>
      <c r="J20" s="663"/>
      <c r="K20" s="663"/>
      <c r="L20" s="663"/>
      <c r="M20" s="663"/>
      <c r="N20" s="663"/>
      <c r="O20" s="663"/>
      <c r="P20" s="663"/>
      <c r="Q20" s="664"/>
      <c r="R20" s="665">
        <v>228004</v>
      </c>
      <c r="S20" s="666"/>
      <c r="T20" s="666"/>
      <c r="U20" s="666"/>
      <c r="V20" s="666"/>
      <c r="W20" s="666"/>
      <c r="X20" s="666"/>
      <c r="Y20" s="667"/>
      <c r="Z20" s="692">
        <v>0</v>
      </c>
      <c r="AA20" s="692"/>
      <c r="AB20" s="692"/>
      <c r="AC20" s="692"/>
      <c r="AD20" s="693">
        <v>228004</v>
      </c>
      <c r="AE20" s="693"/>
      <c r="AF20" s="693"/>
      <c r="AG20" s="693"/>
      <c r="AH20" s="693"/>
      <c r="AI20" s="693"/>
      <c r="AJ20" s="693"/>
      <c r="AK20" s="693"/>
      <c r="AL20" s="668">
        <v>0.1</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36031115</v>
      </c>
      <c r="BH20" s="666"/>
      <c r="BI20" s="666"/>
      <c r="BJ20" s="666"/>
      <c r="BK20" s="666"/>
      <c r="BL20" s="666"/>
      <c r="BM20" s="666"/>
      <c r="BN20" s="667"/>
      <c r="BO20" s="692">
        <v>9.9</v>
      </c>
      <c r="BP20" s="692"/>
      <c r="BQ20" s="692"/>
      <c r="BR20" s="692"/>
      <c r="BS20" s="693" t="s">
        <v>238</v>
      </c>
      <c r="BT20" s="693"/>
      <c r="BU20" s="693"/>
      <c r="BV20" s="693"/>
      <c r="BW20" s="693"/>
      <c r="BX20" s="693"/>
      <c r="BY20" s="693"/>
      <c r="BZ20" s="693"/>
      <c r="CA20" s="693"/>
      <c r="CB20" s="760"/>
      <c r="CD20" s="707" t="s">
        <v>276</v>
      </c>
      <c r="CE20" s="704"/>
      <c r="CF20" s="704"/>
      <c r="CG20" s="704"/>
      <c r="CH20" s="704"/>
      <c r="CI20" s="704"/>
      <c r="CJ20" s="704"/>
      <c r="CK20" s="704"/>
      <c r="CL20" s="704"/>
      <c r="CM20" s="704"/>
      <c r="CN20" s="704"/>
      <c r="CO20" s="704"/>
      <c r="CP20" s="704"/>
      <c r="CQ20" s="705"/>
      <c r="CR20" s="665">
        <v>786995809</v>
      </c>
      <c r="CS20" s="666"/>
      <c r="CT20" s="666"/>
      <c r="CU20" s="666"/>
      <c r="CV20" s="666"/>
      <c r="CW20" s="666"/>
      <c r="CX20" s="666"/>
      <c r="CY20" s="667"/>
      <c r="CZ20" s="692">
        <v>100</v>
      </c>
      <c r="DA20" s="692"/>
      <c r="DB20" s="692"/>
      <c r="DC20" s="692"/>
      <c r="DD20" s="671">
        <v>97821485</v>
      </c>
      <c r="DE20" s="666"/>
      <c r="DF20" s="666"/>
      <c r="DG20" s="666"/>
      <c r="DH20" s="666"/>
      <c r="DI20" s="666"/>
      <c r="DJ20" s="666"/>
      <c r="DK20" s="666"/>
      <c r="DL20" s="666"/>
      <c r="DM20" s="666"/>
      <c r="DN20" s="666"/>
      <c r="DO20" s="666"/>
      <c r="DP20" s="667"/>
      <c r="DQ20" s="671">
        <v>442970277</v>
      </c>
      <c r="DR20" s="666"/>
      <c r="DS20" s="666"/>
      <c r="DT20" s="666"/>
      <c r="DU20" s="666"/>
      <c r="DV20" s="666"/>
      <c r="DW20" s="666"/>
      <c r="DX20" s="666"/>
      <c r="DY20" s="666"/>
      <c r="DZ20" s="666"/>
      <c r="EA20" s="666"/>
      <c r="EB20" s="666"/>
      <c r="EC20" s="706"/>
    </row>
    <row r="21" spans="2:133" ht="11.25" customHeight="1" x14ac:dyDescent="0.2">
      <c r="B21" s="662" t="s">
        <v>277</v>
      </c>
      <c r="C21" s="663"/>
      <c r="D21" s="663"/>
      <c r="E21" s="663"/>
      <c r="F21" s="663"/>
      <c r="G21" s="663"/>
      <c r="H21" s="663"/>
      <c r="I21" s="663"/>
      <c r="J21" s="663"/>
      <c r="K21" s="663"/>
      <c r="L21" s="663"/>
      <c r="M21" s="663"/>
      <c r="N21" s="663"/>
      <c r="O21" s="663"/>
      <c r="P21" s="663"/>
      <c r="Q21" s="664"/>
      <c r="R21" s="665">
        <v>16534</v>
      </c>
      <c r="S21" s="666"/>
      <c r="T21" s="666"/>
      <c r="U21" s="666"/>
      <c r="V21" s="666"/>
      <c r="W21" s="666"/>
      <c r="X21" s="666"/>
      <c r="Y21" s="667"/>
      <c r="Z21" s="692">
        <v>0</v>
      </c>
      <c r="AA21" s="692"/>
      <c r="AB21" s="692"/>
      <c r="AC21" s="692"/>
      <c r="AD21" s="693">
        <v>16534</v>
      </c>
      <c r="AE21" s="693"/>
      <c r="AF21" s="693"/>
      <c r="AG21" s="693"/>
      <c r="AH21" s="693"/>
      <c r="AI21" s="693"/>
      <c r="AJ21" s="693"/>
      <c r="AK21" s="693"/>
      <c r="AL21" s="668">
        <v>0</v>
      </c>
      <c r="AM21" s="669"/>
      <c r="AN21" s="669"/>
      <c r="AO21" s="694"/>
      <c r="AP21" s="757" t="s">
        <v>278</v>
      </c>
      <c r="AQ21" s="765"/>
      <c r="AR21" s="765"/>
      <c r="AS21" s="765"/>
      <c r="AT21" s="765"/>
      <c r="AU21" s="765"/>
      <c r="AV21" s="765"/>
      <c r="AW21" s="765"/>
      <c r="AX21" s="765"/>
      <c r="AY21" s="765"/>
      <c r="AZ21" s="765"/>
      <c r="BA21" s="765"/>
      <c r="BB21" s="765"/>
      <c r="BC21" s="765"/>
      <c r="BD21" s="765"/>
      <c r="BE21" s="765"/>
      <c r="BF21" s="759"/>
      <c r="BG21" s="665">
        <v>12296</v>
      </c>
      <c r="BH21" s="666"/>
      <c r="BI21" s="666"/>
      <c r="BJ21" s="666"/>
      <c r="BK21" s="666"/>
      <c r="BL21" s="666"/>
      <c r="BM21" s="666"/>
      <c r="BN21" s="667"/>
      <c r="BO21" s="692">
        <v>0</v>
      </c>
      <c r="BP21" s="692"/>
      <c r="BQ21" s="692"/>
      <c r="BR21" s="692"/>
      <c r="BS21" s="693" t="s">
        <v>238</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279</v>
      </c>
      <c r="C22" s="729"/>
      <c r="D22" s="729"/>
      <c r="E22" s="729"/>
      <c r="F22" s="729"/>
      <c r="G22" s="729"/>
      <c r="H22" s="729"/>
      <c r="I22" s="729"/>
      <c r="J22" s="729"/>
      <c r="K22" s="729"/>
      <c r="L22" s="729"/>
      <c r="M22" s="729"/>
      <c r="N22" s="729"/>
      <c r="O22" s="729"/>
      <c r="P22" s="729"/>
      <c r="Q22" s="730"/>
      <c r="R22" s="665">
        <v>1212875</v>
      </c>
      <c r="S22" s="666"/>
      <c r="T22" s="666"/>
      <c r="U22" s="666"/>
      <c r="V22" s="666"/>
      <c r="W22" s="666"/>
      <c r="X22" s="666"/>
      <c r="Y22" s="667"/>
      <c r="Z22" s="692">
        <v>0.2</v>
      </c>
      <c r="AA22" s="692"/>
      <c r="AB22" s="692"/>
      <c r="AC22" s="692"/>
      <c r="AD22" s="693">
        <v>1075066</v>
      </c>
      <c r="AE22" s="693"/>
      <c r="AF22" s="693"/>
      <c r="AG22" s="693"/>
      <c r="AH22" s="693"/>
      <c r="AI22" s="693"/>
      <c r="AJ22" s="693"/>
      <c r="AK22" s="693"/>
      <c r="AL22" s="668">
        <v>0.30000001192092896</v>
      </c>
      <c r="AM22" s="669"/>
      <c r="AN22" s="669"/>
      <c r="AO22" s="694"/>
      <c r="AP22" s="757" t="s">
        <v>280</v>
      </c>
      <c r="AQ22" s="765"/>
      <c r="AR22" s="765"/>
      <c r="AS22" s="765"/>
      <c r="AT22" s="765"/>
      <c r="AU22" s="765"/>
      <c r="AV22" s="765"/>
      <c r="AW22" s="765"/>
      <c r="AX22" s="765"/>
      <c r="AY22" s="765"/>
      <c r="AZ22" s="765"/>
      <c r="BA22" s="765"/>
      <c r="BB22" s="765"/>
      <c r="BC22" s="765"/>
      <c r="BD22" s="765"/>
      <c r="BE22" s="765"/>
      <c r="BF22" s="759"/>
      <c r="BG22" s="665">
        <v>9437886</v>
      </c>
      <c r="BH22" s="666"/>
      <c r="BI22" s="666"/>
      <c r="BJ22" s="666"/>
      <c r="BK22" s="666"/>
      <c r="BL22" s="666"/>
      <c r="BM22" s="666"/>
      <c r="BN22" s="667"/>
      <c r="BO22" s="692">
        <v>2.6</v>
      </c>
      <c r="BP22" s="692"/>
      <c r="BQ22" s="692"/>
      <c r="BR22" s="692"/>
      <c r="BS22" s="693" t="s">
        <v>238</v>
      </c>
      <c r="BT22" s="693"/>
      <c r="BU22" s="693"/>
      <c r="BV22" s="693"/>
      <c r="BW22" s="693"/>
      <c r="BX22" s="693"/>
      <c r="BY22" s="693"/>
      <c r="BZ22" s="693"/>
      <c r="CA22" s="693"/>
      <c r="CB22" s="760"/>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282</v>
      </c>
      <c r="C23" s="663"/>
      <c r="D23" s="663"/>
      <c r="E23" s="663"/>
      <c r="F23" s="663"/>
      <c r="G23" s="663"/>
      <c r="H23" s="663"/>
      <c r="I23" s="663"/>
      <c r="J23" s="663"/>
      <c r="K23" s="663"/>
      <c r="L23" s="663"/>
      <c r="M23" s="663"/>
      <c r="N23" s="663"/>
      <c r="O23" s="663"/>
      <c r="P23" s="663"/>
      <c r="Q23" s="664"/>
      <c r="R23" s="665">
        <v>3732290</v>
      </c>
      <c r="S23" s="666"/>
      <c r="T23" s="666"/>
      <c r="U23" s="666"/>
      <c r="V23" s="666"/>
      <c r="W23" s="666"/>
      <c r="X23" s="666"/>
      <c r="Y23" s="667"/>
      <c r="Z23" s="692">
        <v>0.5</v>
      </c>
      <c r="AA23" s="692"/>
      <c r="AB23" s="692"/>
      <c r="AC23" s="692"/>
      <c r="AD23" s="693">
        <v>3088254</v>
      </c>
      <c r="AE23" s="693"/>
      <c r="AF23" s="693"/>
      <c r="AG23" s="693"/>
      <c r="AH23" s="693"/>
      <c r="AI23" s="693"/>
      <c r="AJ23" s="693"/>
      <c r="AK23" s="693"/>
      <c r="AL23" s="668">
        <v>0.8</v>
      </c>
      <c r="AM23" s="669"/>
      <c r="AN23" s="669"/>
      <c r="AO23" s="694"/>
      <c r="AP23" s="757" t="s">
        <v>283</v>
      </c>
      <c r="AQ23" s="765"/>
      <c r="AR23" s="765"/>
      <c r="AS23" s="765"/>
      <c r="AT23" s="765"/>
      <c r="AU23" s="765"/>
      <c r="AV23" s="765"/>
      <c r="AW23" s="765"/>
      <c r="AX23" s="765"/>
      <c r="AY23" s="765"/>
      <c r="AZ23" s="765"/>
      <c r="BA23" s="765"/>
      <c r="BB23" s="765"/>
      <c r="BC23" s="765"/>
      <c r="BD23" s="765"/>
      <c r="BE23" s="765"/>
      <c r="BF23" s="759"/>
      <c r="BG23" s="665">
        <v>26580933</v>
      </c>
      <c r="BH23" s="666"/>
      <c r="BI23" s="666"/>
      <c r="BJ23" s="666"/>
      <c r="BK23" s="666"/>
      <c r="BL23" s="666"/>
      <c r="BM23" s="666"/>
      <c r="BN23" s="667"/>
      <c r="BO23" s="692">
        <v>7.3</v>
      </c>
      <c r="BP23" s="692"/>
      <c r="BQ23" s="692"/>
      <c r="BR23" s="692"/>
      <c r="BS23" s="693" t="s">
        <v>232</v>
      </c>
      <c r="BT23" s="693"/>
      <c r="BU23" s="693"/>
      <c r="BV23" s="693"/>
      <c r="BW23" s="693"/>
      <c r="BX23" s="693"/>
      <c r="BY23" s="693"/>
      <c r="BZ23" s="693"/>
      <c r="CA23" s="693"/>
      <c r="CB23" s="760"/>
      <c r="CD23" s="767" t="s">
        <v>220</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2">
      <c r="B24" s="662" t="s">
        <v>289</v>
      </c>
      <c r="C24" s="663"/>
      <c r="D24" s="663"/>
      <c r="E24" s="663"/>
      <c r="F24" s="663"/>
      <c r="G24" s="663"/>
      <c r="H24" s="663"/>
      <c r="I24" s="663"/>
      <c r="J24" s="663"/>
      <c r="K24" s="663"/>
      <c r="L24" s="663"/>
      <c r="M24" s="663"/>
      <c r="N24" s="663"/>
      <c r="O24" s="663"/>
      <c r="P24" s="663"/>
      <c r="Q24" s="664"/>
      <c r="R24" s="665">
        <v>3088254</v>
      </c>
      <c r="S24" s="666"/>
      <c r="T24" s="666"/>
      <c r="U24" s="666"/>
      <c r="V24" s="666"/>
      <c r="W24" s="666"/>
      <c r="X24" s="666"/>
      <c r="Y24" s="667"/>
      <c r="Z24" s="692">
        <v>0.4</v>
      </c>
      <c r="AA24" s="692"/>
      <c r="AB24" s="692"/>
      <c r="AC24" s="692"/>
      <c r="AD24" s="693">
        <v>3088254</v>
      </c>
      <c r="AE24" s="693"/>
      <c r="AF24" s="693"/>
      <c r="AG24" s="693"/>
      <c r="AH24" s="693"/>
      <c r="AI24" s="693"/>
      <c r="AJ24" s="693"/>
      <c r="AK24" s="693"/>
      <c r="AL24" s="668">
        <v>0.8</v>
      </c>
      <c r="AM24" s="669"/>
      <c r="AN24" s="669"/>
      <c r="AO24" s="694"/>
      <c r="AP24" s="757" t="s">
        <v>290</v>
      </c>
      <c r="AQ24" s="765"/>
      <c r="AR24" s="765"/>
      <c r="AS24" s="765"/>
      <c r="AT24" s="765"/>
      <c r="AU24" s="765"/>
      <c r="AV24" s="765"/>
      <c r="AW24" s="765"/>
      <c r="AX24" s="765"/>
      <c r="AY24" s="765"/>
      <c r="AZ24" s="765"/>
      <c r="BA24" s="765"/>
      <c r="BB24" s="765"/>
      <c r="BC24" s="765"/>
      <c r="BD24" s="765"/>
      <c r="BE24" s="765"/>
      <c r="BF24" s="759"/>
      <c r="BG24" s="665" t="s">
        <v>232</v>
      </c>
      <c r="BH24" s="666"/>
      <c r="BI24" s="666"/>
      <c r="BJ24" s="666"/>
      <c r="BK24" s="666"/>
      <c r="BL24" s="666"/>
      <c r="BM24" s="666"/>
      <c r="BN24" s="667"/>
      <c r="BO24" s="692" t="s">
        <v>232</v>
      </c>
      <c r="BP24" s="692"/>
      <c r="BQ24" s="692"/>
      <c r="BR24" s="692"/>
      <c r="BS24" s="693" t="s">
        <v>238</v>
      </c>
      <c r="BT24" s="693"/>
      <c r="BU24" s="693"/>
      <c r="BV24" s="693"/>
      <c r="BW24" s="693"/>
      <c r="BX24" s="693"/>
      <c r="BY24" s="693"/>
      <c r="BZ24" s="693"/>
      <c r="CA24" s="693"/>
      <c r="CB24" s="760"/>
      <c r="CD24" s="721" t="s">
        <v>291</v>
      </c>
      <c r="CE24" s="722"/>
      <c r="CF24" s="722"/>
      <c r="CG24" s="722"/>
      <c r="CH24" s="722"/>
      <c r="CI24" s="722"/>
      <c r="CJ24" s="722"/>
      <c r="CK24" s="722"/>
      <c r="CL24" s="722"/>
      <c r="CM24" s="722"/>
      <c r="CN24" s="722"/>
      <c r="CO24" s="722"/>
      <c r="CP24" s="722"/>
      <c r="CQ24" s="723"/>
      <c r="CR24" s="718">
        <v>458338030</v>
      </c>
      <c r="CS24" s="719"/>
      <c r="CT24" s="719"/>
      <c r="CU24" s="719"/>
      <c r="CV24" s="719"/>
      <c r="CW24" s="719"/>
      <c r="CX24" s="719"/>
      <c r="CY24" s="762"/>
      <c r="CZ24" s="763">
        <v>58.2</v>
      </c>
      <c r="DA24" s="737"/>
      <c r="DB24" s="737"/>
      <c r="DC24" s="766"/>
      <c r="DD24" s="761">
        <v>273784964</v>
      </c>
      <c r="DE24" s="719"/>
      <c r="DF24" s="719"/>
      <c r="DG24" s="719"/>
      <c r="DH24" s="719"/>
      <c r="DI24" s="719"/>
      <c r="DJ24" s="719"/>
      <c r="DK24" s="762"/>
      <c r="DL24" s="761">
        <v>271519748</v>
      </c>
      <c r="DM24" s="719"/>
      <c r="DN24" s="719"/>
      <c r="DO24" s="719"/>
      <c r="DP24" s="719"/>
      <c r="DQ24" s="719"/>
      <c r="DR24" s="719"/>
      <c r="DS24" s="719"/>
      <c r="DT24" s="719"/>
      <c r="DU24" s="719"/>
      <c r="DV24" s="762"/>
      <c r="DW24" s="763">
        <v>67.5</v>
      </c>
      <c r="DX24" s="737"/>
      <c r="DY24" s="737"/>
      <c r="DZ24" s="737"/>
      <c r="EA24" s="737"/>
      <c r="EB24" s="737"/>
      <c r="EC24" s="764"/>
    </row>
    <row r="25" spans="2:133" ht="11.25" customHeight="1" x14ac:dyDescent="0.2">
      <c r="B25" s="662" t="s">
        <v>292</v>
      </c>
      <c r="C25" s="663"/>
      <c r="D25" s="663"/>
      <c r="E25" s="663"/>
      <c r="F25" s="663"/>
      <c r="G25" s="663"/>
      <c r="H25" s="663"/>
      <c r="I25" s="663"/>
      <c r="J25" s="663"/>
      <c r="K25" s="663"/>
      <c r="L25" s="663"/>
      <c r="M25" s="663"/>
      <c r="N25" s="663"/>
      <c r="O25" s="663"/>
      <c r="P25" s="663"/>
      <c r="Q25" s="664"/>
      <c r="R25" s="665">
        <v>643366</v>
      </c>
      <c r="S25" s="666"/>
      <c r="T25" s="666"/>
      <c r="U25" s="666"/>
      <c r="V25" s="666"/>
      <c r="W25" s="666"/>
      <c r="X25" s="666"/>
      <c r="Y25" s="667"/>
      <c r="Z25" s="692">
        <v>0.1</v>
      </c>
      <c r="AA25" s="692"/>
      <c r="AB25" s="692"/>
      <c r="AC25" s="692"/>
      <c r="AD25" s="693" t="s">
        <v>232</v>
      </c>
      <c r="AE25" s="693"/>
      <c r="AF25" s="693"/>
      <c r="AG25" s="693"/>
      <c r="AH25" s="693"/>
      <c r="AI25" s="693"/>
      <c r="AJ25" s="693"/>
      <c r="AK25" s="693"/>
      <c r="AL25" s="668" t="s">
        <v>238</v>
      </c>
      <c r="AM25" s="669"/>
      <c r="AN25" s="669"/>
      <c r="AO25" s="694"/>
      <c r="AP25" s="757" t="s">
        <v>293</v>
      </c>
      <c r="AQ25" s="765"/>
      <c r="AR25" s="765"/>
      <c r="AS25" s="765"/>
      <c r="AT25" s="765"/>
      <c r="AU25" s="765"/>
      <c r="AV25" s="765"/>
      <c r="AW25" s="765"/>
      <c r="AX25" s="765"/>
      <c r="AY25" s="765"/>
      <c r="AZ25" s="765"/>
      <c r="BA25" s="765"/>
      <c r="BB25" s="765"/>
      <c r="BC25" s="765"/>
      <c r="BD25" s="765"/>
      <c r="BE25" s="765"/>
      <c r="BF25" s="759"/>
      <c r="BG25" s="665" t="s">
        <v>238</v>
      </c>
      <c r="BH25" s="666"/>
      <c r="BI25" s="666"/>
      <c r="BJ25" s="666"/>
      <c r="BK25" s="666"/>
      <c r="BL25" s="666"/>
      <c r="BM25" s="666"/>
      <c r="BN25" s="667"/>
      <c r="BO25" s="692" t="s">
        <v>232</v>
      </c>
      <c r="BP25" s="692"/>
      <c r="BQ25" s="692"/>
      <c r="BR25" s="692"/>
      <c r="BS25" s="693" t="s">
        <v>238</v>
      </c>
      <c r="BT25" s="693"/>
      <c r="BU25" s="693"/>
      <c r="BV25" s="693"/>
      <c r="BW25" s="693"/>
      <c r="BX25" s="693"/>
      <c r="BY25" s="693"/>
      <c r="BZ25" s="693"/>
      <c r="CA25" s="693"/>
      <c r="CB25" s="760"/>
      <c r="CD25" s="707" t="s">
        <v>294</v>
      </c>
      <c r="CE25" s="704"/>
      <c r="CF25" s="704"/>
      <c r="CG25" s="704"/>
      <c r="CH25" s="704"/>
      <c r="CI25" s="704"/>
      <c r="CJ25" s="704"/>
      <c r="CK25" s="704"/>
      <c r="CL25" s="704"/>
      <c r="CM25" s="704"/>
      <c r="CN25" s="704"/>
      <c r="CO25" s="704"/>
      <c r="CP25" s="704"/>
      <c r="CQ25" s="705"/>
      <c r="CR25" s="665">
        <v>149312081</v>
      </c>
      <c r="CS25" s="676"/>
      <c r="CT25" s="676"/>
      <c r="CU25" s="676"/>
      <c r="CV25" s="676"/>
      <c r="CW25" s="676"/>
      <c r="CX25" s="676"/>
      <c r="CY25" s="677"/>
      <c r="CZ25" s="668">
        <v>19</v>
      </c>
      <c r="DA25" s="678"/>
      <c r="DB25" s="678"/>
      <c r="DC25" s="679"/>
      <c r="DD25" s="671">
        <v>127947028</v>
      </c>
      <c r="DE25" s="676"/>
      <c r="DF25" s="676"/>
      <c r="DG25" s="676"/>
      <c r="DH25" s="676"/>
      <c r="DI25" s="676"/>
      <c r="DJ25" s="676"/>
      <c r="DK25" s="677"/>
      <c r="DL25" s="671">
        <v>126762861</v>
      </c>
      <c r="DM25" s="676"/>
      <c r="DN25" s="676"/>
      <c r="DO25" s="676"/>
      <c r="DP25" s="676"/>
      <c r="DQ25" s="676"/>
      <c r="DR25" s="676"/>
      <c r="DS25" s="676"/>
      <c r="DT25" s="676"/>
      <c r="DU25" s="676"/>
      <c r="DV25" s="677"/>
      <c r="DW25" s="668">
        <v>31.5</v>
      </c>
      <c r="DX25" s="678"/>
      <c r="DY25" s="678"/>
      <c r="DZ25" s="678"/>
      <c r="EA25" s="678"/>
      <c r="EB25" s="678"/>
      <c r="EC25" s="699"/>
    </row>
    <row r="26" spans="2:133" ht="11.25" customHeight="1" x14ac:dyDescent="0.2">
      <c r="B26" s="662" t="s">
        <v>295</v>
      </c>
      <c r="C26" s="663"/>
      <c r="D26" s="663"/>
      <c r="E26" s="663"/>
      <c r="F26" s="663"/>
      <c r="G26" s="663"/>
      <c r="H26" s="663"/>
      <c r="I26" s="663"/>
      <c r="J26" s="663"/>
      <c r="K26" s="663"/>
      <c r="L26" s="663"/>
      <c r="M26" s="663"/>
      <c r="N26" s="663"/>
      <c r="O26" s="663"/>
      <c r="P26" s="663"/>
      <c r="Q26" s="664"/>
      <c r="R26" s="665">
        <v>670</v>
      </c>
      <c r="S26" s="666"/>
      <c r="T26" s="666"/>
      <c r="U26" s="666"/>
      <c r="V26" s="666"/>
      <c r="W26" s="666"/>
      <c r="X26" s="666"/>
      <c r="Y26" s="667"/>
      <c r="Z26" s="692">
        <v>0</v>
      </c>
      <c r="AA26" s="692"/>
      <c r="AB26" s="692"/>
      <c r="AC26" s="692"/>
      <c r="AD26" s="693" t="s">
        <v>238</v>
      </c>
      <c r="AE26" s="693"/>
      <c r="AF26" s="693"/>
      <c r="AG26" s="693"/>
      <c r="AH26" s="693"/>
      <c r="AI26" s="693"/>
      <c r="AJ26" s="693"/>
      <c r="AK26" s="693"/>
      <c r="AL26" s="668" t="s">
        <v>232</v>
      </c>
      <c r="AM26" s="669"/>
      <c r="AN26" s="669"/>
      <c r="AO26" s="694"/>
      <c r="AP26" s="757" t="s">
        <v>296</v>
      </c>
      <c r="AQ26" s="758"/>
      <c r="AR26" s="758"/>
      <c r="AS26" s="758"/>
      <c r="AT26" s="758"/>
      <c r="AU26" s="758"/>
      <c r="AV26" s="758"/>
      <c r="AW26" s="758"/>
      <c r="AX26" s="758"/>
      <c r="AY26" s="758"/>
      <c r="AZ26" s="758"/>
      <c r="BA26" s="758"/>
      <c r="BB26" s="758"/>
      <c r="BC26" s="758"/>
      <c r="BD26" s="758"/>
      <c r="BE26" s="758"/>
      <c r="BF26" s="759"/>
      <c r="BG26" s="665" t="s">
        <v>232</v>
      </c>
      <c r="BH26" s="666"/>
      <c r="BI26" s="666"/>
      <c r="BJ26" s="666"/>
      <c r="BK26" s="666"/>
      <c r="BL26" s="666"/>
      <c r="BM26" s="666"/>
      <c r="BN26" s="667"/>
      <c r="BO26" s="692" t="s">
        <v>253</v>
      </c>
      <c r="BP26" s="692"/>
      <c r="BQ26" s="692"/>
      <c r="BR26" s="692"/>
      <c r="BS26" s="693" t="s">
        <v>232</v>
      </c>
      <c r="BT26" s="693"/>
      <c r="BU26" s="693"/>
      <c r="BV26" s="693"/>
      <c r="BW26" s="693"/>
      <c r="BX26" s="693"/>
      <c r="BY26" s="693"/>
      <c r="BZ26" s="693"/>
      <c r="CA26" s="693"/>
      <c r="CB26" s="760"/>
      <c r="CD26" s="707" t="s">
        <v>297</v>
      </c>
      <c r="CE26" s="704"/>
      <c r="CF26" s="704"/>
      <c r="CG26" s="704"/>
      <c r="CH26" s="704"/>
      <c r="CI26" s="704"/>
      <c r="CJ26" s="704"/>
      <c r="CK26" s="704"/>
      <c r="CL26" s="704"/>
      <c r="CM26" s="704"/>
      <c r="CN26" s="704"/>
      <c r="CO26" s="704"/>
      <c r="CP26" s="704"/>
      <c r="CQ26" s="705"/>
      <c r="CR26" s="665">
        <v>110194514</v>
      </c>
      <c r="CS26" s="666"/>
      <c r="CT26" s="666"/>
      <c r="CU26" s="666"/>
      <c r="CV26" s="666"/>
      <c r="CW26" s="666"/>
      <c r="CX26" s="666"/>
      <c r="CY26" s="667"/>
      <c r="CZ26" s="668">
        <v>14</v>
      </c>
      <c r="DA26" s="678"/>
      <c r="DB26" s="678"/>
      <c r="DC26" s="679"/>
      <c r="DD26" s="671">
        <v>90034316</v>
      </c>
      <c r="DE26" s="666"/>
      <c r="DF26" s="666"/>
      <c r="DG26" s="666"/>
      <c r="DH26" s="666"/>
      <c r="DI26" s="666"/>
      <c r="DJ26" s="666"/>
      <c r="DK26" s="667"/>
      <c r="DL26" s="671" t="s">
        <v>238</v>
      </c>
      <c r="DM26" s="666"/>
      <c r="DN26" s="666"/>
      <c r="DO26" s="666"/>
      <c r="DP26" s="666"/>
      <c r="DQ26" s="666"/>
      <c r="DR26" s="666"/>
      <c r="DS26" s="666"/>
      <c r="DT26" s="666"/>
      <c r="DU26" s="666"/>
      <c r="DV26" s="667"/>
      <c r="DW26" s="668" t="s">
        <v>238</v>
      </c>
      <c r="DX26" s="678"/>
      <c r="DY26" s="678"/>
      <c r="DZ26" s="678"/>
      <c r="EA26" s="678"/>
      <c r="EB26" s="678"/>
      <c r="EC26" s="699"/>
    </row>
    <row r="27" spans="2:133" ht="11.25" customHeight="1" x14ac:dyDescent="0.2">
      <c r="B27" s="662" t="s">
        <v>298</v>
      </c>
      <c r="C27" s="663"/>
      <c r="D27" s="663"/>
      <c r="E27" s="663"/>
      <c r="F27" s="663"/>
      <c r="G27" s="663"/>
      <c r="H27" s="663"/>
      <c r="I27" s="663"/>
      <c r="J27" s="663"/>
      <c r="K27" s="663"/>
      <c r="L27" s="663"/>
      <c r="M27" s="663"/>
      <c r="N27" s="663"/>
      <c r="O27" s="663"/>
      <c r="P27" s="663"/>
      <c r="Q27" s="664"/>
      <c r="R27" s="665">
        <v>421053180</v>
      </c>
      <c r="S27" s="666"/>
      <c r="T27" s="666"/>
      <c r="U27" s="666"/>
      <c r="V27" s="666"/>
      <c r="W27" s="666"/>
      <c r="X27" s="666"/>
      <c r="Y27" s="667"/>
      <c r="Z27" s="692">
        <v>52.9</v>
      </c>
      <c r="AA27" s="692"/>
      <c r="AB27" s="692"/>
      <c r="AC27" s="692"/>
      <c r="AD27" s="693">
        <v>393690402</v>
      </c>
      <c r="AE27" s="693"/>
      <c r="AF27" s="693"/>
      <c r="AG27" s="693"/>
      <c r="AH27" s="693"/>
      <c r="AI27" s="693"/>
      <c r="AJ27" s="693"/>
      <c r="AK27" s="693"/>
      <c r="AL27" s="668">
        <v>98.699996948242188</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364605509</v>
      </c>
      <c r="BH27" s="666"/>
      <c r="BI27" s="666"/>
      <c r="BJ27" s="666"/>
      <c r="BK27" s="666"/>
      <c r="BL27" s="666"/>
      <c r="BM27" s="666"/>
      <c r="BN27" s="667"/>
      <c r="BO27" s="692">
        <v>100</v>
      </c>
      <c r="BP27" s="692"/>
      <c r="BQ27" s="692"/>
      <c r="BR27" s="692"/>
      <c r="BS27" s="693">
        <v>1865905</v>
      </c>
      <c r="BT27" s="693"/>
      <c r="BU27" s="693"/>
      <c r="BV27" s="693"/>
      <c r="BW27" s="693"/>
      <c r="BX27" s="693"/>
      <c r="BY27" s="693"/>
      <c r="BZ27" s="693"/>
      <c r="CA27" s="693"/>
      <c r="CB27" s="760"/>
      <c r="CD27" s="707" t="s">
        <v>300</v>
      </c>
      <c r="CE27" s="704"/>
      <c r="CF27" s="704"/>
      <c r="CG27" s="704"/>
      <c r="CH27" s="704"/>
      <c r="CI27" s="704"/>
      <c r="CJ27" s="704"/>
      <c r="CK27" s="704"/>
      <c r="CL27" s="704"/>
      <c r="CM27" s="704"/>
      <c r="CN27" s="704"/>
      <c r="CO27" s="704"/>
      <c r="CP27" s="704"/>
      <c r="CQ27" s="705"/>
      <c r="CR27" s="665">
        <v>239022199</v>
      </c>
      <c r="CS27" s="676"/>
      <c r="CT27" s="676"/>
      <c r="CU27" s="676"/>
      <c r="CV27" s="676"/>
      <c r="CW27" s="676"/>
      <c r="CX27" s="676"/>
      <c r="CY27" s="677"/>
      <c r="CZ27" s="668">
        <v>30.4</v>
      </c>
      <c r="DA27" s="678"/>
      <c r="DB27" s="678"/>
      <c r="DC27" s="679"/>
      <c r="DD27" s="671">
        <v>78217340</v>
      </c>
      <c r="DE27" s="676"/>
      <c r="DF27" s="676"/>
      <c r="DG27" s="676"/>
      <c r="DH27" s="676"/>
      <c r="DI27" s="676"/>
      <c r="DJ27" s="676"/>
      <c r="DK27" s="677"/>
      <c r="DL27" s="671">
        <v>77708320</v>
      </c>
      <c r="DM27" s="676"/>
      <c r="DN27" s="676"/>
      <c r="DO27" s="676"/>
      <c r="DP27" s="676"/>
      <c r="DQ27" s="676"/>
      <c r="DR27" s="676"/>
      <c r="DS27" s="676"/>
      <c r="DT27" s="676"/>
      <c r="DU27" s="676"/>
      <c r="DV27" s="677"/>
      <c r="DW27" s="668">
        <v>19.3</v>
      </c>
      <c r="DX27" s="678"/>
      <c r="DY27" s="678"/>
      <c r="DZ27" s="678"/>
      <c r="EA27" s="678"/>
      <c r="EB27" s="678"/>
      <c r="EC27" s="699"/>
    </row>
    <row r="28" spans="2:133" ht="11.25" customHeight="1" x14ac:dyDescent="0.2">
      <c r="B28" s="662" t="s">
        <v>301</v>
      </c>
      <c r="C28" s="663"/>
      <c r="D28" s="663"/>
      <c r="E28" s="663"/>
      <c r="F28" s="663"/>
      <c r="G28" s="663"/>
      <c r="H28" s="663"/>
      <c r="I28" s="663"/>
      <c r="J28" s="663"/>
      <c r="K28" s="663"/>
      <c r="L28" s="663"/>
      <c r="M28" s="663"/>
      <c r="N28" s="663"/>
      <c r="O28" s="663"/>
      <c r="P28" s="663"/>
      <c r="Q28" s="664"/>
      <c r="R28" s="665">
        <v>331064</v>
      </c>
      <c r="S28" s="666"/>
      <c r="T28" s="666"/>
      <c r="U28" s="666"/>
      <c r="V28" s="666"/>
      <c r="W28" s="666"/>
      <c r="X28" s="666"/>
      <c r="Y28" s="667"/>
      <c r="Z28" s="692">
        <v>0</v>
      </c>
      <c r="AA28" s="692"/>
      <c r="AB28" s="692"/>
      <c r="AC28" s="692"/>
      <c r="AD28" s="693">
        <v>331064</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70003750</v>
      </c>
      <c r="CS28" s="666"/>
      <c r="CT28" s="666"/>
      <c r="CU28" s="666"/>
      <c r="CV28" s="666"/>
      <c r="CW28" s="666"/>
      <c r="CX28" s="666"/>
      <c r="CY28" s="667"/>
      <c r="CZ28" s="668">
        <v>8.9</v>
      </c>
      <c r="DA28" s="678"/>
      <c r="DB28" s="678"/>
      <c r="DC28" s="679"/>
      <c r="DD28" s="671">
        <v>67620596</v>
      </c>
      <c r="DE28" s="666"/>
      <c r="DF28" s="666"/>
      <c r="DG28" s="666"/>
      <c r="DH28" s="666"/>
      <c r="DI28" s="666"/>
      <c r="DJ28" s="666"/>
      <c r="DK28" s="667"/>
      <c r="DL28" s="671">
        <v>67048567</v>
      </c>
      <c r="DM28" s="666"/>
      <c r="DN28" s="666"/>
      <c r="DO28" s="666"/>
      <c r="DP28" s="666"/>
      <c r="DQ28" s="666"/>
      <c r="DR28" s="666"/>
      <c r="DS28" s="666"/>
      <c r="DT28" s="666"/>
      <c r="DU28" s="666"/>
      <c r="DV28" s="667"/>
      <c r="DW28" s="668">
        <v>16.7</v>
      </c>
      <c r="DX28" s="678"/>
      <c r="DY28" s="678"/>
      <c r="DZ28" s="678"/>
      <c r="EA28" s="678"/>
      <c r="EB28" s="678"/>
      <c r="EC28" s="699"/>
    </row>
    <row r="29" spans="2:133" ht="11.25" customHeight="1" x14ac:dyDescent="0.2">
      <c r="B29" s="662" t="s">
        <v>303</v>
      </c>
      <c r="C29" s="663"/>
      <c r="D29" s="663"/>
      <c r="E29" s="663"/>
      <c r="F29" s="663"/>
      <c r="G29" s="663"/>
      <c r="H29" s="663"/>
      <c r="I29" s="663"/>
      <c r="J29" s="663"/>
      <c r="K29" s="663"/>
      <c r="L29" s="663"/>
      <c r="M29" s="663"/>
      <c r="N29" s="663"/>
      <c r="O29" s="663"/>
      <c r="P29" s="663"/>
      <c r="Q29" s="664"/>
      <c r="R29" s="665">
        <v>10876186</v>
      </c>
      <c r="S29" s="666"/>
      <c r="T29" s="666"/>
      <c r="U29" s="666"/>
      <c r="V29" s="666"/>
      <c r="W29" s="666"/>
      <c r="X29" s="666"/>
      <c r="Y29" s="667"/>
      <c r="Z29" s="692">
        <v>1.4</v>
      </c>
      <c r="AA29" s="692"/>
      <c r="AB29" s="692"/>
      <c r="AC29" s="692"/>
      <c r="AD29" s="693" t="s">
        <v>238</v>
      </c>
      <c r="AE29" s="693"/>
      <c r="AF29" s="693"/>
      <c r="AG29" s="693"/>
      <c r="AH29" s="693"/>
      <c r="AI29" s="693"/>
      <c r="AJ29" s="693"/>
      <c r="AK29" s="693"/>
      <c r="AL29" s="668" t="s">
        <v>232</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304</v>
      </c>
      <c r="CE29" s="752"/>
      <c r="CF29" s="707" t="s">
        <v>305</v>
      </c>
      <c r="CG29" s="704"/>
      <c r="CH29" s="704"/>
      <c r="CI29" s="704"/>
      <c r="CJ29" s="704"/>
      <c r="CK29" s="704"/>
      <c r="CL29" s="704"/>
      <c r="CM29" s="704"/>
      <c r="CN29" s="704"/>
      <c r="CO29" s="704"/>
      <c r="CP29" s="704"/>
      <c r="CQ29" s="705"/>
      <c r="CR29" s="665">
        <v>70003412</v>
      </c>
      <c r="CS29" s="676"/>
      <c r="CT29" s="676"/>
      <c r="CU29" s="676"/>
      <c r="CV29" s="676"/>
      <c r="CW29" s="676"/>
      <c r="CX29" s="676"/>
      <c r="CY29" s="677"/>
      <c r="CZ29" s="668">
        <v>8.9</v>
      </c>
      <c r="DA29" s="678"/>
      <c r="DB29" s="678"/>
      <c r="DC29" s="679"/>
      <c r="DD29" s="671">
        <v>67620258</v>
      </c>
      <c r="DE29" s="676"/>
      <c r="DF29" s="676"/>
      <c r="DG29" s="676"/>
      <c r="DH29" s="676"/>
      <c r="DI29" s="676"/>
      <c r="DJ29" s="676"/>
      <c r="DK29" s="677"/>
      <c r="DL29" s="671">
        <v>67048229</v>
      </c>
      <c r="DM29" s="676"/>
      <c r="DN29" s="676"/>
      <c r="DO29" s="676"/>
      <c r="DP29" s="676"/>
      <c r="DQ29" s="676"/>
      <c r="DR29" s="676"/>
      <c r="DS29" s="676"/>
      <c r="DT29" s="676"/>
      <c r="DU29" s="676"/>
      <c r="DV29" s="677"/>
      <c r="DW29" s="668">
        <v>16.7</v>
      </c>
      <c r="DX29" s="678"/>
      <c r="DY29" s="678"/>
      <c r="DZ29" s="678"/>
      <c r="EA29" s="678"/>
      <c r="EB29" s="678"/>
      <c r="EC29" s="699"/>
    </row>
    <row r="30" spans="2:133" ht="11.25" customHeight="1" x14ac:dyDescent="0.2">
      <c r="B30" s="662" t="s">
        <v>306</v>
      </c>
      <c r="C30" s="663"/>
      <c r="D30" s="663"/>
      <c r="E30" s="663"/>
      <c r="F30" s="663"/>
      <c r="G30" s="663"/>
      <c r="H30" s="663"/>
      <c r="I30" s="663"/>
      <c r="J30" s="663"/>
      <c r="K30" s="663"/>
      <c r="L30" s="663"/>
      <c r="M30" s="663"/>
      <c r="N30" s="663"/>
      <c r="O30" s="663"/>
      <c r="P30" s="663"/>
      <c r="Q30" s="664"/>
      <c r="R30" s="665">
        <v>12278638</v>
      </c>
      <c r="S30" s="666"/>
      <c r="T30" s="666"/>
      <c r="U30" s="666"/>
      <c r="V30" s="666"/>
      <c r="W30" s="666"/>
      <c r="X30" s="666"/>
      <c r="Y30" s="667"/>
      <c r="Z30" s="692">
        <v>1.5</v>
      </c>
      <c r="AA30" s="692"/>
      <c r="AB30" s="692"/>
      <c r="AC30" s="692"/>
      <c r="AD30" s="693">
        <v>3752475</v>
      </c>
      <c r="AE30" s="693"/>
      <c r="AF30" s="693"/>
      <c r="AG30" s="693"/>
      <c r="AH30" s="693"/>
      <c r="AI30" s="693"/>
      <c r="AJ30" s="693"/>
      <c r="AK30" s="693"/>
      <c r="AL30" s="668">
        <v>0.9</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307</v>
      </c>
      <c r="BH30" s="740"/>
      <c r="BI30" s="740"/>
      <c r="BJ30" s="740"/>
      <c r="BK30" s="740"/>
      <c r="BL30" s="740"/>
      <c r="BM30" s="740"/>
      <c r="BN30" s="740"/>
      <c r="BO30" s="740"/>
      <c r="BP30" s="740"/>
      <c r="BQ30" s="741"/>
      <c r="BR30" s="724" t="s">
        <v>308</v>
      </c>
      <c r="BS30" s="740"/>
      <c r="BT30" s="740"/>
      <c r="BU30" s="740"/>
      <c r="BV30" s="740"/>
      <c r="BW30" s="740"/>
      <c r="BX30" s="740"/>
      <c r="BY30" s="740"/>
      <c r="BZ30" s="740"/>
      <c r="CA30" s="740"/>
      <c r="CB30" s="741"/>
      <c r="CD30" s="753"/>
      <c r="CE30" s="754"/>
      <c r="CF30" s="707" t="s">
        <v>309</v>
      </c>
      <c r="CG30" s="704"/>
      <c r="CH30" s="704"/>
      <c r="CI30" s="704"/>
      <c r="CJ30" s="704"/>
      <c r="CK30" s="704"/>
      <c r="CL30" s="704"/>
      <c r="CM30" s="704"/>
      <c r="CN30" s="704"/>
      <c r="CO30" s="704"/>
      <c r="CP30" s="704"/>
      <c r="CQ30" s="705"/>
      <c r="CR30" s="665">
        <v>60533377</v>
      </c>
      <c r="CS30" s="666"/>
      <c r="CT30" s="666"/>
      <c r="CU30" s="666"/>
      <c r="CV30" s="666"/>
      <c r="CW30" s="666"/>
      <c r="CX30" s="666"/>
      <c r="CY30" s="667"/>
      <c r="CZ30" s="668">
        <v>7.7</v>
      </c>
      <c r="DA30" s="678"/>
      <c r="DB30" s="678"/>
      <c r="DC30" s="679"/>
      <c r="DD30" s="671">
        <v>58563477</v>
      </c>
      <c r="DE30" s="666"/>
      <c r="DF30" s="666"/>
      <c r="DG30" s="666"/>
      <c r="DH30" s="666"/>
      <c r="DI30" s="666"/>
      <c r="DJ30" s="666"/>
      <c r="DK30" s="667"/>
      <c r="DL30" s="671">
        <v>58104228</v>
      </c>
      <c r="DM30" s="666"/>
      <c r="DN30" s="666"/>
      <c r="DO30" s="666"/>
      <c r="DP30" s="666"/>
      <c r="DQ30" s="666"/>
      <c r="DR30" s="666"/>
      <c r="DS30" s="666"/>
      <c r="DT30" s="666"/>
      <c r="DU30" s="666"/>
      <c r="DV30" s="667"/>
      <c r="DW30" s="668">
        <v>14.5</v>
      </c>
      <c r="DX30" s="678"/>
      <c r="DY30" s="678"/>
      <c r="DZ30" s="678"/>
      <c r="EA30" s="678"/>
      <c r="EB30" s="678"/>
      <c r="EC30" s="699"/>
    </row>
    <row r="31" spans="2:133" ht="11.25" customHeight="1" x14ac:dyDescent="0.2">
      <c r="B31" s="662" t="s">
        <v>310</v>
      </c>
      <c r="C31" s="663"/>
      <c r="D31" s="663"/>
      <c r="E31" s="663"/>
      <c r="F31" s="663"/>
      <c r="G31" s="663"/>
      <c r="H31" s="663"/>
      <c r="I31" s="663"/>
      <c r="J31" s="663"/>
      <c r="K31" s="663"/>
      <c r="L31" s="663"/>
      <c r="M31" s="663"/>
      <c r="N31" s="663"/>
      <c r="O31" s="663"/>
      <c r="P31" s="663"/>
      <c r="Q31" s="664"/>
      <c r="R31" s="665">
        <v>3713472</v>
      </c>
      <c r="S31" s="666"/>
      <c r="T31" s="666"/>
      <c r="U31" s="666"/>
      <c r="V31" s="666"/>
      <c r="W31" s="666"/>
      <c r="X31" s="666"/>
      <c r="Y31" s="667"/>
      <c r="Z31" s="692">
        <v>0.5</v>
      </c>
      <c r="AA31" s="692"/>
      <c r="AB31" s="692"/>
      <c r="AC31" s="692"/>
      <c r="AD31" s="693">
        <v>104142</v>
      </c>
      <c r="AE31" s="693"/>
      <c r="AF31" s="693"/>
      <c r="AG31" s="693"/>
      <c r="AH31" s="693"/>
      <c r="AI31" s="693"/>
      <c r="AJ31" s="693"/>
      <c r="AK31" s="693"/>
      <c r="AL31" s="668">
        <v>0</v>
      </c>
      <c r="AM31" s="669"/>
      <c r="AN31" s="669"/>
      <c r="AO31" s="694"/>
      <c r="AP31" s="742" t="s">
        <v>311</v>
      </c>
      <c r="AQ31" s="743"/>
      <c r="AR31" s="743"/>
      <c r="AS31" s="743"/>
      <c r="AT31" s="748" t="s">
        <v>312</v>
      </c>
      <c r="AU31" s="217"/>
      <c r="AV31" s="217"/>
      <c r="AW31" s="217"/>
      <c r="AX31" s="732" t="s">
        <v>186</v>
      </c>
      <c r="AY31" s="733"/>
      <c r="AZ31" s="733"/>
      <c r="BA31" s="733"/>
      <c r="BB31" s="733"/>
      <c r="BC31" s="733"/>
      <c r="BD31" s="733"/>
      <c r="BE31" s="733"/>
      <c r="BF31" s="734"/>
      <c r="BG31" s="735">
        <v>99.7</v>
      </c>
      <c r="BH31" s="736"/>
      <c r="BI31" s="736"/>
      <c r="BJ31" s="736"/>
      <c r="BK31" s="736"/>
      <c r="BL31" s="736"/>
      <c r="BM31" s="737">
        <v>99.5</v>
      </c>
      <c r="BN31" s="736"/>
      <c r="BO31" s="736"/>
      <c r="BP31" s="736"/>
      <c r="BQ31" s="738"/>
      <c r="BR31" s="735">
        <v>99.5</v>
      </c>
      <c r="BS31" s="736"/>
      <c r="BT31" s="736"/>
      <c r="BU31" s="736"/>
      <c r="BV31" s="736"/>
      <c r="BW31" s="736"/>
      <c r="BX31" s="737">
        <v>99.2</v>
      </c>
      <c r="BY31" s="736"/>
      <c r="BZ31" s="736"/>
      <c r="CA31" s="736"/>
      <c r="CB31" s="738"/>
      <c r="CD31" s="753"/>
      <c r="CE31" s="754"/>
      <c r="CF31" s="707" t="s">
        <v>313</v>
      </c>
      <c r="CG31" s="704"/>
      <c r="CH31" s="704"/>
      <c r="CI31" s="704"/>
      <c r="CJ31" s="704"/>
      <c r="CK31" s="704"/>
      <c r="CL31" s="704"/>
      <c r="CM31" s="704"/>
      <c r="CN31" s="704"/>
      <c r="CO31" s="704"/>
      <c r="CP31" s="704"/>
      <c r="CQ31" s="705"/>
      <c r="CR31" s="665">
        <v>9470035</v>
      </c>
      <c r="CS31" s="676"/>
      <c r="CT31" s="676"/>
      <c r="CU31" s="676"/>
      <c r="CV31" s="676"/>
      <c r="CW31" s="676"/>
      <c r="CX31" s="676"/>
      <c r="CY31" s="677"/>
      <c r="CZ31" s="668">
        <v>1.2</v>
      </c>
      <c r="DA31" s="678"/>
      <c r="DB31" s="678"/>
      <c r="DC31" s="679"/>
      <c r="DD31" s="671">
        <v>9056781</v>
      </c>
      <c r="DE31" s="676"/>
      <c r="DF31" s="676"/>
      <c r="DG31" s="676"/>
      <c r="DH31" s="676"/>
      <c r="DI31" s="676"/>
      <c r="DJ31" s="676"/>
      <c r="DK31" s="677"/>
      <c r="DL31" s="671">
        <v>8944001</v>
      </c>
      <c r="DM31" s="676"/>
      <c r="DN31" s="676"/>
      <c r="DO31" s="676"/>
      <c r="DP31" s="676"/>
      <c r="DQ31" s="676"/>
      <c r="DR31" s="676"/>
      <c r="DS31" s="676"/>
      <c r="DT31" s="676"/>
      <c r="DU31" s="676"/>
      <c r="DV31" s="677"/>
      <c r="DW31" s="668">
        <v>2.2000000000000002</v>
      </c>
      <c r="DX31" s="678"/>
      <c r="DY31" s="678"/>
      <c r="DZ31" s="678"/>
      <c r="EA31" s="678"/>
      <c r="EB31" s="678"/>
      <c r="EC31" s="699"/>
    </row>
    <row r="32" spans="2:133" ht="11.25" customHeight="1" x14ac:dyDescent="0.2">
      <c r="B32" s="662" t="s">
        <v>314</v>
      </c>
      <c r="C32" s="663"/>
      <c r="D32" s="663"/>
      <c r="E32" s="663"/>
      <c r="F32" s="663"/>
      <c r="G32" s="663"/>
      <c r="H32" s="663"/>
      <c r="I32" s="663"/>
      <c r="J32" s="663"/>
      <c r="K32" s="663"/>
      <c r="L32" s="663"/>
      <c r="M32" s="663"/>
      <c r="N32" s="663"/>
      <c r="O32" s="663"/>
      <c r="P32" s="663"/>
      <c r="Q32" s="664"/>
      <c r="R32" s="665">
        <v>203067438</v>
      </c>
      <c r="S32" s="666"/>
      <c r="T32" s="666"/>
      <c r="U32" s="666"/>
      <c r="V32" s="666"/>
      <c r="W32" s="666"/>
      <c r="X32" s="666"/>
      <c r="Y32" s="667"/>
      <c r="Z32" s="692">
        <v>25.5</v>
      </c>
      <c r="AA32" s="692"/>
      <c r="AB32" s="692"/>
      <c r="AC32" s="692"/>
      <c r="AD32" s="693" t="s">
        <v>232</v>
      </c>
      <c r="AE32" s="693"/>
      <c r="AF32" s="693"/>
      <c r="AG32" s="693"/>
      <c r="AH32" s="693"/>
      <c r="AI32" s="693"/>
      <c r="AJ32" s="693"/>
      <c r="AK32" s="693"/>
      <c r="AL32" s="668" t="s">
        <v>232</v>
      </c>
      <c r="AM32" s="669"/>
      <c r="AN32" s="669"/>
      <c r="AO32" s="694"/>
      <c r="AP32" s="744"/>
      <c r="AQ32" s="745"/>
      <c r="AR32" s="745"/>
      <c r="AS32" s="745"/>
      <c r="AT32" s="749"/>
      <c r="AU32" s="216" t="s">
        <v>315</v>
      </c>
      <c r="AV32" s="216"/>
      <c r="AW32" s="216"/>
      <c r="AX32" s="662" t="s">
        <v>316</v>
      </c>
      <c r="AY32" s="663"/>
      <c r="AZ32" s="663"/>
      <c r="BA32" s="663"/>
      <c r="BB32" s="663"/>
      <c r="BC32" s="663"/>
      <c r="BD32" s="663"/>
      <c r="BE32" s="663"/>
      <c r="BF32" s="664"/>
      <c r="BG32" s="739">
        <v>99.5</v>
      </c>
      <c r="BH32" s="676"/>
      <c r="BI32" s="676"/>
      <c r="BJ32" s="676"/>
      <c r="BK32" s="676"/>
      <c r="BL32" s="676"/>
      <c r="BM32" s="669">
        <v>99.2</v>
      </c>
      <c r="BN32" s="731"/>
      <c r="BO32" s="731"/>
      <c r="BP32" s="731"/>
      <c r="BQ32" s="703"/>
      <c r="BR32" s="739">
        <v>99.3</v>
      </c>
      <c r="BS32" s="676"/>
      <c r="BT32" s="676"/>
      <c r="BU32" s="676"/>
      <c r="BV32" s="676"/>
      <c r="BW32" s="676"/>
      <c r="BX32" s="669">
        <v>98.9</v>
      </c>
      <c r="BY32" s="731"/>
      <c r="BZ32" s="731"/>
      <c r="CA32" s="731"/>
      <c r="CB32" s="703"/>
      <c r="CD32" s="755"/>
      <c r="CE32" s="756"/>
      <c r="CF32" s="707" t="s">
        <v>317</v>
      </c>
      <c r="CG32" s="704"/>
      <c r="CH32" s="704"/>
      <c r="CI32" s="704"/>
      <c r="CJ32" s="704"/>
      <c r="CK32" s="704"/>
      <c r="CL32" s="704"/>
      <c r="CM32" s="704"/>
      <c r="CN32" s="704"/>
      <c r="CO32" s="704"/>
      <c r="CP32" s="704"/>
      <c r="CQ32" s="705"/>
      <c r="CR32" s="665">
        <v>338</v>
      </c>
      <c r="CS32" s="666"/>
      <c r="CT32" s="666"/>
      <c r="CU32" s="666"/>
      <c r="CV32" s="666"/>
      <c r="CW32" s="666"/>
      <c r="CX32" s="666"/>
      <c r="CY32" s="667"/>
      <c r="CZ32" s="668">
        <v>0</v>
      </c>
      <c r="DA32" s="678"/>
      <c r="DB32" s="678"/>
      <c r="DC32" s="679"/>
      <c r="DD32" s="671">
        <v>338</v>
      </c>
      <c r="DE32" s="666"/>
      <c r="DF32" s="666"/>
      <c r="DG32" s="666"/>
      <c r="DH32" s="666"/>
      <c r="DI32" s="666"/>
      <c r="DJ32" s="666"/>
      <c r="DK32" s="667"/>
      <c r="DL32" s="671">
        <v>338</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318</v>
      </c>
      <c r="C33" s="729"/>
      <c r="D33" s="729"/>
      <c r="E33" s="729"/>
      <c r="F33" s="729"/>
      <c r="G33" s="729"/>
      <c r="H33" s="729"/>
      <c r="I33" s="729"/>
      <c r="J33" s="729"/>
      <c r="K33" s="729"/>
      <c r="L33" s="729"/>
      <c r="M33" s="729"/>
      <c r="N33" s="729"/>
      <c r="O33" s="729"/>
      <c r="P33" s="729"/>
      <c r="Q33" s="730"/>
      <c r="R33" s="665" t="s">
        <v>232</v>
      </c>
      <c r="S33" s="666"/>
      <c r="T33" s="666"/>
      <c r="U33" s="666"/>
      <c r="V33" s="666"/>
      <c r="W33" s="666"/>
      <c r="X33" s="666"/>
      <c r="Y33" s="667"/>
      <c r="Z33" s="692" t="s">
        <v>232</v>
      </c>
      <c r="AA33" s="692"/>
      <c r="AB33" s="692"/>
      <c r="AC33" s="692"/>
      <c r="AD33" s="693" t="s">
        <v>238</v>
      </c>
      <c r="AE33" s="693"/>
      <c r="AF33" s="693"/>
      <c r="AG33" s="693"/>
      <c r="AH33" s="693"/>
      <c r="AI33" s="693"/>
      <c r="AJ33" s="693"/>
      <c r="AK33" s="693"/>
      <c r="AL33" s="668" t="s">
        <v>238</v>
      </c>
      <c r="AM33" s="669"/>
      <c r="AN33" s="669"/>
      <c r="AO33" s="694"/>
      <c r="AP33" s="746"/>
      <c r="AQ33" s="747"/>
      <c r="AR33" s="747"/>
      <c r="AS33" s="747"/>
      <c r="AT33" s="750"/>
      <c r="AU33" s="218"/>
      <c r="AV33" s="218"/>
      <c r="AW33" s="218"/>
      <c r="AX33" s="642" t="s">
        <v>319</v>
      </c>
      <c r="AY33" s="643"/>
      <c r="AZ33" s="643"/>
      <c r="BA33" s="643"/>
      <c r="BB33" s="643"/>
      <c r="BC33" s="643"/>
      <c r="BD33" s="643"/>
      <c r="BE33" s="643"/>
      <c r="BF33" s="644"/>
      <c r="BG33" s="727">
        <v>99.8</v>
      </c>
      <c r="BH33" s="646"/>
      <c r="BI33" s="646"/>
      <c r="BJ33" s="646"/>
      <c r="BK33" s="646"/>
      <c r="BL33" s="646"/>
      <c r="BM33" s="684">
        <v>99.8</v>
      </c>
      <c r="BN33" s="646"/>
      <c r="BO33" s="646"/>
      <c r="BP33" s="646"/>
      <c r="BQ33" s="695"/>
      <c r="BR33" s="727">
        <v>99.6</v>
      </c>
      <c r="BS33" s="646"/>
      <c r="BT33" s="646"/>
      <c r="BU33" s="646"/>
      <c r="BV33" s="646"/>
      <c r="BW33" s="646"/>
      <c r="BX33" s="684">
        <v>99.6</v>
      </c>
      <c r="BY33" s="646"/>
      <c r="BZ33" s="646"/>
      <c r="CA33" s="646"/>
      <c r="CB33" s="695"/>
      <c r="CD33" s="707" t="s">
        <v>320</v>
      </c>
      <c r="CE33" s="704"/>
      <c r="CF33" s="704"/>
      <c r="CG33" s="704"/>
      <c r="CH33" s="704"/>
      <c r="CI33" s="704"/>
      <c r="CJ33" s="704"/>
      <c r="CK33" s="704"/>
      <c r="CL33" s="704"/>
      <c r="CM33" s="704"/>
      <c r="CN33" s="704"/>
      <c r="CO33" s="704"/>
      <c r="CP33" s="704"/>
      <c r="CQ33" s="705"/>
      <c r="CR33" s="665">
        <v>230244427</v>
      </c>
      <c r="CS33" s="676"/>
      <c r="CT33" s="676"/>
      <c r="CU33" s="676"/>
      <c r="CV33" s="676"/>
      <c r="CW33" s="676"/>
      <c r="CX33" s="676"/>
      <c r="CY33" s="677"/>
      <c r="CZ33" s="668">
        <v>29.3</v>
      </c>
      <c r="DA33" s="678"/>
      <c r="DB33" s="678"/>
      <c r="DC33" s="679"/>
      <c r="DD33" s="671">
        <v>145545510</v>
      </c>
      <c r="DE33" s="676"/>
      <c r="DF33" s="676"/>
      <c r="DG33" s="676"/>
      <c r="DH33" s="676"/>
      <c r="DI33" s="676"/>
      <c r="DJ33" s="676"/>
      <c r="DK33" s="677"/>
      <c r="DL33" s="671">
        <v>120186861</v>
      </c>
      <c r="DM33" s="676"/>
      <c r="DN33" s="676"/>
      <c r="DO33" s="676"/>
      <c r="DP33" s="676"/>
      <c r="DQ33" s="676"/>
      <c r="DR33" s="676"/>
      <c r="DS33" s="676"/>
      <c r="DT33" s="676"/>
      <c r="DU33" s="676"/>
      <c r="DV33" s="677"/>
      <c r="DW33" s="668">
        <v>29.9</v>
      </c>
      <c r="DX33" s="678"/>
      <c r="DY33" s="678"/>
      <c r="DZ33" s="678"/>
      <c r="EA33" s="678"/>
      <c r="EB33" s="678"/>
      <c r="EC33" s="699"/>
    </row>
    <row r="34" spans="2:133" ht="11.25" customHeight="1" x14ac:dyDescent="0.2">
      <c r="B34" s="662" t="s">
        <v>321</v>
      </c>
      <c r="C34" s="663"/>
      <c r="D34" s="663"/>
      <c r="E34" s="663"/>
      <c r="F34" s="663"/>
      <c r="G34" s="663"/>
      <c r="H34" s="663"/>
      <c r="I34" s="663"/>
      <c r="J34" s="663"/>
      <c r="K34" s="663"/>
      <c r="L34" s="663"/>
      <c r="M34" s="663"/>
      <c r="N34" s="663"/>
      <c r="O34" s="663"/>
      <c r="P34" s="663"/>
      <c r="Q34" s="664"/>
      <c r="R34" s="665">
        <v>37224694</v>
      </c>
      <c r="S34" s="666"/>
      <c r="T34" s="666"/>
      <c r="U34" s="666"/>
      <c r="V34" s="666"/>
      <c r="W34" s="666"/>
      <c r="X34" s="666"/>
      <c r="Y34" s="667"/>
      <c r="Z34" s="692">
        <v>4.7</v>
      </c>
      <c r="AA34" s="692"/>
      <c r="AB34" s="692"/>
      <c r="AC34" s="692"/>
      <c r="AD34" s="693" t="s">
        <v>238</v>
      </c>
      <c r="AE34" s="693"/>
      <c r="AF34" s="693"/>
      <c r="AG34" s="693"/>
      <c r="AH34" s="693"/>
      <c r="AI34" s="693"/>
      <c r="AJ34" s="693"/>
      <c r="AK34" s="693"/>
      <c r="AL34" s="668" t="s">
        <v>232</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322</v>
      </c>
      <c r="CE34" s="704"/>
      <c r="CF34" s="704"/>
      <c r="CG34" s="704"/>
      <c r="CH34" s="704"/>
      <c r="CI34" s="704"/>
      <c r="CJ34" s="704"/>
      <c r="CK34" s="704"/>
      <c r="CL34" s="704"/>
      <c r="CM34" s="704"/>
      <c r="CN34" s="704"/>
      <c r="CO34" s="704"/>
      <c r="CP34" s="704"/>
      <c r="CQ34" s="705"/>
      <c r="CR34" s="665">
        <v>102735677</v>
      </c>
      <c r="CS34" s="666"/>
      <c r="CT34" s="666"/>
      <c r="CU34" s="666"/>
      <c r="CV34" s="666"/>
      <c r="CW34" s="666"/>
      <c r="CX34" s="666"/>
      <c r="CY34" s="667"/>
      <c r="CZ34" s="668">
        <v>13.1</v>
      </c>
      <c r="DA34" s="678"/>
      <c r="DB34" s="678"/>
      <c r="DC34" s="679"/>
      <c r="DD34" s="671">
        <v>66252376</v>
      </c>
      <c r="DE34" s="666"/>
      <c r="DF34" s="666"/>
      <c r="DG34" s="666"/>
      <c r="DH34" s="666"/>
      <c r="DI34" s="666"/>
      <c r="DJ34" s="666"/>
      <c r="DK34" s="667"/>
      <c r="DL34" s="671">
        <v>58489403</v>
      </c>
      <c r="DM34" s="666"/>
      <c r="DN34" s="666"/>
      <c r="DO34" s="666"/>
      <c r="DP34" s="666"/>
      <c r="DQ34" s="666"/>
      <c r="DR34" s="666"/>
      <c r="DS34" s="666"/>
      <c r="DT34" s="666"/>
      <c r="DU34" s="666"/>
      <c r="DV34" s="667"/>
      <c r="DW34" s="668">
        <v>14.5</v>
      </c>
      <c r="DX34" s="678"/>
      <c r="DY34" s="678"/>
      <c r="DZ34" s="678"/>
      <c r="EA34" s="678"/>
      <c r="EB34" s="678"/>
      <c r="EC34" s="699"/>
    </row>
    <row r="35" spans="2:133" ht="11.25" customHeight="1" x14ac:dyDescent="0.2">
      <c r="B35" s="662" t="s">
        <v>323</v>
      </c>
      <c r="C35" s="663"/>
      <c r="D35" s="663"/>
      <c r="E35" s="663"/>
      <c r="F35" s="663"/>
      <c r="G35" s="663"/>
      <c r="H35" s="663"/>
      <c r="I35" s="663"/>
      <c r="J35" s="663"/>
      <c r="K35" s="663"/>
      <c r="L35" s="663"/>
      <c r="M35" s="663"/>
      <c r="N35" s="663"/>
      <c r="O35" s="663"/>
      <c r="P35" s="663"/>
      <c r="Q35" s="664"/>
      <c r="R35" s="665">
        <v>9203486</v>
      </c>
      <c r="S35" s="666"/>
      <c r="T35" s="666"/>
      <c r="U35" s="666"/>
      <c r="V35" s="666"/>
      <c r="W35" s="666"/>
      <c r="X35" s="666"/>
      <c r="Y35" s="667"/>
      <c r="Z35" s="692">
        <v>1.2</v>
      </c>
      <c r="AA35" s="692"/>
      <c r="AB35" s="692"/>
      <c r="AC35" s="692"/>
      <c r="AD35" s="693">
        <v>818174</v>
      </c>
      <c r="AE35" s="693"/>
      <c r="AF35" s="693"/>
      <c r="AG35" s="693"/>
      <c r="AH35" s="693"/>
      <c r="AI35" s="693"/>
      <c r="AJ35" s="693"/>
      <c r="AK35" s="693"/>
      <c r="AL35" s="668">
        <v>0.2</v>
      </c>
      <c r="AM35" s="669"/>
      <c r="AN35" s="669"/>
      <c r="AO35" s="694"/>
      <c r="AP35" s="221"/>
      <c r="AQ35" s="724" t="s">
        <v>324</v>
      </c>
      <c r="AR35" s="725"/>
      <c r="AS35" s="725"/>
      <c r="AT35" s="725"/>
      <c r="AU35" s="725"/>
      <c r="AV35" s="725"/>
      <c r="AW35" s="725"/>
      <c r="AX35" s="725"/>
      <c r="AY35" s="725"/>
      <c r="AZ35" s="725"/>
      <c r="BA35" s="725"/>
      <c r="BB35" s="725"/>
      <c r="BC35" s="725"/>
      <c r="BD35" s="725"/>
      <c r="BE35" s="725"/>
      <c r="BF35" s="726"/>
      <c r="BG35" s="724" t="s">
        <v>325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326</v>
      </c>
      <c r="CE35" s="704"/>
      <c r="CF35" s="704"/>
      <c r="CG35" s="704"/>
      <c r="CH35" s="704"/>
      <c r="CI35" s="704"/>
      <c r="CJ35" s="704"/>
      <c r="CK35" s="704"/>
      <c r="CL35" s="704"/>
      <c r="CM35" s="704"/>
      <c r="CN35" s="704"/>
      <c r="CO35" s="704"/>
      <c r="CP35" s="704"/>
      <c r="CQ35" s="705"/>
      <c r="CR35" s="665">
        <v>6618872</v>
      </c>
      <c r="CS35" s="676"/>
      <c r="CT35" s="676"/>
      <c r="CU35" s="676"/>
      <c r="CV35" s="676"/>
      <c r="CW35" s="676"/>
      <c r="CX35" s="676"/>
      <c r="CY35" s="677"/>
      <c r="CZ35" s="668">
        <v>0.8</v>
      </c>
      <c r="DA35" s="678"/>
      <c r="DB35" s="678"/>
      <c r="DC35" s="679"/>
      <c r="DD35" s="671">
        <v>4285289</v>
      </c>
      <c r="DE35" s="676"/>
      <c r="DF35" s="676"/>
      <c r="DG35" s="676"/>
      <c r="DH35" s="676"/>
      <c r="DI35" s="676"/>
      <c r="DJ35" s="676"/>
      <c r="DK35" s="677"/>
      <c r="DL35" s="671">
        <v>4285289</v>
      </c>
      <c r="DM35" s="676"/>
      <c r="DN35" s="676"/>
      <c r="DO35" s="676"/>
      <c r="DP35" s="676"/>
      <c r="DQ35" s="676"/>
      <c r="DR35" s="676"/>
      <c r="DS35" s="676"/>
      <c r="DT35" s="676"/>
      <c r="DU35" s="676"/>
      <c r="DV35" s="677"/>
      <c r="DW35" s="668">
        <v>1.1000000000000001</v>
      </c>
      <c r="DX35" s="678"/>
      <c r="DY35" s="678"/>
      <c r="DZ35" s="678"/>
      <c r="EA35" s="678"/>
      <c r="EB35" s="678"/>
      <c r="EC35" s="699"/>
    </row>
    <row r="36" spans="2:133" ht="11.25" customHeight="1" x14ac:dyDescent="0.2">
      <c r="B36" s="662" t="s">
        <v>327</v>
      </c>
      <c r="C36" s="663"/>
      <c r="D36" s="663"/>
      <c r="E36" s="663"/>
      <c r="F36" s="663"/>
      <c r="G36" s="663"/>
      <c r="H36" s="663"/>
      <c r="I36" s="663"/>
      <c r="J36" s="663"/>
      <c r="K36" s="663"/>
      <c r="L36" s="663"/>
      <c r="M36" s="663"/>
      <c r="N36" s="663"/>
      <c r="O36" s="663"/>
      <c r="P36" s="663"/>
      <c r="Q36" s="664"/>
      <c r="R36" s="665">
        <v>1194873</v>
      </c>
      <c r="S36" s="666"/>
      <c r="T36" s="666"/>
      <c r="U36" s="666"/>
      <c r="V36" s="666"/>
      <c r="W36" s="666"/>
      <c r="X36" s="666"/>
      <c r="Y36" s="667"/>
      <c r="Z36" s="692">
        <v>0.2</v>
      </c>
      <c r="AA36" s="692"/>
      <c r="AB36" s="692"/>
      <c r="AC36" s="692"/>
      <c r="AD36" s="693" t="s">
        <v>232</v>
      </c>
      <c r="AE36" s="693"/>
      <c r="AF36" s="693"/>
      <c r="AG36" s="693"/>
      <c r="AH36" s="693"/>
      <c r="AI36" s="693"/>
      <c r="AJ36" s="693"/>
      <c r="AK36" s="693"/>
      <c r="AL36" s="668" t="s">
        <v>238</v>
      </c>
      <c r="AM36" s="669"/>
      <c r="AN36" s="669"/>
      <c r="AO36" s="694"/>
      <c r="AP36" s="221"/>
      <c r="AQ36" s="715" t="s">
        <v>328</v>
      </c>
      <c r="AR36" s="716"/>
      <c r="AS36" s="716"/>
      <c r="AT36" s="716"/>
      <c r="AU36" s="716"/>
      <c r="AV36" s="716"/>
      <c r="AW36" s="716"/>
      <c r="AX36" s="716"/>
      <c r="AY36" s="717"/>
      <c r="AZ36" s="718">
        <v>60782690</v>
      </c>
      <c r="BA36" s="719"/>
      <c r="BB36" s="719"/>
      <c r="BC36" s="719"/>
      <c r="BD36" s="719"/>
      <c r="BE36" s="719"/>
      <c r="BF36" s="720"/>
      <c r="BG36" s="721" t="s">
        <v>329</v>
      </c>
      <c r="BH36" s="722"/>
      <c r="BI36" s="722"/>
      <c r="BJ36" s="722"/>
      <c r="BK36" s="722"/>
      <c r="BL36" s="722"/>
      <c r="BM36" s="722"/>
      <c r="BN36" s="722"/>
      <c r="BO36" s="722"/>
      <c r="BP36" s="722"/>
      <c r="BQ36" s="722"/>
      <c r="BR36" s="722"/>
      <c r="BS36" s="722"/>
      <c r="BT36" s="722"/>
      <c r="BU36" s="723"/>
      <c r="BV36" s="718">
        <v>376480</v>
      </c>
      <c r="BW36" s="719"/>
      <c r="BX36" s="719"/>
      <c r="BY36" s="719"/>
      <c r="BZ36" s="719"/>
      <c r="CA36" s="719"/>
      <c r="CB36" s="720"/>
      <c r="CD36" s="707" t="s">
        <v>330</v>
      </c>
      <c r="CE36" s="704"/>
      <c r="CF36" s="704"/>
      <c r="CG36" s="704"/>
      <c r="CH36" s="704"/>
      <c r="CI36" s="704"/>
      <c r="CJ36" s="704"/>
      <c r="CK36" s="704"/>
      <c r="CL36" s="704"/>
      <c r="CM36" s="704"/>
      <c r="CN36" s="704"/>
      <c r="CO36" s="704"/>
      <c r="CP36" s="704"/>
      <c r="CQ36" s="705"/>
      <c r="CR36" s="665">
        <v>48235032</v>
      </c>
      <c r="CS36" s="666"/>
      <c r="CT36" s="666"/>
      <c r="CU36" s="666"/>
      <c r="CV36" s="666"/>
      <c r="CW36" s="666"/>
      <c r="CX36" s="666"/>
      <c r="CY36" s="667"/>
      <c r="CZ36" s="668">
        <v>6.1</v>
      </c>
      <c r="DA36" s="678"/>
      <c r="DB36" s="678"/>
      <c r="DC36" s="679"/>
      <c r="DD36" s="671">
        <v>36358168</v>
      </c>
      <c r="DE36" s="666"/>
      <c r="DF36" s="666"/>
      <c r="DG36" s="666"/>
      <c r="DH36" s="666"/>
      <c r="DI36" s="666"/>
      <c r="DJ36" s="666"/>
      <c r="DK36" s="667"/>
      <c r="DL36" s="671">
        <v>25610640</v>
      </c>
      <c r="DM36" s="666"/>
      <c r="DN36" s="666"/>
      <c r="DO36" s="666"/>
      <c r="DP36" s="666"/>
      <c r="DQ36" s="666"/>
      <c r="DR36" s="666"/>
      <c r="DS36" s="666"/>
      <c r="DT36" s="666"/>
      <c r="DU36" s="666"/>
      <c r="DV36" s="667"/>
      <c r="DW36" s="668">
        <v>6.4</v>
      </c>
      <c r="DX36" s="678"/>
      <c r="DY36" s="678"/>
      <c r="DZ36" s="678"/>
      <c r="EA36" s="678"/>
      <c r="EB36" s="678"/>
      <c r="EC36" s="699"/>
    </row>
    <row r="37" spans="2:133" ht="11.25" customHeight="1" x14ac:dyDescent="0.2">
      <c r="B37" s="662" t="s">
        <v>331</v>
      </c>
      <c r="C37" s="663"/>
      <c r="D37" s="663"/>
      <c r="E37" s="663"/>
      <c r="F37" s="663"/>
      <c r="G37" s="663"/>
      <c r="H37" s="663"/>
      <c r="I37" s="663"/>
      <c r="J37" s="663"/>
      <c r="K37" s="663"/>
      <c r="L37" s="663"/>
      <c r="M37" s="663"/>
      <c r="N37" s="663"/>
      <c r="O37" s="663"/>
      <c r="P37" s="663"/>
      <c r="Q37" s="664"/>
      <c r="R37" s="665">
        <v>2913991</v>
      </c>
      <c r="S37" s="666"/>
      <c r="T37" s="666"/>
      <c r="U37" s="666"/>
      <c r="V37" s="666"/>
      <c r="W37" s="666"/>
      <c r="X37" s="666"/>
      <c r="Y37" s="667"/>
      <c r="Z37" s="692">
        <v>0.4</v>
      </c>
      <c r="AA37" s="692"/>
      <c r="AB37" s="692"/>
      <c r="AC37" s="692"/>
      <c r="AD37" s="693" t="s">
        <v>238</v>
      </c>
      <c r="AE37" s="693"/>
      <c r="AF37" s="693"/>
      <c r="AG37" s="693"/>
      <c r="AH37" s="693"/>
      <c r="AI37" s="693"/>
      <c r="AJ37" s="693"/>
      <c r="AK37" s="693"/>
      <c r="AL37" s="668" t="s">
        <v>238</v>
      </c>
      <c r="AM37" s="669"/>
      <c r="AN37" s="669"/>
      <c r="AO37" s="694"/>
      <c r="AQ37" s="700" t="s">
        <v>332</v>
      </c>
      <c r="AR37" s="701"/>
      <c r="AS37" s="701"/>
      <c r="AT37" s="701"/>
      <c r="AU37" s="701"/>
      <c r="AV37" s="701"/>
      <c r="AW37" s="701"/>
      <c r="AX37" s="701"/>
      <c r="AY37" s="702"/>
      <c r="AZ37" s="665">
        <v>11783449</v>
      </c>
      <c r="BA37" s="666"/>
      <c r="BB37" s="666"/>
      <c r="BC37" s="666"/>
      <c r="BD37" s="676"/>
      <c r="BE37" s="676"/>
      <c r="BF37" s="703"/>
      <c r="BG37" s="707" t="s">
        <v>333</v>
      </c>
      <c r="BH37" s="704"/>
      <c r="BI37" s="704"/>
      <c r="BJ37" s="704"/>
      <c r="BK37" s="704"/>
      <c r="BL37" s="704"/>
      <c r="BM37" s="704"/>
      <c r="BN37" s="704"/>
      <c r="BO37" s="704"/>
      <c r="BP37" s="704"/>
      <c r="BQ37" s="704"/>
      <c r="BR37" s="704"/>
      <c r="BS37" s="704"/>
      <c r="BT37" s="704"/>
      <c r="BU37" s="705"/>
      <c r="BV37" s="665">
        <v>-2602417</v>
      </c>
      <c r="BW37" s="666"/>
      <c r="BX37" s="666"/>
      <c r="BY37" s="666"/>
      <c r="BZ37" s="666"/>
      <c r="CA37" s="666"/>
      <c r="CB37" s="706"/>
      <c r="CD37" s="707" t="s">
        <v>334</v>
      </c>
      <c r="CE37" s="704"/>
      <c r="CF37" s="704"/>
      <c r="CG37" s="704"/>
      <c r="CH37" s="704"/>
      <c r="CI37" s="704"/>
      <c r="CJ37" s="704"/>
      <c r="CK37" s="704"/>
      <c r="CL37" s="704"/>
      <c r="CM37" s="704"/>
      <c r="CN37" s="704"/>
      <c r="CO37" s="704"/>
      <c r="CP37" s="704"/>
      <c r="CQ37" s="705"/>
      <c r="CR37" s="665">
        <v>73248</v>
      </c>
      <c r="CS37" s="676"/>
      <c r="CT37" s="676"/>
      <c r="CU37" s="676"/>
      <c r="CV37" s="676"/>
      <c r="CW37" s="676"/>
      <c r="CX37" s="676"/>
      <c r="CY37" s="677"/>
      <c r="CZ37" s="668">
        <v>0</v>
      </c>
      <c r="DA37" s="678"/>
      <c r="DB37" s="678"/>
      <c r="DC37" s="679"/>
      <c r="DD37" s="671">
        <v>73248</v>
      </c>
      <c r="DE37" s="676"/>
      <c r="DF37" s="676"/>
      <c r="DG37" s="676"/>
      <c r="DH37" s="676"/>
      <c r="DI37" s="676"/>
      <c r="DJ37" s="676"/>
      <c r="DK37" s="677"/>
      <c r="DL37" s="671">
        <v>73248</v>
      </c>
      <c r="DM37" s="676"/>
      <c r="DN37" s="676"/>
      <c r="DO37" s="676"/>
      <c r="DP37" s="676"/>
      <c r="DQ37" s="676"/>
      <c r="DR37" s="676"/>
      <c r="DS37" s="676"/>
      <c r="DT37" s="676"/>
      <c r="DU37" s="676"/>
      <c r="DV37" s="677"/>
      <c r="DW37" s="668">
        <v>0</v>
      </c>
      <c r="DX37" s="678"/>
      <c r="DY37" s="678"/>
      <c r="DZ37" s="678"/>
      <c r="EA37" s="678"/>
      <c r="EB37" s="678"/>
      <c r="EC37" s="699"/>
    </row>
    <row r="38" spans="2:133" ht="11.25" customHeight="1" x14ac:dyDescent="0.2">
      <c r="B38" s="662" t="s">
        <v>335</v>
      </c>
      <c r="C38" s="663"/>
      <c r="D38" s="663"/>
      <c r="E38" s="663"/>
      <c r="F38" s="663"/>
      <c r="G38" s="663"/>
      <c r="H38" s="663"/>
      <c r="I38" s="663"/>
      <c r="J38" s="663"/>
      <c r="K38" s="663"/>
      <c r="L38" s="663"/>
      <c r="M38" s="663"/>
      <c r="N38" s="663"/>
      <c r="O38" s="663"/>
      <c r="P38" s="663"/>
      <c r="Q38" s="664"/>
      <c r="R38" s="665">
        <v>3872322</v>
      </c>
      <c r="S38" s="666"/>
      <c r="T38" s="666"/>
      <c r="U38" s="666"/>
      <c r="V38" s="666"/>
      <c r="W38" s="666"/>
      <c r="X38" s="666"/>
      <c r="Y38" s="667"/>
      <c r="Z38" s="692">
        <v>0.5</v>
      </c>
      <c r="AA38" s="692"/>
      <c r="AB38" s="692"/>
      <c r="AC38" s="692"/>
      <c r="AD38" s="693" t="s">
        <v>238</v>
      </c>
      <c r="AE38" s="693"/>
      <c r="AF38" s="693"/>
      <c r="AG38" s="693"/>
      <c r="AH38" s="693"/>
      <c r="AI38" s="693"/>
      <c r="AJ38" s="693"/>
      <c r="AK38" s="693"/>
      <c r="AL38" s="668" t="s">
        <v>238</v>
      </c>
      <c r="AM38" s="669"/>
      <c r="AN38" s="669"/>
      <c r="AO38" s="694"/>
      <c r="AQ38" s="700" t="s">
        <v>336</v>
      </c>
      <c r="AR38" s="701"/>
      <c r="AS38" s="701"/>
      <c r="AT38" s="701"/>
      <c r="AU38" s="701"/>
      <c r="AV38" s="701"/>
      <c r="AW38" s="701"/>
      <c r="AX38" s="701"/>
      <c r="AY38" s="702"/>
      <c r="AZ38" s="665">
        <v>7962388</v>
      </c>
      <c r="BA38" s="666"/>
      <c r="BB38" s="666"/>
      <c r="BC38" s="666"/>
      <c r="BD38" s="676"/>
      <c r="BE38" s="676"/>
      <c r="BF38" s="703"/>
      <c r="BG38" s="707" t="s">
        <v>337</v>
      </c>
      <c r="BH38" s="704"/>
      <c r="BI38" s="704"/>
      <c r="BJ38" s="704"/>
      <c r="BK38" s="704"/>
      <c r="BL38" s="704"/>
      <c r="BM38" s="704"/>
      <c r="BN38" s="704"/>
      <c r="BO38" s="704"/>
      <c r="BP38" s="704"/>
      <c r="BQ38" s="704"/>
      <c r="BR38" s="704"/>
      <c r="BS38" s="704"/>
      <c r="BT38" s="704"/>
      <c r="BU38" s="705"/>
      <c r="BV38" s="665">
        <v>175989</v>
      </c>
      <c r="BW38" s="666"/>
      <c r="BX38" s="666"/>
      <c r="BY38" s="666"/>
      <c r="BZ38" s="666"/>
      <c r="CA38" s="666"/>
      <c r="CB38" s="706"/>
      <c r="CD38" s="707" t="s">
        <v>338</v>
      </c>
      <c r="CE38" s="704"/>
      <c r="CF38" s="704"/>
      <c r="CG38" s="704"/>
      <c r="CH38" s="704"/>
      <c r="CI38" s="704"/>
      <c r="CJ38" s="704"/>
      <c r="CK38" s="704"/>
      <c r="CL38" s="704"/>
      <c r="CM38" s="704"/>
      <c r="CN38" s="704"/>
      <c r="CO38" s="704"/>
      <c r="CP38" s="704"/>
      <c r="CQ38" s="705"/>
      <c r="CR38" s="665">
        <v>39310090</v>
      </c>
      <c r="CS38" s="666"/>
      <c r="CT38" s="666"/>
      <c r="CU38" s="666"/>
      <c r="CV38" s="666"/>
      <c r="CW38" s="666"/>
      <c r="CX38" s="666"/>
      <c r="CY38" s="667"/>
      <c r="CZ38" s="668">
        <v>5</v>
      </c>
      <c r="DA38" s="678"/>
      <c r="DB38" s="678"/>
      <c r="DC38" s="679"/>
      <c r="DD38" s="671">
        <v>33184555</v>
      </c>
      <c r="DE38" s="666"/>
      <c r="DF38" s="666"/>
      <c r="DG38" s="666"/>
      <c r="DH38" s="666"/>
      <c r="DI38" s="666"/>
      <c r="DJ38" s="666"/>
      <c r="DK38" s="667"/>
      <c r="DL38" s="671">
        <v>29903807</v>
      </c>
      <c r="DM38" s="666"/>
      <c r="DN38" s="666"/>
      <c r="DO38" s="666"/>
      <c r="DP38" s="666"/>
      <c r="DQ38" s="666"/>
      <c r="DR38" s="666"/>
      <c r="DS38" s="666"/>
      <c r="DT38" s="666"/>
      <c r="DU38" s="666"/>
      <c r="DV38" s="667"/>
      <c r="DW38" s="668">
        <v>7.4</v>
      </c>
      <c r="DX38" s="678"/>
      <c r="DY38" s="678"/>
      <c r="DZ38" s="678"/>
      <c r="EA38" s="678"/>
      <c r="EB38" s="678"/>
      <c r="EC38" s="699"/>
    </row>
    <row r="39" spans="2:133" ht="11.25" customHeight="1" x14ac:dyDescent="0.2">
      <c r="B39" s="662" t="s">
        <v>339</v>
      </c>
      <c r="C39" s="663"/>
      <c r="D39" s="663"/>
      <c r="E39" s="663"/>
      <c r="F39" s="663"/>
      <c r="G39" s="663"/>
      <c r="H39" s="663"/>
      <c r="I39" s="663"/>
      <c r="J39" s="663"/>
      <c r="K39" s="663"/>
      <c r="L39" s="663"/>
      <c r="M39" s="663"/>
      <c r="N39" s="663"/>
      <c r="O39" s="663"/>
      <c r="P39" s="663"/>
      <c r="Q39" s="664"/>
      <c r="R39" s="665">
        <v>32786708</v>
      </c>
      <c r="S39" s="666"/>
      <c r="T39" s="666"/>
      <c r="U39" s="666"/>
      <c r="V39" s="666"/>
      <c r="W39" s="666"/>
      <c r="X39" s="666"/>
      <c r="Y39" s="667"/>
      <c r="Z39" s="692">
        <v>4.0999999999999996</v>
      </c>
      <c r="AA39" s="692"/>
      <c r="AB39" s="692"/>
      <c r="AC39" s="692"/>
      <c r="AD39" s="693">
        <v>106255</v>
      </c>
      <c r="AE39" s="693"/>
      <c r="AF39" s="693"/>
      <c r="AG39" s="693"/>
      <c r="AH39" s="693"/>
      <c r="AI39" s="693"/>
      <c r="AJ39" s="693"/>
      <c r="AK39" s="693"/>
      <c r="AL39" s="668">
        <v>0</v>
      </c>
      <c r="AM39" s="669"/>
      <c r="AN39" s="669"/>
      <c r="AO39" s="694"/>
      <c r="AQ39" s="700" t="s">
        <v>340</v>
      </c>
      <c r="AR39" s="701"/>
      <c r="AS39" s="701"/>
      <c r="AT39" s="701"/>
      <c r="AU39" s="701"/>
      <c r="AV39" s="701"/>
      <c r="AW39" s="701"/>
      <c r="AX39" s="701"/>
      <c r="AY39" s="702"/>
      <c r="AZ39" s="665">
        <v>991994</v>
      </c>
      <c r="BA39" s="666"/>
      <c r="BB39" s="666"/>
      <c r="BC39" s="666"/>
      <c r="BD39" s="676"/>
      <c r="BE39" s="676"/>
      <c r="BF39" s="703"/>
      <c r="BG39" s="707" t="s">
        <v>341</v>
      </c>
      <c r="BH39" s="704"/>
      <c r="BI39" s="704"/>
      <c r="BJ39" s="704"/>
      <c r="BK39" s="704"/>
      <c r="BL39" s="704"/>
      <c r="BM39" s="704"/>
      <c r="BN39" s="704"/>
      <c r="BO39" s="704"/>
      <c r="BP39" s="704"/>
      <c r="BQ39" s="704"/>
      <c r="BR39" s="704"/>
      <c r="BS39" s="704"/>
      <c r="BT39" s="704"/>
      <c r="BU39" s="705"/>
      <c r="BV39" s="665">
        <v>249097</v>
      </c>
      <c r="BW39" s="666"/>
      <c r="BX39" s="666"/>
      <c r="BY39" s="666"/>
      <c r="BZ39" s="666"/>
      <c r="CA39" s="666"/>
      <c r="CB39" s="706"/>
      <c r="CD39" s="707" t="s">
        <v>342</v>
      </c>
      <c r="CE39" s="704"/>
      <c r="CF39" s="704"/>
      <c r="CG39" s="704"/>
      <c r="CH39" s="704"/>
      <c r="CI39" s="704"/>
      <c r="CJ39" s="704"/>
      <c r="CK39" s="704"/>
      <c r="CL39" s="704"/>
      <c r="CM39" s="704"/>
      <c r="CN39" s="704"/>
      <c r="CO39" s="704"/>
      <c r="CP39" s="704"/>
      <c r="CQ39" s="705"/>
      <c r="CR39" s="665">
        <v>3676433</v>
      </c>
      <c r="CS39" s="676"/>
      <c r="CT39" s="676"/>
      <c r="CU39" s="676"/>
      <c r="CV39" s="676"/>
      <c r="CW39" s="676"/>
      <c r="CX39" s="676"/>
      <c r="CY39" s="677"/>
      <c r="CZ39" s="668">
        <v>0.5</v>
      </c>
      <c r="DA39" s="678"/>
      <c r="DB39" s="678"/>
      <c r="DC39" s="679"/>
      <c r="DD39" s="671">
        <v>1144142</v>
      </c>
      <c r="DE39" s="676"/>
      <c r="DF39" s="676"/>
      <c r="DG39" s="676"/>
      <c r="DH39" s="676"/>
      <c r="DI39" s="676"/>
      <c r="DJ39" s="676"/>
      <c r="DK39" s="677"/>
      <c r="DL39" s="671" t="s">
        <v>232</v>
      </c>
      <c r="DM39" s="676"/>
      <c r="DN39" s="676"/>
      <c r="DO39" s="676"/>
      <c r="DP39" s="676"/>
      <c r="DQ39" s="676"/>
      <c r="DR39" s="676"/>
      <c r="DS39" s="676"/>
      <c r="DT39" s="676"/>
      <c r="DU39" s="676"/>
      <c r="DV39" s="677"/>
      <c r="DW39" s="668" t="s">
        <v>238</v>
      </c>
      <c r="DX39" s="678"/>
      <c r="DY39" s="678"/>
      <c r="DZ39" s="678"/>
      <c r="EA39" s="678"/>
      <c r="EB39" s="678"/>
      <c r="EC39" s="699"/>
    </row>
    <row r="40" spans="2:133" ht="11.25" customHeight="1" x14ac:dyDescent="0.2">
      <c r="B40" s="662" t="s">
        <v>343</v>
      </c>
      <c r="C40" s="663"/>
      <c r="D40" s="663"/>
      <c r="E40" s="663"/>
      <c r="F40" s="663"/>
      <c r="G40" s="663"/>
      <c r="H40" s="663"/>
      <c r="I40" s="663"/>
      <c r="J40" s="663"/>
      <c r="K40" s="663"/>
      <c r="L40" s="663"/>
      <c r="M40" s="663"/>
      <c r="N40" s="663"/>
      <c r="O40" s="663"/>
      <c r="P40" s="663"/>
      <c r="Q40" s="664"/>
      <c r="R40" s="665">
        <v>56857500</v>
      </c>
      <c r="S40" s="666"/>
      <c r="T40" s="666"/>
      <c r="U40" s="666"/>
      <c r="V40" s="666"/>
      <c r="W40" s="666"/>
      <c r="X40" s="666"/>
      <c r="Y40" s="667"/>
      <c r="Z40" s="692">
        <v>7.1</v>
      </c>
      <c r="AA40" s="692"/>
      <c r="AB40" s="692"/>
      <c r="AC40" s="692"/>
      <c r="AD40" s="693" t="s">
        <v>232</v>
      </c>
      <c r="AE40" s="693"/>
      <c r="AF40" s="693"/>
      <c r="AG40" s="693"/>
      <c r="AH40" s="693"/>
      <c r="AI40" s="693"/>
      <c r="AJ40" s="693"/>
      <c r="AK40" s="693"/>
      <c r="AL40" s="668" t="s">
        <v>238</v>
      </c>
      <c r="AM40" s="669"/>
      <c r="AN40" s="669"/>
      <c r="AO40" s="694"/>
      <c r="AQ40" s="700" t="s">
        <v>344</v>
      </c>
      <c r="AR40" s="701"/>
      <c r="AS40" s="701"/>
      <c r="AT40" s="701"/>
      <c r="AU40" s="701"/>
      <c r="AV40" s="701"/>
      <c r="AW40" s="701"/>
      <c r="AX40" s="701"/>
      <c r="AY40" s="702"/>
      <c r="AZ40" s="665">
        <v>561835</v>
      </c>
      <c r="BA40" s="666"/>
      <c r="BB40" s="666"/>
      <c r="BC40" s="666"/>
      <c r="BD40" s="676"/>
      <c r="BE40" s="676"/>
      <c r="BF40" s="703"/>
      <c r="BG40" s="708" t="s">
        <v>345</v>
      </c>
      <c r="BH40" s="709"/>
      <c r="BI40" s="709"/>
      <c r="BJ40" s="709"/>
      <c r="BK40" s="709"/>
      <c r="BL40" s="222"/>
      <c r="BM40" s="704" t="s">
        <v>346</v>
      </c>
      <c r="BN40" s="704"/>
      <c r="BO40" s="704"/>
      <c r="BP40" s="704"/>
      <c r="BQ40" s="704"/>
      <c r="BR40" s="704"/>
      <c r="BS40" s="704"/>
      <c r="BT40" s="704"/>
      <c r="BU40" s="705"/>
      <c r="BV40" s="665">
        <v>118</v>
      </c>
      <c r="BW40" s="666"/>
      <c r="BX40" s="666"/>
      <c r="BY40" s="666"/>
      <c r="BZ40" s="666"/>
      <c r="CA40" s="666"/>
      <c r="CB40" s="706"/>
      <c r="CD40" s="707" t="s">
        <v>347</v>
      </c>
      <c r="CE40" s="704"/>
      <c r="CF40" s="704"/>
      <c r="CG40" s="704"/>
      <c r="CH40" s="704"/>
      <c r="CI40" s="704"/>
      <c r="CJ40" s="704"/>
      <c r="CK40" s="704"/>
      <c r="CL40" s="704"/>
      <c r="CM40" s="704"/>
      <c r="CN40" s="704"/>
      <c r="CO40" s="704"/>
      <c r="CP40" s="704"/>
      <c r="CQ40" s="705"/>
      <c r="CR40" s="665">
        <v>29668323</v>
      </c>
      <c r="CS40" s="666"/>
      <c r="CT40" s="666"/>
      <c r="CU40" s="666"/>
      <c r="CV40" s="666"/>
      <c r="CW40" s="666"/>
      <c r="CX40" s="666"/>
      <c r="CY40" s="667"/>
      <c r="CZ40" s="668">
        <v>3.8</v>
      </c>
      <c r="DA40" s="678"/>
      <c r="DB40" s="678"/>
      <c r="DC40" s="679"/>
      <c r="DD40" s="671">
        <v>4320980</v>
      </c>
      <c r="DE40" s="666"/>
      <c r="DF40" s="666"/>
      <c r="DG40" s="666"/>
      <c r="DH40" s="666"/>
      <c r="DI40" s="666"/>
      <c r="DJ40" s="666"/>
      <c r="DK40" s="667"/>
      <c r="DL40" s="671">
        <v>1897722</v>
      </c>
      <c r="DM40" s="666"/>
      <c r="DN40" s="666"/>
      <c r="DO40" s="666"/>
      <c r="DP40" s="666"/>
      <c r="DQ40" s="666"/>
      <c r="DR40" s="666"/>
      <c r="DS40" s="666"/>
      <c r="DT40" s="666"/>
      <c r="DU40" s="666"/>
      <c r="DV40" s="667"/>
      <c r="DW40" s="668">
        <v>0.5</v>
      </c>
      <c r="DX40" s="678"/>
      <c r="DY40" s="678"/>
      <c r="DZ40" s="678"/>
      <c r="EA40" s="678"/>
      <c r="EB40" s="678"/>
      <c r="EC40" s="699"/>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232</v>
      </c>
      <c r="S41" s="666"/>
      <c r="T41" s="666"/>
      <c r="U41" s="666"/>
      <c r="V41" s="666"/>
      <c r="W41" s="666"/>
      <c r="X41" s="666"/>
      <c r="Y41" s="667"/>
      <c r="Z41" s="692" t="s">
        <v>238</v>
      </c>
      <c r="AA41" s="692"/>
      <c r="AB41" s="692"/>
      <c r="AC41" s="692"/>
      <c r="AD41" s="693" t="s">
        <v>232</v>
      </c>
      <c r="AE41" s="693"/>
      <c r="AF41" s="693"/>
      <c r="AG41" s="693"/>
      <c r="AH41" s="693"/>
      <c r="AI41" s="693"/>
      <c r="AJ41" s="693"/>
      <c r="AK41" s="693"/>
      <c r="AL41" s="668" t="s">
        <v>238</v>
      </c>
      <c r="AM41" s="669"/>
      <c r="AN41" s="669"/>
      <c r="AO41" s="694"/>
      <c r="AQ41" s="700" t="s">
        <v>349</v>
      </c>
      <c r="AR41" s="701"/>
      <c r="AS41" s="701"/>
      <c r="AT41" s="701"/>
      <c r="AU41" s="701"/>
      <c r="AV41" s="701"/>
      <c r="AW41" s="701"/>
      <c r="AX41" s="701"/>
      <c r="AY41" s="702"/>
      <c r="AZ41" s="665">
        <v>11163070</v>
      </c>
      <c r="BA41" s="666"/>
      <c r="BB41" s="666"/>
      <c r="BC41" s="666"/>
      <c r="BD41" s="676"/>
      <c r="BE41" s="676"/>
      <c r="BF41" s="703"/>
      <c r="BG41" s="708"/>
      <c r="BH41" s="709"/>
      <c r="BI41" s="709"/>
      <c r="BJ41" s="709"/>
      <c r="BK41" s="709"/>
      <c r="BL41" s="222"/>
      <c r="BM41" s="704" t="s">
        <v>350</v>
      </c>
      <c r="BN41" s="704"/>
      <c r="BO41" s="704"/>
      <c r="BP41" s="704"/>
      <c r="BQ41" s="704"/>
      <c r="BR41" s="704"/>
      <c r="BS41" s="704"/>
      <c r="BT41" s="704"/>
      <c r="BU41" s="705"/>
      <c r="BV41" s="665">
        <v>1</v>
      </c>
      <c r="BW41" s="666"/>
      <c r="BX41" s="666"/>
      <c r="BY41" s="666"/>
      <c r="BZ41" s="666"/>
      <c r="CA41" s="666"/>
      <c r="CB41" s="706"/>
      <c r="CD41" s="707" t="s">
        <v>351</v>
      </c>
      <c r="CE41" s="704"/>
      <c r="CF41" s="704"/>
      <c r="CG41" s="704"/>
      <c r="CH41" s="704"/>
      <c r="CI41" s="704"/>
      <c r="CJ41" s="704"/>
      <c r="CK41" s="704"/>
      <c r="CL41" s="704"/>
      <c r="CM41" s="704"/>
      <c r="CN41" s="704"/>
      <c r="CO41" s="704"/>
      <c r="CP41" s="704"/>
      <c r="CQ41" s="705"/>
      <c r="CR41" s="665" t="s">
        <v>232</v>
      </c>
      <c r="CS41" s="676"/>
      <c r="CT41" s="676"/>
      <c r="CU41" s="676"/>
      <c r="CV41" s="676"/>
      <c r="CW41" s="676"/>
      <c r="CX41" s="676"/>
      <c r="CY41" s="677"/>
      <c r="CZ41" s="668" t="s">
        <v>238</v>
      </c>
      <c r="DA41" s="678"/>
      <c r="DB41" s="678"/>
      <c r="DC41" s="679"/>
      <c r="DD41" s="671" t="s">
        <v>232</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232</v>
      </c>
      <c r="S42" s="666"/>
      <c r="T42" s="666"/>
      <c r="U42" s="666"/>
      <c r="V42" s="666"/>
      <c r="W42" s="666"/>
      <c r="X42" s="666"/>
      <c r="Y42" s="667"/>
      <c r="Z42" s="692" t="s">
        <v>232</v>
      </c>
      <c r="AA42" s="692"/>
      <c r="AB42" s="692"/>
      <c r="AC42" s="692"/>
      <c r="AD42" s="693" t="s">
        <v>238</v>
      </c>
      <c r="AE42" s="693"/>
      <c r="AF42" s="693"/>
      <c r="AG42" s="693"/>
      <c r="AH42" s="693"/>
      <c r="AI42" s="693"/>
      <c r="AJ42" s="693"/>
      <c r="AK42" s="693"/>
      <c r="AL42" s="668" t="s">
        <v>238</v>
      </c>
      <c r="AM42" s="669"/>
      <c r="AN42" s="669"/>
      <c r="AO42" s="694"/>
      <c r="AQ42" s="712" t="s">
        <v>353</v>
      </c>
      <c r="AR42" s="713"/>
      <c r="AS42" s="713"/>
      <c r="AT42" s="713"/>
      <c r="AU42" s="713"/>
      <c r="AV42" s="713"/>
      <c r="AW42" s="713"/>
      <c r="AX42" s="713"/>
      <c r="AY42" s="714"/>
      <c r="AZ42" s="645">
        <v>28319954</v>
      </c>
      <c r="BA42" s="680"/>
      <c r="BB42" s="680"/>
      <c r="BC42" s="680"/>
      <c r="BD42" s="646"/>
      <c r="BE42" s="646"/>
      <c r="BF42" s="695"/>
      <c r="BG42" s="710"/>
      <c r="BH42" s="711"/>
      <c r="BI42" s="711"/>
      <c r="BJ42" s="711"/>
      <c r="BK42" s="711"/>
      <c r="BL42" s="223"/>
      <c r="BM42" s="696" t="s">
        <v>354</v>
      </c>
      <c r="BN42" s="696"/>
      <c r="BO42" s="696"/>
      <c r="BP42" s="696"/>
      <c r="BQ42" s="696"/>
      <c r="BR42" s="696"/>
      <c r="BS42" s="696"/>
      <c r="BT42" s="696"/>
      <c r="BU42" s="697"/>
      <c r="BV42" s="645">
        <v>322</v>
      </c>
      <c r="BW42" s="680"/>
      <c r="BX42" s="680"/>
      <c r="BY42" s="680"/>
      <c r="BZ42" s="680"/>
      <c r="CA42" s="680"/>
      <c r="CB42" s="698"/>
      <c r="CD42" s="662" t="s">
        <v>355</v>
      </c>
      <c r="CE42" s="663"/>
      <c r="CF42" s="663"/>
      <c r="CG42" s="663"/>
      <c r="CH42" s="663"/>
      <c r="CI42" s="663"/>
      <c r="CJ42" s="663"/>
      <c r="CK42" s="663"/>
      <c r="CL42" s="663"/>
      <c r="CM42" s="663"/>
      <c r="CN42" s="663"/>
      <c r="CO42" s="663"/>
      <c r="CP42" s="663"/>
      <c r="CQ42" s="664"/>
      <c r="CR42" s="665">
        <v>98413352</v>
      </c>
      <c r="CS42" s="676"/>
      <c r="CT42" s="676"/>
      <c r="CU42" s="676"/>
      <c r="CV42" s="676"/>
      <c r="CW42" s="676"/>
      <c r="CX42" s="676"/>
      <c r="CY42" s="677"/>
      <c r="CZ42" s="668">
        <v>12.5</v>
      </c>
      <c r="DA42" s="678"/>
      <c r="DB42" s="678"/>
      <c r="DC42" s="679"/>
      <c r="DD42" s="671">
        <v>23639803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356</v>
      </c>
      <c r="C43" s="663"/>
      <c r="D43" s="663"/>
      <c r="E43" s="663"/>
      <c r="F43" s="663"/>
      <c r="G43" s="663"/>
      <c r="H43" s="663"/>
      <c r="I43" s="663"/>
      <c r="J43" s="663"/>
      <c r="K43" s="663"/>
      <c r="L43" s="663"/>
      <c r="M43" s="663"/>
      <c r="N43" s="663"/>
      <c r="O43" s="663"/>
      <c r="P43" s="663"/>
      <c r="Q43" s="664"/>
      <c r="R43" s="665">
        <v>3231000</v>
      </c>
      <c r="S43" s="666"/>
      <c r="T43" s="666"/>
      <c r="U43" s="666"/>
      <c r="V43" s="666"/>
      <c r="W43" s="666"/>
      <c r="X43" s="666"/>
      <c r="Y43" s="667"/>
      <c r="Z43" s="692">
        <v>0.4</v>
      </c>
      <c r="AA43" s="692"/>
      <c r="AB43" s="692"/>
      <c r="AC43" s="692"/>
      <c r="AD43" s="693" t="s">
        <v>238</v>
      </c>
      <c r="AE43" s="693"/>
      <c r="AF43" s="693"/>
      <c r="AG43" s="693"/>
      <c r="AH43" s="693"/>
      <c r="AI43" s="693"/>
      <c r="AJ43" s="693"/>
      <c r="AK43" s="693"/>
      <c r="AL43" s="668" t="s">
        <v>232</v>
      </c>
      <c r="AM43" s="669"/>
      <c r="AN43" s="669"/>
      <c r="AO43" s="694"/>
      <c r="BV43" s="224"/>
      <c r="BW43" s="224"/>
      <c r="BX43" s="224"/>
      <c r="BY43" s="224"/>
      <c r="BZ43" s="224"/>
      <c r="CA43" s="224"/>
      <c r="CB43" s="224"/>
      <c r="CD43" s="662" t="s">
        <v>357</v>
      </c>
      <c r="CE43" s="663"/>
      <c r="CF43" s="663"/>
      <c r="CG43" s="663"/>
      <c r="CH43" s="663"/>
      <c r="CI43" s="663"/>
      <c r="CJ43" s="663"/>
      <c r="CK43" s="663"/>
      <c r="CL43" s="663"/>
      <c r="CM43" s="663"/>
      <c r="CN43" s="663"/>
      <c r="CO43" s="663"/>
      <c r="CP43" s="663"/>
      <c r="CQ43" s="664"/>
      <c r="CR43" s="665">
        <v>3575784</v>
      </c>
      <c r="CS43" s="676"/>
      <c r="CT43" s="676"/>
      <c r="CU43" s="676"/>
      <c r="CV43" s="676"/>
      <c r="CW43" s="676"/>
      <c r="CX43" s="676"/>
      <c r="CY43" s="677"/>
      <c r="CZ43" s="668">
        <v>0.5</v>
      </c>
      <c r="DA43" s="678"/>
      <c r="DB43" s="678"/>
      <c r="DC43" s="679"/>
      <c r="DD43" s="671">
        <v>3503180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358</v>
      </c>
      <c r="C44" s="643"/>
      <c r="D44" s="643"/>
      <c r="E44" s="643"/>
      <c r="F44" s="643"/>
      <c r="G44" s="643"/>
      <c r="H44" s="643"/>
      <c r="I44" s="643"/>
      <c r="J44" s="643"/>
      <c r="K44" s="643"/>
      <c r="L44" s="643"/>
      <c r="M44" s="643"/>
      <c r="N44" s="643"/>
      <c r="O44" s="643"/>
      <c r="P44" s="643"/>
      <c r="Q44" s="644"/>
      <c r="R44" s="645">
        <v>795373552</v>
      </c>
      <c r="S44" s="680"/>
      <c r="T44" s="680"/>
      <c r="U44" s="680"/>
      <c r="V44" s="680"/>
      <c r="W44" s="680"/>
      <c r="X44" s="680"/>
      <c r="Y44" s="681"/>
      <c r="Z44" s="682">
        <v>100</v>
      </c>
      <c r="AA44" s="682"/>
      <c r="AB44" s="682"/>
      <c r="AC44" s="682"/>
      <c r="AD44" s="683">
        <v>398802512</v>
      </c>
      <c r="AE44" s="683"/>
      <c r="AF44" s="683"/>
      <c r="AG44" s="683"/>
      <c r="AH44" s="683"/>
      <c r="AI44" s="683"/>
      <c r="AJ44" s="683"/>
      <c r="AK44" s="683"/>
      <c r="AL44" s="648">
        <v>100</v>
      </c>
      <c r="AM44" s="684"/>
      <c r="AN44" s="684"/>
      <c r="AO44" s="685"/>
      <c r="CD44" s="686" t="s">
        <v>304</v>
      </c>
      <c r="CE44" s="687"/>
      <c r="CF44" s="662" t="s">
        <v>359</v>
      </c>
      <c r="CG44" s="663"/>
      <c r="CH44" s="663"/>
      <c r="CI44" s="663"/>
      <c r="CJ44" s="663"/>
      <c r="CK44" s="663"/>
      <c r="CL44" s="663"/>
      <c r="CM44" s="663"/>
      <c r="CN44" s="663"/>
      <c r="CO44" s="663"/>
      <c r="CP44" s="663"/>
      <c r="CQ44" s="664"/>
      <c r="CR44" s="665">
        <v>97821485</v>
      </c>
      <c r="CS44" s="666"/>
      <c r="CT44" s="666"/>
      <c r="CU44" s="666"/>
      <c r="CV44" s="666"/>
      <c r="CW44" s="666"/>
      <c r="CX44" s="666"/>
      <c r="CY44" s="667"/>
      <c r="CZ44" s="668">
        <v>12.4</v>
      </c>
      <c r="DA44" s="669"/>
      <c r="DB44" s="669"/>
      <c r="DC44" s="670"/>
      <c r="DD44" s="671">
        <v>23639576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360</v>
      </c>
      <c r="CG45" s="663"/>
      <c r="CH45" s="663"/>
      <c r="CI45" s="663"/>
      <c r="CJ45" s="663"/>
      <c r="CK45" s="663"/>
      <c r="CL45" s="663"/>
      <c r="CM45" s="663"/>
      <c r="CN45" s="663"/>
      <c r="CO45" s="663"/>
      <c r="CP45" s="663"/>
      <c r="CQ45" s="664"/>
      <c r="CR45" s="665">
        <v>42402218</v>
      </c>
      <c r="CS45" s="676"/>
      <c r="CT45" s="676"/>
      <c r="CU45" s="676"/>
      <c r="CV45" s="676"/>
      <c r="CW45" s="676"/>
      <c r="CX45" s="676"/>
      <c r="CY45" s="677"/>
      <c r="CZ45" s="668">
        <v>5.4</v>
      </c>
      <c r="DA45" s="678"/>
      <c r="DB45" s="678"/>
      <c r="DC45" s="679"/>
      <c r="DD45" s="671">
        <v>4129965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362</v>
      </c>
      <c r="CG46" s="663"/>
      <c r="CH46" s="663"/>
      <c r="CI46" s="663"/>
      <c r="CJ46" s="663"/>
      <c r="CK46" s="663"/>
      <c r="CL46" s="663"/>
      <c r="CM46" s="663"/>
      <c r="CN46" s="663"/>
      <c r="CO46" s="663"/>
      <c r="CP46" s="663"/>
      <c r="CQ46" s="664"/>
      <c r="CR46" s="665">
        <v>50026183</v>
      </c>
      <c r="CS46" s="666"/>
      <c r="CT46" s="666"/>
      <c r="CU46" s="666"/>
      <c r="CV46" s="666"/>
      <c r="CW46" s="666"/>
      <c r="CX46" s="666"/>
      <c r="CY46" s="667"/>
      <c r="CZ46" s="668">
        <v>6.4</v>
      </c>
      <c r="DA46" s="669"/>
      <c r="DB46" s="669"/>
      <c r="DC46" s="670"/>
      <c r="DD46" s="671">
        <v>19197408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364</v>
      </c>
      <c r="CG47" s="663"/>
      <c r="CH47" s="663"/>
      <c r="CI47" s="663"/>
      <c r="CJ47" s="663"/>
      <c r="CK47" s="663"/>
      <c r="CL47" s="663"/>
      <c r="CM47" s="663"/>
      <c r="CN47" s="663"/>
      <c r="CO47" s="663"/>
      <c r="CP47" s="663"/>
      <c r="CQ47" s="664"/>
      <c r="CR47" s="665">
        <v>591867</v>
      </c>
      <c r="CS47" s="676"/>
      <c r="CT47" s="676"/>
      <c r="CU47" s="676"/>
      <c r="CV47" s="676"/>
      <c r="CW47" s="676"/>
      <c r="CX47" s="676"/>
      <c r="CY47" s="677"/>
      <c r="CZ47" s="668">
        <v>0.1</v>
      </c>
      <c r="DA47" s="678"/>
      <c r="DB47" s="678"/>
      <c r="DC47" s="679"/>
      <c r="DD47" s="671">
        <v>227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365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366</v>
      </c>
      <c r="CG48" s="663"/>
      <c r="CH48" s="663"/>
      <c r="CI48" s="663"/>
      <c r="CJ48" s="663"/>
      <c r="CK48" s="663"/>
      <c r="CL48" s="663"/>
      <c r="CM48" s="663"/>
      <c r="CN48" s="663"/>
      <c r="CO48" s="663"/>
      <c r="CP48" s="663"/>
      <c r="CQ48" s="664"/>
      <c r="CR48" s="665" t="s">
        <v>238</v>
      </c>
      <c r="CS48" s="666"/>
      <c r="CT48" s="666"/>
      <c r="CU48" s="666"/>
      <c r="CV48" s="666"/>
      <c r="CW48" s="666"/>
      <c r="CX48" s="666"/>
      <c r="CY48" s="667"/>
      <c r="CZ48" s="668" t="s">
        <v>232</v>
      </c>
      <c r="DA48" s="669"/>
      <c r="DB48" s="669"/>
      <c r="DC48" s="670"/>
      <c r="DD48" s="671" t="s">
        <v>238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367</v>
      </c>
      <c r="CE49" s="643"/>
      <c r="CF49" s="643"/>
      <c r="CG49" s="643"/>
      <c r="CH49" s="643"/>
      <c r="CI49" s="643"/>
      <c r="CJ49" s="643"/>
      <c r="CK49" s="643"/>
      <c r="CL49" s="643"/>
      <c r="CM49" s="643"/>
      <c r="CN49" s="643"/>
      <c r="CO49" s="643"/>
      <c r="CP49" s="643"/>
      <c r="CQ49" s="644"/>
      <c r="CR49" s="645">
        <v>786995809</v>
      </c>
      <c r="CS49" s="646"/>
      <c r="CT49" s="646"/>
      <c r="CU49" s="646"/>
      <c r="CV49" s="646"/>
      <c r="CW49" s="646"/>
      <c r="CX49" s="646"/>
      <c r="CY49" s="647"/>
      <c r="CZ49" s="648">
        <v>100</v>
      </c>
      <c r="DA49" s="649"/>
      <c r="DB49" s="649"/>
      <c r="DC49" s="650"/>
      <c r="DD49" s="651">
        <v>442970277</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369</v>
      </c>
      <c r="DK2" s="1157"/>
      <c r="DL2" s="1157"/>
      <c r="DM2" s="1157"/>
      <c r="DN2" s="1157"/>
      <c r="DO2" s="1158"/>
      <c r="DP2" s="231"/>
      <c r="DQ2" s="1156" t="s">
        <v>370</v>
      </c>
      <c r="DR2" s="1157"/>
      <c r="DS2" s="1157"/>
      <c r="DT2" s="1157"/>
      <c r="DU2" s="1157"/>
      <c r="DV2" s="1157"/>
      <c r="DW2" s="1157"/>
      <c r="DX2" s="1157"/>
      <c r="DY2" s="1157"/>
      <c r="DZ2" s="115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2">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35"/>
      <c r="BA5" s="235"/>
      <c r="BB5" s="235"/>
      <c r="BC5" s="235"/>
      <c r="BD5" s="235"/>
      <c r="BE5" s="236"/>
      <c r="BF5" s="236"/>
      <c r="BG5" s="236"/>
      <c r="BH5" s="236"/>
      <c r="BI5" s="236"/>
      <c r="BJ5" s="236"/>
      <c r="BK5" s="236"/>
      <c r="BL5" s="236"/>
      <c r="BM5" s="236"/>
      <c r="BN5" s="236"/>
      <c r="BO5" s="236"/>
      <c r="BP5" s="236"/>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7"/>
    </row>
    <row r="6" spans="1:131" s="238"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2">
      <c r="A7" s="239">
        <v>1</v>
      </c>
      <c r="B7" s="1112" t="s">
        <v>390</v>
      </c>
      <c r="C7" s="1113"/>
      <c r="D7" s="1113"/>
      <c r="E7" s="1113"/>
      <c r="F7" s="1113"/>
      <c r="G7" s="1113"/>
      <c r="H7" s="1113"/>
      <c r="I7" s="1113"/>
      <c r="J7" s="1113"/>
      <c r="K7" s="1113"/>
      <c r="L7" s="1113"/>
      <c r="M7" s="1113"/>
      <c r="N7" s="1113"/>
      <c r="O7" s="1113"/>
      <c r="P7" s="1114"/>
      <c r="Q7" s="1167">
        <v>847995</v>
      </c>
      <c r="R7" s="1168"/>
      <c r="S7" s="1168"/>
      <c r="T7" s="1168"/>
      <c r="U7" s="1168"/>
      <c r="V7" s="1168">
        <v>839881</v>
      </c>
      <c r="W7" s="1168"/>
      <c r="X7" s="1168"/>
      <c r="Y7" s="1168"/>
      <c r="Z7" s="1168"/>
      <c r="AA7" s="1168">
        <v>8114</v>
      </c>
      <c r="AB7" s="1168"/>
      <c r="AC7" s="1168"/>
      <c r="AD7" s="1168"/>
      <c r="AE7" s="1169"/>
      <c r="AF7" s="1170">
        <v>6003</v>
      </c>
      <c r="AG7" s="1171"/>
      <c r="AH7" s="1171"/>
      <c r="AI7" s="1171"/>
      <c r="AJ7" s="1172"/>
      <c r="AK7" s="1173">
        <v>55594</v>
      </c>
      <c r="AL7" s="1174"/>
      <c r="AM7" s="1174"/>
      <c r="AN7" s="1174"/>
      <c r="AO7" s="1174"/>
      <c r="AP7" s="1174">
        <v>1035876</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t="s">
        <v>600</v>
      </c>
      <c r="BT7" s="1165"/>
      <c r="BU7" s="1165"/>
      <c r="BV7" s="1165"/>
      <c r="BW7" s="1165"/>
      <c r="BX7" s="1165"/>
      <c r="BY7" s="1165"/>
      <c r="BZ7" s="1165"/>
      <c r="CA7" s="1165"/>
      <c r="CB7" s="1165"/>
      <c r="CC7" s="1165"/>
      <c r="CD7" s="1165"/>
      <c r="CE7" s="1165"/>
      <c r="CF7" s="1165"/>
      <c r="CG7" s="1177"/>
      <c r="CH7" s="1161">
        <v>8</v>
      </c>
      <c r="CI7" s="1162"/>
      <c r="CJ7" s="1162"/>
      <c r="CK7" s="1162"/>
      <c r="CL7" s="1163"/>
      <c r="CM7" s="1161">
        <v>171</v>
      </c>
      <c r="CN7" s="1162"/>
      <c r="CO7" s="1162"/>
      <c r="CP7" s="1162"/>
      <c r="CQ7" s="1163"/>
      <c r="CR7" s="1161">
        <v>77</v>
      </c>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2">
      <c r="A8" s="241">
        <v>2</v>
      </c>
      <c r="B8" s="1095" t="s">
        <v>391</v>
      </c>
      <c r="C8" s="1096"/>
      <c r="D8" s="1096"/>
      <c r="E8" s="1096"/>
      <c r="F8" s="1096"/>
      <c r="G8" s="1096"/>
      <c r="H8" s="1096"/>
      <c r="I8" s="1096"/>
      <c r="J8" s="1096"/>
      <c r="K8" s="1096"/>
      <c r="L8" s="1096"/>
      <c r="M8" s="1096"/>
      <c r="N8" s="1096"/>
      <c r="O8" s="1096"/>
      <c r="P8" s="1097"/>
      <c r="Q8" s="1103">
        <v>315</v>
      </c>
      <c r="R8" s="1104"/>
      <c r="S8" s="1104"/>
      <c r="T8" s="1104"/>
      <c r="U8" s="1104"/>
      <c r="V8" s="1104">
        <v>266</v>
      </c>
      <c r="W8" s="1104"/>
      <c r="X8" s="1104"/>
      <c r="Y8" s="1104"/>
      <c r="Z8" s="1104"/>
      <c r="AA8" s="1104">
        <v>49</v>
      </c>
      <c r="AB8" s="1104"/>
      <c r="AC8" s="1104"/>
      <c r="AD8" s="1104"/>
      <c r="AE8" s="1105"/>
      <c r="AF8" s="1100">
        <v>0</v>
      </c>
      <c r="AG8" s="1101"/>
      <c r="AH8" s="1101"/>
      <c r="AI8" s="1101"/>
      <c r="AJ8" s="1102"/>
      <c r="AK8" s="1145">
        <v>26</v>
      </c>
      <c r="AL8" s="1146"/>
      <c r="AM8" s="1146"/>
      <c r="AN8" s="1146"/>
      <c r="AO8" s="1146"/>
      <c r="AP8" s="1146">
        <v>1547</v>
      </c>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t="s">
        <v>601</v>
      </c>
      <c r="BT8" s="1058"/>
      <c r="BU8" s="1058"/>
      <c r="BV8" s="1058"/>
      <c r="BW8" s="1058"/>
      <c r="BX8" s="1058"/>
      <c r="BY8" s="1058"/>
      <c r="BZ8" s="1058"/>
      <c r="CA8" s="1058"/>
      <c r="CB8" s="1058"/>
      <c r="CC8" s="1058"/>
      <c r="CD8" s="1058"/>
      <c r="CE8" s="1058"/>
      <c r="CF8" s="1058"/>
      <c r="CG8" s="1079"/>
      <c r="CH8" s="1054">
        <v>8</v>
      </c>
      <c r="CI8" s="1055"/>
      <c r="CJ8" s="1055"/>
      <c r="CK8" s="1055"/>
      <c r="CL8" s="1056"/>
      <c r="CM8" s="1054">
        <v>1544</v>
      </c>
      <c r="CN8" s="1055"/>
      <c r="CO8" s="1055"/>
      <c r="CP8" s="1055"/>
      <c r="CQ8" s="1056"/>
      <c r="CR8" s="1054">
        <v>20</v>
      </c>
      <c r="CS8" s="1055"/>
      <c r="CT8" s="1055"/>
      <c r="CU8" s="1055"/>
      <c r="CV8" s="1056"/>
      <c r="CW8" s="1054"/>
      <c r="CX8" s="1055"/>
      <c r="CY8" s="1055"/>
      <c r="CZ8" s="1055"/>
      <c r="DA8" s="1056"/>
      <c r="DB8" s="1054"/>
      <c r="DC8" s="1055"/>
      <c r="DD8" s="1055"/>
      <c r="DE8" s="1055"/>
      <c r="DF8" s="1056"/>
      <c r="DG8" s="1054"/>
      <c r="DH8" s="1055"/>
      <c r="DI8" s="1055"/>
      <c r="DJ8" s="1055"/>
      <c r="DK8" s="1056"/>
      <c r="DL8" s="1054">
        <v>10000</v>
      </c>
      <c r="DM8" s="1055"/>
      <c r="DN8" s="1055"/>
      <c r="DO8" s="1055"/>
      <c r="DP8" s="1056"/>
      <c r="DQ8" s="1054"/>
      <c r="DR8" s="1055"/>
      <c r="DS8" s="1055"/>
      <c r="DT8" s="1055"/>
      <c r="DU8" s="1056"/>
      <c r="DV8" s="1057"/>
      <c r="DW8" s="1058"/>
      <c r="DX8" s="1058"/>
      <c r="DY8" s="1058"/>
      <c r="DZ8" s="1059"/>
      <c r="EA8" s="237"/>
    </row>
    <row r="9" spans="1:131" s="238" customFormat="1" ht="26.25" customHeight="1" x14ac:dyDescent="0.2">
      <c r="A9" s="241">
        <v>3</v>
      </c>
      <c r="B9" s="1095" t="s">
        <v>392</v>
      </c>
      <c r="C9" s="1096"/>
      <c r="D9" s="1096"/>
      <c r="E9" s="1096"/>
      <c r="F9" s="1096"/>
      <c r="G9" s="1096"/>
      <c r="H9" s="1096"/>
      <c r="I9" s="1096"/>
      <c r="J9" s="1096"/>
      <c r="K9" s="1096"/>
      <c r="L9" s="1096"/>
      <c r="M9" s="1096"/>
      <c r="N9" s="1096"/>
      <c r="O9" s="1096"/>
      <c r="P9" s="1097"/>
      <c r="Q9" s="1103">
        <v>199</v>
      </c>
      <c r="R9" s="1104"/>
      <c r="S9" s="1104"/>
      <c r="T9" s="1104"/>
      <c r="U9" s="1104"/>
      <c r="V9" s="1104">
        <v>61</v>
      </c>
      <c r="W9" s="1104"/>
      <c r="X9" s="1104"/>
      <c r="Y9" s="1104"/>
      <c r="Z9" s="1104"/>
      <c r="AA9" s="1104">
        <v>138</v>
      </c>
      <c r="AB9" s="1104"/>
      <c r="AC9" s="1104"/>
      <c r="AD9" s="1104"/>
      <c r="AE9" s="1105"/>
      <c r="AF9" s="1100">
        <v>138</v>
      </c>
      <c r="AG9" s="1101"/>
      <c r="AH9" s="1101"/>
      <c r="AI9" s="1101"/>
      <c r="AJ9" s="1102"/>
      <c r="AK9" s="1145">
        <v>29</v>
      </c>
      <c r="AL9" s="1146"/>
      <c r="AM9" s="1146"/>
      <c r="AN9" s="1146"/>
      <c r="AO9" s="1146"/>
      <c r="AP9" s="1146">
        <v>0</v>
      </c>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t="s">
        <v>602</v>
      </c>
      <c r="BT9" s="1058"/>
      <c r="BU9" s="1058"/>
      <c r="BV9" s="1058"/>
      <c r="BW9" s="1058"/>
      <c r="BX9" s="1058"/>
      <c r="BY9" s="1058"/>
      <c r="BZ9" s="1058"/>
      <c r="CA9" s="1058"/>
      <c r="CB9" s="1058"/>
      <c r="CC9" s="1058"/>
      <c r="CD9" s="1058"/>
      <c r="CE9" s="1058"/>
      <c r="CF9" s="1058"/>
      <c r="CG9" s="1079"/>
      <c r="CH9" s="1054">
        <v>62</v>
      </c>
      <c r="CI9" s="1055"/>
      <c r="CJ9" s="1055"/>
      <c r="CK9" s="1055"/>
      <c r="CL9" s="1056"/>
      <c r="CM9" s="1054">
        <v>498</v>
      </c>
      <c r="CN9" s="1055"/>
      <c r="CO9" s="1055"/>
      <c r="CP9" s="1055"/>
      <c r="CQ9" s="1056"/>
      <c r="CR9" s="1054">
        <v>30</v>
      </c>
      <c r="CS9" s="1055"/>
      <c r="CT9" s="1055"/>
      <c r="CU9" s="1055"/>
      <c r="CV9" s="1056"/>
      <c r="CW9" s="1054">
        <v>431</v>
      </c>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2">
      <c r="A10" s="241">
        <v>4</v>
      </c>
      <c r="B10" s="1095" t="s">
        <v>393</v>
      </c>
      <c r="C10" s="1096"/>
      <c r="D10" s="1096"/>
      <c r="E10" s="1096"/>
      <c r="F10" s="1096"/>
      <c r="G10" s="1096"/>
      <c r="H10" s="1096"/>
      <c r="I10" s="1096"/>
      <c r="J10" s="1096"/>
      <c r="K10" s="1096"/>
      <c r="L10" s="1096"/>
      <c r="M10" s="1096"/>
      <c r="N10" s="1096"/>
      <c r="O10" s="1096"/>
      <c r="P10" s="1097"/>
      <c r="Q10" s="1103">
        <v>97</v>
      </c>
      <c r="R10" s="1104"/>
      <c r="S10" s="1104"/>
      <c r="T10" s="1104"/>
      <c r="U10" s="1104"/>
      <c r="V10" s="1104">
        <v>97</v>
      </c>
      <c r="W10" s="1104"/>
      <c r="X10" s="1104"/>
      <c r="Y10" s="1104"/>
      <c r="Z10" s="1104"/>
      <c r="AA10" s="1104">
        <v>0</v>
      </c>
      <c r="AB10" s="1104"/>
      <c r="AC10" s="1104"/>
      <c r="AD10" s="1104"/>
      <c r="AE10" s="1105"/>
      <c r="AF10" s="1100">
        <v>0</v>
      </c>
      <c r="AG10" s="1101"/>
      <c r="AH10" s="1101"/>
      <c r="AI10" s="1101"/>
      <c r="AJ10" s="1102"/>
      <c r="AK10" s="1145">
        <v>18</v>
      </c>
      <c r="AL10" s="1146"/>
      <c r="AM10" s="1146"/>
      <c r="AN10" s="1146"/>
      <c r="AO10" s="1146"/>
      <c r="AP10" s="1146">
        <v>0</v>
      </c>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t="s">
        <v>603</v>
      </c>
      <c r="BT10" s="1058"/>
      <c r="BU10" s="1058"/>
      <c r="BV10" s="1058"/>
      <c r="BW10" s="1058"/>
      <c r="BX10" s="1058"/>
      <c r="BY10" s="1058"/>
      <c r="BZ10" s="1058"/>
      <c r="CA10" s="1058"/>
      <c r="CB10" s="1058"/>
      <c r="CC10" s="1058"/>
      <c r="CD10" s="1058"/>
      <c r="CE10" s="1058"/>
      <c r="CF10" s="1058"/>
      <c r="CG10" s="1079"/>
      <c r="CH10" s="1054">
        <v>7</v>
      </c>
      <c r="CI10" s="1055"/>
      <c r="CJ10" s="1055"/>
      <c r="CK10" s="1055"/>
      <c r="CL10" s="1056"/>
      <c r="CM10" s="1054">
        <v>328</v>
      </c>
      <c r="CN10" s="1055"/>
      <c r="CO10" s="1055"/>
      <c r="CP10" s="1055"/>
      <c r="CQ10" s="1056"/>
      <c r="CR10" s="1054">
        <v>300</v>
      </c>
      <c r="CS10" s="1055"/>
      <c r="CT10" s="1055"/>
      <c r="CU10" s="1055"/>
      <c r="CV10" s="1056"/>
      <c r="CW10" s="1054">
        <v>25</v>
      </c>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2">
      <c r="A11" s="241">
        <v>5</v>
      </c>
      <c r="B11" s="1095" t="s">
        <v>394</v>
      </c>
      <c r="C11" s="1096"/>
      <c r="D11" s="1096"/>
      <c r="E11" s="1096"/>
      <c r="F11" s="1096"/>
      <c r="G11" s="1096"/>
      <c r="H11" s="1096"/>
      <c r="I11" s="1096"/>
      <c r="J11" s="1096"/>
      <c r="K11" s="1096"/>
      <c r="L11" s="1096"/>
      <c r="M11" s="1096"/>
      <c r="N11" s="1096"/>
      <c r="O11" s="1096"/>
      <c r="P11" s="1097"/>
      <c r="Q11" s="1103">
        <v>610</v>
      </c>
      <c r="R11" s="1104"/>
      <c r="S11" s="1104"/>
      <c r="T11" s="1104"/>
      <c r="U11" s="1104"/>
      <c r="V11" s="1104">
        <v>536</v>
      </c>
      <c r="W11" s="1104"/>
      <c r="X11" s="1104"/>
      <c r="Y11" s="1104"/>
      <c r="Z11" s="1104"/>
      <c r="AA11" s="1104">
        <v>74</v>
      </c>
      <c r="AB11" s="1104"/>
      <c r="AC11" s="1104"/>
      <c r="AD11" s="1104"/>
      <c r="AE11" s="1105"/>
      <c r="AF11" s="1100">
        <v>74</v>
      </c>
      <c r="AG11" s="1101"/>
      <c r="AH11" s="1101"/>
      <c r="AI11" s="1101"/>
      <c r="AJ11" s="1102"/>
      <c r="AK11" s="1145">
        <v>0</v>
      </c>
      <c r="AL11" s="1146"/>
      <c r="AM11" s="1146"/>
      <c r="AN11" s="1146"/>
      <c r="AO11" s="1146"/>
      <c r="AP11" s="1146">
        <v>405</v>
      </c>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t="s">
        <v>604</v>
      </c>
      <c r="BT11" s="1058"/>
      <c r="BU11" s="1058"/>
      <c r="BV11" s="1058"/>
      <c r="BW11" s="1058"/>
      <c r="BX11" s="1058"/>
      <c r="BY11" s="1058"/>
      <c r="BZ11" s="1058"/>
      <c r="CA11" s="1058"/>
      <c r="CB11" s="1058"/>
      <c r="CC11" s="1058"/>
      <c r="CD11" s="1058"/>
      <c r="CE11" s="1058"/>
      <c r="CF11" s="1058"/>
      <c r="CG11" s="1079"/>
      <c r="CH11" s="1054">
        <v>-3</v>
      </c>
      <c r="CI11" s="1055"/>
      <c r="CJ11" s="1055"/>
      <c r="CK11" s="1055"/>
      <c r="CL11" s="1056"/>
      <c r="CM11" s="1054">
        <v>163</v>
      </c>
      <c r="CN11" s="1055"/>
      <c r="CO11" s="1055"/>
      <c r="CP11" s="1055"/>
      <c r="CQ11" s="1056"/>
      <c r="CR11" s="1054">
        <v>45</v>
      </c>
      <c r="CS11" s="1055"/>
      <c r="CT11" s="1055"/>
      <c r="CU11" s="1055"/>
      <c r="CV11" s="1056"/>
      <c r="CW11" s="1054">
        <v>15</v>
      </c>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2">
      <c r="A12" s="241">
        <v>6</v>
      </c>
      <c r="B12" s="1095" t="s">
        <v>395</v>
      </c>
      <c r="C12" s="1096"/>
      <c r="D12" s="1096"/>
      <c r="E12" s="1096"/>
      <c r="F12" s="1096"/>
      <c r="G12" s="1096"/>
      <c r="H12" s="1096"/>
      <c r="I12" s="1096"/>
      <c r="J12" s="1096"/>
      <c r="K12" s="1096"/>
      <c r="L12" s="1096"/>
      <c r="M12" s="1096"/>
      <c r="N12" s="1096"/>
      <c r="O12" s="1096"/>
      <c r="P12" s="1097"/>
      <c r="Q12" s="1103">
        <v>404</v>
      </c>
      <c r="R12" s="1104"/>
      <c r="S12" s="1104"/>
      <c r="T12" s="1104"/>
      <c r="U12" s="1104"/>
      <c r="V12" s="1104">
        <v>404</v>
      </c>
      <c r="W12" s="1104"/>
      <c r="X12" s="1104"/>
      <c r="Y12" s="1104"/>
      <c r="Z12" s="1104"/>
      <c r="AA12" s="1104">
        <v>0</v>
      </c>
      <c r="AB12" s="1104"/>
      <c r="AC12" s="1104"/>
      <c r="AD12" s="1104"/>
      <c r="AE12" s="1105"/>
      <c r="AF12" s="1100">
        <v>0</v>
      </c>
      <c r="AG12" s="1101"/>
      <c r="AH12" s="1101"/>
      <c r="AI12" s="1101"/>
      <c r="AJ12" s="1102"/>
      <c r="AK12" s="1145">
        <v>403</v>
      </c>
      <c r="AL12" s="1146"/>
      <c r="AM12" s="1146"/>
      <c r="AN12" s="1146"/>
      <c r="AO12" s="1146"/>
      <c r="AP12" s="1146">
        <v>0</v>
      </c>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t="s">
        <v>605</v>
      </c>
      <c r="BT12" s="1058"/>
      <c r="BU12" s="1058"/>
      <c r="BV12" s="1058"/>
      <c r="BW12" s="1058"/>
      <c r="BX12" s="1058"/>
      <c r="BY12" s="1058"/>
      <c r="BZ12" s="1058"/>
      <c r="CA12" s="1058"/>
      <c r="CB12" s="1058"/>
      <c r="CC12" s="1058"/>
      <c r="CD12" s="1058"/>
      <c r="CE12" s="1058"/>
      <c r="CF12" s="1058"/>
      <c r="CG12" s="1079"/>
      <c r="CH12" s="1054">
        <v>-459</v>
      </c>
      <c r="CI12" s="1055"/>
      <c r="CJ12" s="1055"/>
      <c r="CK12" s="1055"/>
      <c r="CL12" s="1056"/>
      <c r="CM12" s="1054">
        <v>5002</v>
      </c>
      <c r="CN12" s="1055"/>
      <c r="CO12" s="1055"/>
      <c r="CP12" s="1055"/>
      <c r="CQ12" s="1056"/>
      <c r="CR12" s="1054">
        <v>2143</v>
      </c>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2">
      <c r="A13" s="241">
        <v>7</v>
      </c>
      <c r="B13" s="1095" t="s">
        <v>396</v>
      </c>
      <c r="C13" s="1096"/>
      <c r="D13" s="1096"/>
      <c r="E13" s="1096"/>
      <c r="F13" s="1096"/>
      <c r="G13" s="1096"/>
      <c r="H13" s="1096"/>
      <c r="I13" s="1096"/>
      <c r="J13" s="1096"/>
      <c r="K13" s="1096"/>
      <c r="L13" s="1096"/>
      <c r="M13" s="1096"/>
      <c r="N13" s="1096"/>
      <c r="O13" s="1096"/>
      <c r="P13" s="1097"/>
      <c r="Q13" s="1103">
        <v>192716</v>
      </c>
      <c r="R13" s="1104"/>
      <c r="S13" s="1104"/>
      <c r="T13" s="1104"/>
      <c r="U13" s="1104"/>
      <c r="V13" s="1104">
        <v>192716</v>
      </c>
      <c r="W13" s="1104"/>
      <c r="X13" s="1104"/>
      <c r="Y13" s="1104"/>
      <c r="Z13" s="1104"/>
      <c r="AA13" s="1104">
        <v>0</v>
      </c>
      <c r="AB13" s="1104"/>
      <c r="AC13" s="1104"/>
      <c r="AD13" s="1104"/>
      <c r="AE13" s="1105"/>
      <c r="AF13" s="1100">
        <v>0</v>
      </c>
      <c r="AG13" s="1101"/>
      <c r="AH13" s="1101"/>
      <c r="AI13" s="1101"/>
      <c r="AJ13" s="1102"/>
      <c r="AK13" s="1145">
        <v>157779</v>
      </c>
      <c r="AL13" s="1146"/>
      <c r="AM13" s="1146"/>
      <c r="AN13" s="1146"/>
      <c r="AO13" s="1146"/>
      <c r="AP13" s="1146">
        <v>0</v>
      </c>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t="s">
        <v>606</v>
      </c>
      <c r="BT13" s="1058"/>
      <c r="BU13" s="1058"/>
      <c r="BV13" s="1058"/>
      <c r="BW13" s="1058"/>
      <c r="BX13" s="1058"/>
      <c r="BY13" s="1058"/>
      <c r="BZ13" s="1058"/>
      <c r="CA13" s="1058"/>
      <c r="CB13" s="1058"/>
      <c r="CC13" s="1058"/>
      <c r="CD13" s="1058"/>
      <c r="CE13" s="1058"/>
      <c r="CF13" s="1058"/>
      <c r="CG13" s="1079"/>
      <c r="CH13" s="1054">
        <v>38</v>
      </c>
      <c r="CI13" s="1055"/>
      <c r="CJ13" s="1055"/>
      <c r="CK13" s="1055"/>
      <c r="CL13" s="1056"/>
      <c r="CM13" s="1054">
        <v>50</v>
      </c>
      <c r="CN13" s="1055"/>
      <c r="CO13" s="1055"/>
      <c r="CP13" s="1055"/>
      <c r="CQ13" s="1056"/>
      <c r="CR13" s="1054">
        <v>40</v>
      </c>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2">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t="s">
        <v>607</v>
      </c>
      <c r="BT14" s="1058"/>
      <c r="BU14" s="1058"/>
      <c r="BV14" s="1058"/>
      <c r="BW14" s="1058"/>
      <c r="BX14" s="1058"/>
      <c r="BY14" s="1058"/>
      <c r="BZ14" s="1058"/>
      <c r="CA14" s="1058"/>
      <c r="CB14" s="1058"/>
      <c r="CC14" s="1058"/>
      <c r="CD14" s="1058"/>
      <c r="CE14" s="1058"/>
      <c r="CF14" s="1058"/>
      <c r="CG14" s="1079"/>
      <c r="CH14" s="1054">
        <v>8</v>
      </c>
      <c r="CI14" s="1055"/>
      <c r="CJ14" s="1055"/>
      <c r="CK14" s="1055"/>
      <c r="CL14" s="1056"/>
      <c r="CM14" s="1054">
        <v>2010</v>
      </c>
      <c r="CN14" s="1055"/>
      <c r="CO14" s="1055"/>
      <c r="CP14" s="1055"/>
      <c r="CQ14" s="1056"/>
      <c r="CR14" s="1054">
        <v>100</v>
      </c>
      <c r="CS14" s="1055"/>
      <c r="CT14" s="1055"/>
      <c r="CU14" s="1055"/>
      <c r="CV14" s="1056"/>
      <c r="CW14" s="1054">
        <v>298</v>
      </c>
      <c r="CX14" s="1055"/>
      <c r="CY14" s="1055"/>
      <c r="CZ14" s="1055"/>
      <c r="DA14" s="1056"/>
      <c r="DB14" s="1054">
        <v>1000</v>
      </c>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2">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t="s">
        <v>608</v>
      </c>
      <c r="BT15" s="1058"/>
      <c r="BU15" s="1058"/>
      <c r="BV15" s="1058"/>
      <c r="BW15" s="1058"/>
      <c r="BX15" s="1058"/>
      <c r="BY15" s="1058"/>
      <c r="BZ15" s="1058"/>
      <c r="CA15" s="1058"/>
      <c r="CB15" s="1058"/>
      <c r="CC15" s="1058"/>
      <c r="CD15" s="1058"/>
      <c r="CE15" s="1058"/>
      <c r="CF15" s="1058"/>
      <c r="CG15" s="1079"/>
      <c r="CH15" s="1054">
        <v>-5</v>
      </c>
      <c r="CI15" s="1055"/>
      <c r="CJ15" s="1055"/>
      <c r="CK15" s="1055"/>
      <c r="CL15" s="1056"/>
      <c r="CM15" s="1054">
        <v>148</v>
      </c>
      <c r="CN15" s="1055"/>
      <c r="CO15" s="1055"/>
      <c r="CP15" s="1055"/>
      <c r="CQ15" s="1056"/>
      <c r="CR15" s="1054">
        <v>7</v>
      </c>
      <c r="CS15" s="1055"/>
      <c r="CT15" s="1055"/>
      <c r="CU15" s="1055"/>
      <c r="CV15" s="1056"/>
      <c r="CW15" s="1054">
        <v>26</v>
      </c>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2">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t="s">
        <v>609</v>
      </c>
      <c r="BT16" s="1058"/>
      <c r="BU16" s="1058"/>
      <c r="BV16" s="1058"/>
      <c r="BW16" s="1058"/>
      <c r="BX16" s="1058"/>
      <c r="BY16" s="1058"/>
      <c r="BZ16" s="1058"/>
      <c r="CA16" s="1058"/>
      <c r="CB16" s="1058"/>
      <c r="CC16" s="1058"/>
      <c r="CD16" s="1058"/>
      <c r="CE16" s="1058"/>
      <c r="CF16" s="1058"/>
      <c r="CG16" s="1079"/>
      <c r="CH16" s="1054">
        <v>22</v>
      </c>
      <c r="CI16" s="1055"/>
      <c r="CJ16" s="1055"/>
      <c r="CK16" s="1055"/>
      <c r="CL16" s="1056"/>
      <c r="CM16" s="1054">
        <v>259</v>
      </c>
      <c r="CN16" s="1055"/>
      <c r="CO16" s="1055"/>
      <c r="CP16" s="1055"/>
      <c r="CQ16" s="1056"/>
      <c r="CR16" s="1054">
        <v>10</v>
      </c>
      <c r="CS16" s="1055"/>
      <c r="CT16" s="1055"/>
      <c r="CU16" s="1055"/>
      <c r="CV16" s="1056"/>
      <c r="CW16" s="1054">
        <v>55</v>
      </c>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2">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t="s">
        <v>610</v>
      </c>
      <c r="BT17" s="1058"/>
      <c r="BU17" s="1058"/>
      <c r="BV17" s="1058"/>
      <c r="BW17" s="1058"/>
      <c r="BX17" s="1058"/>
      <c r="BY17" s="1058"/>
      <c r="BZ17" s="1058"/>
      <c r="CA17" s="1058"/>
      <c r="CB17" s="1058"/>
      <c r="CC17" s="1058"/>
      <c r="CD17" s="1058"/>
      <c r="CE17" s="1058"/>
      <c r="CF17" s="1058"/>
      <c r="CG17" s="1079"/>
      <c r="CH17" s="1054">
        <v>3</v>
      </c>
      <c r="CI17" s="1055"/>
      <c r="CJ17" s="1055"/>
      <c r="CK17" s="1055"/>
      <c r="CL17" s="1056"/>
      <c r="CM17" s="1054">
        <v>119</v>
      </c>
      <c r="CN17" s="1055"/>
      <c r="CO17" s="1055"/>
      <c r="CP17" s="1055"/>
      <c r="CQ17" s="1056"/>
      <c r="CR17" s="1054">
        <v>10</v>
      </c>
      <c r="CS17" s="1055"/>
      <c r="CT17" s="1055"/>
      <c r="CU17" s="1055"/>
      <c r="CV17" s="1056"/>
      <c r="CW17" s="1054">
        <v>82</v>
      </c>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2">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t="s">
        <v>611</v>
      </c>
      <c r="BT18" s="1058"/>
      <c r="BU18" s="1058"/>
      <c r="BV18" s="1058"/>
      <c r="BW18" s="1058"/>
      <c r="BX18" s="1058"/>
      <c r="BY18" s="1058"/>
      <c r="BZ18" s="1058"/>
      <c r="CA18" s="1058"/>
      <c r="CB18" s="1058"/>
      <c r="CC18" s="1058"/>
      <c r="CD18" s="1058"/>
      <c r="CE18" s="1058"/>
      <c r="CF18" s="1058"/>
      <c r="CG18" s="1079"/>
      <c r="CH18" s="1054">
        <v>-8</v>
      </c>
      <c r="CI18" s="1055"/>
      <c r="CJ18" s="1055"/>
      <c r="CK18" s="1055"/>
      <c r="CL18" s="1056"/>
      <c r="CM18" s="1054">
        <v>89</v>
      </c>
      <c r="CN18" s="1055"/>
      <c r="CO18" s="1055"/>
      <c r="CP18" s="1055"/>
      <c r="CQ18" s="1056"/>
      <c r="CR18" s="1054">
        <v>15</v>
      </c>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2">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t="s">
        <v>612</v>
      </c>
      <c r="BT19" s="1058"/>
      <c r="BU19" s="1058"/>
      <c r="BV19" s="1058"/>
      <c r="BW19" s="1058"/>
      <c r="BX19" s="1058"/>
      <c r="BY19" s="1058"/>
      <c r="BZ19" s="1058"/>
      <c r="CA19" s="1058"/>
      <c r="CB19" s="1058"/>
      <c r="CC19" s="1058"/>
      <c r="CD19" s="1058"/>
      <c r="CE19" s="1058"/>
      <c r="CF19" s="1058"/>
      <c r="CG19" s="1079"/>
      <c r="CH19" s="1054">
        <v>2267</v>
      </c>
      <c r="CI19" s="1055"/>
      <c r="CJ19" s="1055"/>
      <c r="CK19" s="1055"/>
      <c r="CL19" s="1056"/>
      <c r="CM19" s="1054">
        <v>64431</v>
      </c>
      <c r="CN19" s="1055"/>
      <c r="CO19" s="1055"/>
      <c r="CP19" s="1055"/>
      <c r="CQ19" s="1056"/>
      <c r="CR19" s="1054">
        <v>8</v>
      </c>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2">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t="s">
        <v>613</v>
      </c>
      <c r="BT20" s="1058"/>
      <c r="BU20" s="1058"/>
      <c r="BV20" s="1058"/>
      <c r="BW20" s="1058"/>
      <c r="BX20" s="1058"/>
      <c r="BY20" s="1058"/>
      <c r="BZ20" s="1058"/>
      <c r="CA20" s="1058"/>
      <c r="CB20" s="1058"/>
      <c r="CC20" s="1058"/>
      <c r="CD20" s="1058"/>
      <c r="CE20" s="1058"/>
      <c r="CF20" s="1058"/>
      <c r="CG20" s="1079"/>
      <c r="CH20" s="1054">
        <v>473</v>
      </c>
      <c r="CI20" s="1055"/>
      <c r="CJ20" s="1055"/>
      <c r="CK20" s="1055"/>
      <c r="CL20" s="1056"/>
      <c r="CM20" s="1054">
        <v>5523</v>
      </c>
      <c r="CN20" s="1055"/>
      <c r="CO20" s="1055"/>
      <c r="CP20" s="1055"/>
      <c r="CQ20" s="1056"/>
      <c r="CR20" s="1054">
        <v>481</v>
      </c>
      <c r="CS20" s="1055"/>
      <c r="CT20" s="1055"/>
      <c r="CU20" s="1055"/>
      <c r="CV20" s="1056"/>
      <c r="CW20" s="1054">
        <v>6</v>
      </c>
      <c r="CX20" s="1055"/>
      <c r="CY20" s="1055"/>
      <c r="CZ20" s="1055"/>
      <c r="DA20" s="1056"/>
      <c r="DB20" s="1054">
        <v>11663</v>
      </c>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5">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t="s">
        <v>614</v>
      </c>
      <c r="BT21" s="1058"/>
      <c r="BU21" s="1058"/>
      <c r="BV21" s="1058"/>
      <c r="BW21" s="1058"/>
      <c r="BX21" s="1058"/>
      <c r="BY21" s="1058"/>
      <c r="BZ21" s="1058"/>
      <c r="CA21" s="1058"/>
      <c r="CB21" s="1058"/>
      <c r="CC21" s="1058"/>
      <c r="CD21" s="1058"/>
      <c r="CE21" s="1058"/>
      <c r="CF21" s="1058"/>
      <c r="CG21" s="1079"/>
      <c r="CH21" s="1054">
        <v>118</v>
      </c>
      <c r="CI21" s="1055"/>
      <c r="CJ21" s="1055"/>
      <c r="CK21" s="1055"/>
      <c r="CL21" s="1056"/>
      <c r="CM21" s="1054">
        <v>10635</v>
      </c>
      <c r="CN21" s="1055"/>
      <c r="CO21" s="1055"/>
      <c r="CP21" s="1055"/>
      <c r="CQ21" s="1056"/>
      <c r="CR21" s="1054">
        <v>10</v>
      </c>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2">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397</v>
      </c>
      <c r="BA22" s="1093"/>
      <c r="BB22" s="1093"/>
      <c r="BC22" s="1093"/>
      <c r="BD22" s="1094"/>
      <c r="BE22" s="236"/>
      <c r="BF22" s="236"/>
      <c r="BG22" s="236"/>
      <c r="BH22" s="236"/>
      <c r="BI22" s="236"/>
      <c r="BJ22" s="236"/>
      <c r="BK22" s="236"/>
      <c r="BL22" s="236"/>
      <c r="BM22" s="236"/>
      <c r="BN22" s="236"/>
      <c r="BO22" s="236"/>
      <c r="BP22" s="236"/>
      <c r="BQ22" s="241">
        <v>16</v>
      </c>
      <c r="BR22" s="242"/>
      <c r="BS22" s="1057" t="s">
        <v>615</v>
      </c>
      <c r="BT22" s="1058"/>
      <c r="BU22" s="1058"/>
      <c r="BV22" s="1058"/>
      <c r="BW22" s="1058"/>
      <c r="BX22" s="1058"/>
      <c r="BY22" s="1058"/>
      <c r="BZ22" s="1058"/>
      <c r="CA22" s="1058"/>
      <c r="CB22" s="1058"/>
      <c r="CC22" s="1058"/>
      <c r="CD22" s="1058"/>
      <c r="CE22" s="1058"/>
      <c r="CF22" s="1058"/>
      <c r="CG22" s="1079"/>
      <c r="CH22" s="1054">
        <v>9</v>
      </c>
      <c r="CI22" s="1055"/>
      <c r="CJ22" s="1055"/>
      <c r="CK22" s="1055"/>
      <c r="CL22" s="1056"/>
      <c r="CM22" s="1054">
        <v>1420</v>
      </c>
      <c r="CN22" s="1055"/>
      <c r="CO22" s="1055"/>
      <c r="CP22" s="1055"/>
      <c r="CQ22" s="1056"/>
      <c r="CR22" s="1054">
        <v>105</v>
      </c>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5">
      <c r="A23" s="243" t="s">
        <v>398</v>
      </c>
      <c r="B23" s="1002" t="s">
        <v>399</v>
      </c>
      <c r="C23" s="1003"/>
      <c r="D23" s="1003"/>
      <c r="E23" s="1003"/>
      <c r="F23" s="1003"/>
      <c r="G23" s="1003"/>
      <c r="H23" s="1003"/>
      <c r="I23" s="1003"/>
      <c r="J23" s="1003"/>
      <c r="K23" s="1003"/>
      <c r="L23" s="1003"/>
      <c r="M23" s="1003"/>
      <c r="N23" s="1003"/>
      <c r="O23" s="1003"/>
      <c r="P23" s="1013"/>
      <c r="Q23" s="1132">
        <v>850404</v>
      </c>
      <c r="R23" s="1126"/>
      <c r="S23" s="1126"/>
      <c r="T23" s="1126"/>
      <c r="U23" s="1126"/>
      <c r="V23" s="1126">
        <v>842026</v>
      </c>
      <c r="W23" s="1126"/>
      <c r="X23" s="1126"/>
      <c r="Y23" s="1126"/>
      <c r="Z23" s="1126"/>
      <c r="AA23" s="1126">
        <v>8378</v>
      </c>
      <c r="AB23" s="1126"/>
      <c r="AC23" s="1126"/>
      <c r="AD23" s="1126"/>
      <c r="AE23" s="1133"/>
      <c r="AF23" s="1134">
        <v>6217</v>
      </c>
      <c r="AG23" s="1126"/>
      <c r="AH23" s="1126"/>
      <c r="AI23" s="1126"/>
      <c r="AJ23" s="1135"/>
      <c r="AK23" s="1136"/>
      <c r="AL23" s="1137"/>
      <c r="AM23" s="1137"/>
      <c r="AN23" s="1137"/>
      <c r="AO23" s="1137"/>
      <c r="AP23" s="1126">
        <v>1037828</v>
      </c>
      <c r="AQ23" s="1126"/>
      <c r="AR23" s="1126"/>
      <c r="AS23" s="1126"/>
      <c r="AT23" s="1126"/>
      <c r="AU23" s="1127"/>
      <c r="AV23" s="1127"/>
      <c r="AW23" s="1127"/>
      <c r="AX23" s="1127"/>
      <c r="AY23" s="1128"/>
      <c r="AZ23" s="1129" t="s">
        <v>400</v>
      </c>
      <c r="BA23" s="1130"/>
      <c r="BB23" s="1130"/>
      <c r="BC23" s="1130"/>
      <c r="BD23" s="1131"/>
      <c r="BE23" s="236"/>
      <c r="BF23" s="236"/>
      <c r="BG23" s="236"/>
      <c r="BH23" s="236"/>
      <c r="BI23" s="236"/>
      <c r="BJ23" s="236"/>
      <c r="BK23" s="236"/>
      <c r="BL23" s="236"/>
      <c r="BM23" s="236"/>
      <c r="BN23" s="236"/>
      <c r="BO23" s="236"/>
      <c r="BP23" s="236"/>
      <c r="BQ23" s="241">
        <v>17</v>
      </c>
      <c r="BR23" s="242"/>
      <c r="BS23" s="1057" t="s">
        <v>616</v>
      </c>
      <c r="BT23" s="1058"/>
      <c r="BU23" s="1058"/>
      <c r="BV23" s="1058"/>
      <c r="BW23" s="1058"/>
      <c r="BX23" s="1058"/>
      <c r="BY23" s="1058"/>
      <c r="BZ23" s="1058"/>
      <c r="CA23" s="1058"/>
      <c r="CB23" s="1058"/>
      <c r="CC23" s="1058"/>
      <c r="CD23" s="1058"/>
      <c r="CE23" s="1058"/>
      <c r="CF23" s="1058"/>
      <c r="CG23" s="1079"/>
      <c r="CH23" s="1054">
        <v>28</v>
      </c>
      <c r="CI23" s="1055"/>
      <c r="CJ23" s="1055"/>
      <c r="CK23" s="1055"/>
      <c r="CL23" s="1056"/>
      <c r="CM23" s="1054">
        <v>563</v>
      </c>
      <c r="CN23" s="1055"/>
      <c r="CO23" s="1055"/>
      <c r="CP23" s="1055"/>
      <c r="CQ23" s="1056"/>
      <c r="CR23" s="1054">
        <v>131</v>
      </c>
      <c r="CS23" s="1055"/>
      <c r="CT23" s="1055"/>
      <c r="CU23" s="1055"/>
      <c r="CV23" s="1056"/>
      <c r="CW23" s="1054">
        <v>100</v>
      </c>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2">
      <c r="A24" s="1125" t="s">
        <v>401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t="s">
        <v>617</v>
      </c>
      <c r="BT24" s="1058"/>
      <c r="BU24" s="1058"/>
      <c r="BV24" s="1058"/>
      <c r="BW24" s="1058"/>
      <c r="BX24" s="1058"/>
      <c r="BY24" s="1058"/>
      <c r="BZ24" s="1058"/>
      <c r="CA24" s="1058"/>
      <c r="CB24" s="1058"/>
      <c r="CC24" s="1058"/>
      <c r="CD24" s="1058"/>
      <c r="CE24" s="1058"/>
      <c r="CF24" s="1058"/>
      <c r="CG24" s="1079"/>
      <c r="CH24" s="1054">
        <v>103</v>
      </c>
      <c r="CI24" s="1055"/>
      <c r="CJ24" s="1055"/>
      <c r="CK24" s="1055"/>
      <c r="CL24" s="1056"/>
      <c r="CM24" s="1054">
        <v>2944</v>
      </c>
      <c r="CN24" s="1055"/>
      <c r="CO24" s="1055"/>
      <c r="CP24" s="1055"/>
      <c r="CQ24" s="1056"/>
      <c r="CR24" s="1054">
        <v>50</v>
      </c>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5">
      <c r="A25" s="1124" t="s">
        <v>402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t="s">
        <v>618</v>
      </c>
      <c r="BT25" s="1058"/>
      <c r="BU25" s="1058"/>
      <c r="BV25" s="1058"/>
      <c r="BW25" s="1058"/>
      <c r="BX25" s="1058"/>
      <c r="BY25" s="1058"/>
      <c r="BZ25" s="1058"/>
      <c r="CA25" s="1058"/>
      <c r="CB25" s="1058"/>
      <c r="CC25" s="1058"/>
      <c r="CD25" s="1058"/>
      <c r="CE25" s="1058"/>
      <c r="CF25" s="1058"/>
      <c r="CG25" s="1079"/>
      <c r="CH25" s="1054">
        <v>1006</v>
      </c>
      <c r="CI25" s="1055"/>
      <c r="CJ25" s="1055"/>
      <c r="CK25" s="1055"/>
      <c r="CL25" s="1056"/>
      <c r="CM25" s="1054">
        <v>6719</v>
      </c>
      <c r="CN25" s="1055"/>
      <c r="CO25" s="1055"/>
      <c r="CP25" s="1055"/>
      <c r="CQ25" s="1056"/>
      <c r="CR25" s="1054">
        <v>1700</v>
      </c>
      <c r="CS25" s="1055"/>
      <c r="CT25" s="1055"/>
      <c r="CU25" s="1055"/>
      <c r="CV25" s="1056"/>
      <c r="CW25" s="1054"/>
      <c r="CX25" s="1055"/>
      <c r="CY25" s="1055"/>
      <c r="CZ25" s="1055"/>
      <c r="DA25" s="1056"/>
      <c r="DB25" s="1054">
        <v>3700</v>
      </c>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2">
      <c r="A26" s="1060" t="s">
        <v>373</v>
      </c>
      <c r="B26" s="1061"/>
      <c r="C26" s="1061"/>
      <c r="D26" s="1061"/>
      <c r="E26" s="1061"/>
      <c r="F26" s="1061"/>
      <c r="G26" s="1061"/>
      <c r="H26" s="1061"/>
      <c r="I26" s="1061"/>
      <c r="J26" s="1061"/>
      <c r="K26" s="1061"/>
      <c r="L26" s="1061"/>
      <c r="M26" s="1061"/>
      <c r="N26" s="1061"/>
      <c r="O26" s="1061"/>
      <c r="P26" s="1062"/>
      <c r="Q26" s="1066" t="s">
        <v>403</v>
      </c>
      <c r="R26" s="1067"/>
      <c r="S26" s="1067"/>
      <c r="T26" s="1067"/>
      <c r="U26" s="1068"/>
      <c r="V26" s="1066" t="s">
        <v>404</v>
      </c>
      <c r="W26" s="1067"/>
      <c r="X26" s="1067"/>
      <c r="Y26" s="1067"/>
      <c r="Z26" s="1068"/>
      <c r="AA26" s="1066" t="s">
        <v>405</v>
      </c>
      <c r="AB26" s="1067"/>
      <c r="AC26" s="1067"/>
      <c r="AD26" s="1067"/>
      <c r="AE26" s="1067"/>
      <c r="AF26" s="1120" t="s">
        <v>406</v>
      </c>
      <c r="AG26" s="1073"/>
      <c r="AH26" s="1073"/>
      <c r="AI26" s="1073"/>
      <c r="AJ26" s="1121"/>
      <c r="AK26" s="1067" t="s">
        <v>407</v>
      </c>
      <c r="AL26" s="1067"/>
      <c r="AM26" s="1067"/>
      <c r="AN26" s="1067"/>
      <c r="AO26" s="1068"/>
      <c r="AP26" s="1066" t="s">
        <v>408</v>
      </c>
      <c r="AQ26" s="1067"/>
      <c r="AR26" s="1067"/>
      <c r="AS26" s="1067"/>
      <c r="AT26" s="1068"/>
      <c r="AU26" s="1066" t="s">
        <v>409</v>
      </c>
      <c r="AV26" s="1067"/>
      <c r="AW26" s="1067"/>
      <c r="AX26" s="1067"/>
      <c r="AY26" s="1068"/>
      <c r="AZ26" s="1066" t="s">
        <v>410</v>
      </c>
      <c r="BA26" s="1067"/>
      <c r="BB26" s="1067"/>
      <c r="BC26" s="1067"/>
      <c r="BD26" s="1068"/>
      <c r="BE26" s="1066" t="s">
        <v>380</v>
      </c>
      <c r="BF26" s="1067"/>
      <c r="BG26" s="1067"/>
      <c r="BH26" s="1067"/>
      <c r="BI26" s="1080"/>
      <c r="BJ26" s="235"/>
      <c r="BK26" s="235"/>
      <c r="BL26" s="235"/>
      <c r="BM26" s="235"/>
      <c r="BN26" s="235"/>
      <c r="BO26" s="244"/>
      <c r="BP26" s="244"/>
      <c r="BQ26" s="241">
        <v>20</v>
      </c>
      <c r="BR26" s="242"/>
      <c r="BS26" s="1057" t="s">
        <v>619</v>
      </c>
      <c r="BT26" s="1058"/>
      <c r="BU26" s="1058"/>
      <c r="BV26" s="1058"/>
      <c r="BW26" s="1058"/>
      <c r="BX26" s="1058"/>
      <c r="BY26" s="1058"/>
      <c r="BZ26" s="1058"/>
      <c r="CA26" s="1058"/>
      <c r="CB26" s="1058"/>
      <c r="CC26" s="1058"/>
      <c r="CD26" s="1058"/>
      <c r="CE26" s="1058"/>
      <c r="CF26" s="1058"/>
      <c r="CG26" s="1079"/>
      <c r="CH26" s="1054">
        <v>-10</v>
      </c>
      <c r="CI26" s="1055"/>
      <c r="CJ26" s="1055"/>
      <c r="CK26" s="1055"/>
      <c r="CL26" s="1056"/>
      <c r="CM26" s="1054">
        <v>618</v>
      </c>
      <c r="CN26" s="1055"/>
      <c r="CO26" s="1055"/>
      <c r="CP26" s="1055"/>
      <c r="CQ26" s="1056"/>
      <c r="CR26" s="1054">
        <v>100</v>
      </c>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t="s">
        <v>620</v>
      </c>
      <c r="BT27" s="1058"/>
      <c r="BU27" s="1058"/>
      <c r="BV27" s="1058"/>
      <c r="BW27" s="1058"/>
      <c r="BX27" s="1058"/>
      <c r="BY27" s="1058"/>
      <c r="BZ27" s="1058"/>
      <c r="CA27" s="1058"/>
      <c r="CB27" s="1058"/>
      <c r="CC27" s="1058"/>
      <c r="CD27" s="1058"/>
      <c r="CE27" s="1058"/>
      <c r="CF27" s="1058"/>
      <c r="CG27" s="1079"/>
      <c r="CH27" s="1054">
        <v>-4</v>
      </c>
      <c r="CI27" s="1055"/>
      <c r="CJ27" s="1055"/>
      <c r="CK27" s="1055"/>
      <c r="CL27" s="1056"/>
      <c r="CM27" s="1054">
        <v>25</v>
      </c>
      <c r="CN27" s="1055"/>
      <c r="CO27" s="1055"/>
      <c r="CP27" s="1055"/>
      <c r="CQ27" s="1056"/>
      <c r="CR27" s="1054">
        <v>1</v>
      </c>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2">
      <c r="A28" s="245">
        <v>1</v>
      </c>
      <c r="B28" s="1112" t="s">
        <v>411</v>
      </c>
      <c r="C28" s="1113"/>
      <c r="D28" s="1113"/>
      <c r="E28" s="1113"/>
      <c r="F28" s="1113"/>
      <c r="G28" s="1113"/>
      <c r="H28" s="1113"/>
      <c r="I28" s="1113"/>
      <c r="J28" s="1113"/>
      <c r="K28" s="1113"/>
      <c r="L28" s="1113"/>
      <c r="M28" s="1113"/>
      <c r="N28" s="1113"/>
      <c r="O28" s="1113"/>
      <c r="P28" s="1114"/>
      <c r="Q28" s="1115">
        <v>24487</v>
      </c>
      <c r="R28" s="1116"/>
      <c r="S28" s="1116"/>
      <c r="T28" s="1116"/>
      <c r="U28" s="1116"/>
      <c r="V28" s="1116">
        <v>24438</v>
      </c>
      <c r="W28" s="1116"/>
      <c r="X28" s="1116"/>
      <c r="Y28" s="1116"/>
      <c r="Z28" s="1116"/>
      <c r="AA28" s="1116">
        <v>49</v>
      </c>
      <c r="AB28" s="1116"/>
      <c r="AC28" s="1116"/>
      <c r="AD28" s="1116"/>
      <c r="AE28" s="1117"/>
      <c r="AF28" s="1118">
        <v>49</v>
      </c>
      <c r="AG28" s="1116"/>
      <c r="AH28" s="1116"/>
      <c r="AI28" s="1116"/>
      <c r="AJ28" s="1119"/>
      <c r="AK28" s="1107">
        <v>9</v>
      </c>
      <c r="AL28" s="1108"/>
      <c r="AM28" s="1108"/>
      <c r="AN28" s="1108"/>
      <c r="AO28" s="1108"/>
      <c r="AP28" s="1108">
        <v>0</v>
      </c>
      <c r="AQ28" s="1108"/>
      <c r="AR28" s="1108"/>
      <c r="AS28" s="1108"/>
      <c r="AT28" s="1108"/>
      <c r="AU28" s="1108">
        <v>0</v>
      </c>
      <c r="AV28" s="1108"/>
      <c r="AW28" s="1108"/>
      <c r="AX28" s="1108"/>
      <c r="AY28" s="1108"/>
      <c r="AZ28" s="1109">
        <v>0</v>
      </c>
      <c r="BA28" s="1109"/>
      <c r="BB28" s="1109"/>
      <c r="BC28" s="1109"/>
      <c r="BD28" s="1109"/>
      <c r="BE28" s="1110"/>
      <c r="BF28" s="1110"/>
      <c r="BG28" s="1110"/>
      <c r="BH28" s="1110"/>
      <c r="BI28" s="1111"/>
      <c r="BJ28" s="235"/>
      <c r="BK28" s="235"/>
      <c r="BL28" s="235"/>
      <c r="BM28" s="235"/>
      <c r="BN28" s="235"/>
      <c r="BO28" s="244"/>
      <c r="BP28" s="244"/>
      <c r="BQ28" s="241">
        <v>22</v>
      </c>
      <c r="BR28" s="242"/>
      <c r="BS28" s="1057" t="s">
        <v>621</v>
      </c>
      <c r="BT28" s="1058"/>
      <c r="BU28" s="1058"/>
      <c r="BV28" s="1058"/>
      <c r="BW28" s="1058"/>
      <c r="BX28" s="1058"/>
      <c r="BY28" s="1058"/>
      <c r="BZ28" s="1058"/>
      <c r="CA28" s="1058"/>
      <c r="CB28" s="1058"/>
      <c r="CC28" s="1058"/>
      <c r="CD28" s="1058"/>
      <c r="CE28" s="1058"/>
      <c r="CF28" s="1058"/>
      <c r="CG28" s="1079"/>
      <c r="CH28" s="1054">
        <v>1</v>
      </c>
      <c r="CI28" s="1055"/>
      <c r="CJ28" s="1055"/>
      <c r="CK28" s="1055"/>
      <c r="CL28" s="1056"/>
      <c r="CM28" s="1054">
        <v>295</v>
      </c>
      <c r="CN28" s="1055"/>
      <c r="CO28" s="1055"/>
      <c r="CP28" s="1055"/>
      <c r="CQ28" s="1056"/>
      <c r="CR28" s="1054">
        <v>200</v>
      </c>
      <c r="CS28" s="1055"/>
      <c r="CT28" s="1055"/>
      <c r="CU28" s="1055"/>
      <c r="CV28" s="1056"/>
      <c r="CW28" s="1054">
        <v>142</v>
      </c>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2">
      <c r="A29" s="245">
        <v>2</v>
      </c>
      <c r="B29" s="1095" t="s">
        <v>412</v>
      </c>
      <c r="C29" s="1096"/>
      <c r="D29" s="1096"/>
      <c r="E29" s="1096"/>
      <c r="F29" s="1096"/>
      <c r="G29" s="1096"/>
      <c r="H29" s="1096"/>
      <c r="I29" s="1096"/>
      <c r="J29" s="1096"/>
      <c r="K29" s="1096"/>
      <c r="L29" s="1096"/>
      <c r="M29" s="1096"/>
      <c r="N29" s="1096"/>
      <c r="O29" s="1096"/>
      <c r="P29" s="1097"/>
      <c r="Q29" s="1103">
        <v>123355</v>
      </c>
      <c r="R29" s="1104"/>
      <c r="S29" s="1104"/>
      <c r="T29" s="1104"/>
      <c r="U29" s="1104"/>
      <c r="V29" s="1104">
        <v>122979</v>
      </c>
      <c r="W29" s="1104"/>
      <c r="X29" s="1104"/>
      <c r="Y29" s="1104"/>
      <c r="Z29" s="1104"/>
      <c r="AA29" s="1104">
        <v>376</v>
      </c>
      <c r="AB29" s="1104"/>
      <c r="AC29" s="1104"/>
      <c r="AD29" s="1104"/>
      <c r="AE29" s="1105"/>
      <c r="AF29" s="1100">
        <v>0</v>
      </c>
      <c r="AG29" s="1101"/>
      <c r="AH29" s="1101"/>
      <c r="AI29" s="1101"/>
      <c r="AJ29" s="1102"/>
      <c r="AK29" s="1045">
        <v>11163</v>
      </c>
      <c r="AL29" s="1036"/>
      <c r="AM29" s="1036"/>
      <c r="AN29" s="1036"/>
      <c r="AO29" s="1036"/>
      <c r="AP29" s="1036">
        <v>0</v>
      </c>
      <c r="AQ29" s="1036"/>
      <c r="AR29" s="1036"/>
      <c r="AS29" s="1036"/>
      <c r="AT29" s="1036"/>
      <c r="AU29" s="1036">
        <v>0</v>
      </c>
      <c r="AV29" s="1036"/>
      <c r="AW29" s="1036"/>
      <c r="AX29" s="1036"/>
      <c r="AY29" s="1036"/>
      <c r="AZ29" s="1106">
        <v>0</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2">
      <c r="A30" s="245">
        <v>3</v>
      </c>
      <c r="B30" s="1095" t="s">
        <v>414</v>
      </c>
      <c r="C30" s="1096"/>
      <c r="D30" s="1096"/>
      <c r="E30" s="1096"/>
      <c r="F30" s="1096"/>
      <c r="G30" s="1096"/>
      <c r="H30" s="1096"/>
      <c r="I30" s="1096"/>
      <c r="J30" s="1096"/>
      <c r="K30" s="1096"/>
      <c r="L30" s="1096"/>
      <c r="M30" s="1096"/>
      <c r="N30" s="1096"/>
      <c r="O30" s="1096"/>
      <c r="P30" s="1097"/>
      <c r="Q30" s="1103">
        <v>18181</v>
      </c>
      <c r="R30" s="1104"/>
      <c r="S30" s="1104"/>
      <c r="T30" s="1104"/>
      <c r="U30" s="1104"/>
      <c r="V30" s="1104">
        <v>17323</v>
      </c>
      <c r="W30" s="1104"/>
      <c r="X30" s="1104"/>
      <c r="Y30" s="1104"/>
      <c r="Z30" s="1104"/>
      <c r="AA30" s="1104">
        <v>857</v>
      </c>
      <c r="AB30" s="1104"/>
      <c r="AC30" s="1104"/>
      <c r="AD30" s="1104"/>
      <c r="AE30" s="1105"/>
      <c r="AF30" s="1100">
        <v>0</v>
      </c>
      <c r="AG30" s="1101"/>
      <c r="AH30" s="1101"/>
      <c r="AI30" s="1101"/>
      <c r="AJ30" s="1102"/>
      <c r="AK30" s="1045">
        <v>2354</v>
      </c>
      <c r="AL30" s="1036"/>
      <c r="AM30" s="1036"/>
      <c r="AN30" s="1036"/>
      <c r="AO30" s="1036"/>
      <c r="AP30" s="1036">
        <v>0</v>
      </c>
      <c r="AQ30" s="1036"/>
      <c r="AR30" s="1036"/>
      <c r="AS30" s="1036"/>
      <c r="AT30" s="1036"/>
      <c r="AU30" s="1036">
        <v>0</v>
      </c>
      <c r="AV30" s="1036"/>
      <c r="AW30" s="1036"/>
      <c r="AX30" s="1036"/>
      <c r="AY30" s="1036"/>
      <c r="AZ30" s="1106">
        <v>0</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2">
      <c r="A31" s="245">
        <v>4</v>
      </c>
      <c r="B31" s="1095" t="s">
        <v>415</v>
      </c>
      <c r="C31" s="1096"/>
      <c r="D31" s="1096"/>
      <c r="E31" s="1096"/>
      <c r="F31" s="1096"/>
      <c r="G31" s="1096"/>
      <c r="H31" s="1096"/>
      <c r="I31" s="1096"/>
      <c r="J31" s="1096"/>
      <c r="K31" s="1096"/>
      <c r="L31" s="1096"/>
      <c r="M31" s="1096"/>
      <c r="N31" s="1096"/>
      <c r="O31" s="1096"/>
      <c r="P31" s="1097"/>
      <c r="Q31" s="1103">
        <v>102497</v>
      </c>
      <c r="R31" s="1104"/>
      <c r="S31" s="1104"/>
      <c r="T31" s="1104"/>
      <c r="U31" s="1104"/>
      <c r="V31" s="1104">
        <v>101138</v>
      </c>
      <c r="W31" s="1104"/>
      <c r="X31" s="1104"/>
      <c r="Y31" s="1104"/>
      <c r="Z31" s="1104"/>
      <c r="AA31" s="1104">
        <v>1359</v>
      </c>
      <c r="AB31" s="1104"/>
      <c r="AC31" s="1104"/>
      <c r="AD31" s="1104"/>
      <c r="AE31" s="1105"/>
      <c r="AF31" s="1100">
        <v>1359</v>
      </c>
      <c r="AG31" s="1101"/>
      <c r="AH31" s="1101"/>
      <c r="AI31" s="1101"/>
      <c r="AJ31" s="1102"/>
      <c r="AK31" s="1045">
        <v>15432</v>
      </c>
      <c r="AL31" s="1036"/>
      <c r="AM31" s="1036"/>
      <c r="AN31" s="1036"/>
      <c r="AO31" s="1036"/>
      <c r="AP31" s="1036">
        <v>1538</v>
      </c>
      <c r="AQ31" s="1036"/>
      <c r="AR31" s="1036"/>
      <c r="AS31" s="1036"/>
      <c r="AT31" s="1036"/>
      <c r="AU31" s="1036">
        <v>0</v>
      </c>
      <c r="AV31" s="1036"/>
      <c r="AW31" s="1036"/>
      <c r="AX31" s="1036"/>
      <c r="AY31" s="1036"/>
      <c r="AZ31" s="1106">
        <v>0</v>
      </c>
      <c r="BA31" s="1106"/>
      <c r="BB31" s="1106"/>
      <c r="BC31" s="1106"/>
      <c r="BD31" s="1106"/>
      <c r="BE31" s="1037"/>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2">
      <c r="A32" s="245">
        <v>5</v>
      </c>
      <c r="B32" s="1095" t="s">
        <v>416</v>
      </c>
      <c r="C32" s="1096"/>
      <c r="D32" s="1096"/>
      <c r="E32" s="1096"/>
      <c r="F32" s="1096"/>
      <c r="G32" s="1096"/>
      <c r="H32" s="1096"/>
      <c r="I32" s="1096"/>
      <c r="J32" s="1096"/>
      <c r="K32" s="1096"/>
      <c r="L32" s="1096"/>
      <c r="M32" s="1096"/>
      <c r="N32" s="1096"/>
      <c r="O32" s="1096"/>
      <c r="P32" s="1097"/>
      <c r="Q32" s="1103">
        <v>40027</v>
      </c>
      <c r="R32" s="1104"/>
      <c r="S32" s="1104"/>
      <c r="T32" s="1104"/>
      <c r="U32" s="1104"/>
      <c r="V32" s="1104">
        <v>34612</v>
      </c>
      <c r="W32" s="1104"/>
      <c r="X32" s="1104"/>
      <c r="Y32" s="1104"/>
      <c r="Z32" s="1104"/>
      <c r="AA32" s="1104">
        <v>5415</v>
      </c>
      <c r="AB32" s="1104"/>
      <c r="AC32" s="1104"/>
      <c r="AD32" s="1104"/>
      <c r="AE32" s="1105"/>
      <c r="AF32" s="1100">
        <v>8151</v>
      </c>
      <c r="AG32" s="1101"/>
      <c r="AH32" s="1101"/>
      <c r="AI32" s="1101"/>
      <c r="AJ32" s="1102"/>
      <c r="AK32" s="1045">
        <v>5693</v>
      </c>
      <c r="AL32" s="1036"/>
      <c r="AM32" s="1036"/>
      <c r="AN32" s="1036"/>
      <c r="AO32" s="1036"/>
      <c r="AP32" s="1036">
        <v>44704</v>
      </c>
      <c r="AQ32" s="1036"/>
      <c r="AR32" s="1036"/>
      <c r="AS32" s="1036"/>
      <c r="AT32" s="1036"/>
      <c r="AU32" s="1036">
        <v>28297</v>
      </c>
      <c r="AV32" s="1036"/>
      <c r="AW32" s="1036"/>
      <c r="AX32" s="1036"/>
      <c r="AY32" s="1036"/>
      <c r="AZ32" s="1106">
        <v>0</v>
      </c>
      <c r="BA32" s="1106"/>
      <c r="BB32" s="1106"/>
      <c r="BC32" s="1106"/>
      <c r="BD32" s="1106"/>
      <c r="BE32" s="1037" t="s">
        <v>417</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2">
      <c r="A33" s="245">
        <v>6</v>
      </c>
      <c r="B33" s="1095" t="s">
        <v>418</v>
      </c>
      <c r="C33" s="1096"/>
      <c r="D33" s="1096"/>
      <c r="E33" s="1096"/>
      <c r="F33" s="1096"/>
      <c r="G33" s="1096"/>
      <c r="H33" s="1096"/>
      <c r="I33" s="1096"/>
      <c r="J33" s="1096"/>
      <c r="K33" s="1096"/>
      <c r="L33" s="1096"/>
      <c r="M33" s="1096"/>
      <c r="N33" s="1096"/>
      <c r="O33" s="1096"/>
      <c r="P33" s="1097"/>
      <c r="Q33" s="1103">
        <v>41569</v>
      </c>
      <c r="R33" s="1104"/>
      <c r="S33" s="1104"/>
      <c r="T33" s="1104"/>
      <c r="U33" s="1104"/>
      <c r="V33" s="1104">
        <v>38266</v>
      </c>
      <c r="W33" s="1104"/>
      <c r="X33" s="1104"/>
      <c r="Y33" s="1104"/>
      <c r="Z33" s="1104"/>
      <c r="AA33" s="1104">
        <v>3303</v>
      </c>
      <c r="AB33" s="1104"/>
      <c r="AC33" s="1104"/>
      <c r="AD33" s="1104"/>
      <c r="AE33" s="1105"/>
      <c r="AF33" s="1100">
        <v>12797</v>
      </c>
      <c r="AG33" s="1101"/>
      <c r="AH33" s="1101"/>
      <c r="AI33" s="1101"/>
      <c r="AJ33" s="1102"/>
      <c r="AK33" s="1045">
        <v>11340</v>
      </c>
      <c r="AL33" s="1036"/>
      <c r="AM33" s="1036"/>
      <c r="AN33" s="1036"/>
      <c r="AO33" s="1036"/>
      <c r="AP33" s="1036">
        <v>285109</v>
      </c>
      <c r="AQ33" s="1036"/>
      <c r="AR33" s="1036"/>
      <c r="AS33" s="1036"/>
      <c r="AT33" s="1036"/>
      <c r="AU33" s="1036">
        <v>109197</v>
      </c>
      <c r="AV33" s="1036"/>
      <c r="AW33" s="1036"/>
      <c r="AX33" s="1036"/>
      <c r="AY33" s="1036"/>
      <c r="AZ33" s="1106">
        <v>0</v>
      </c>
      <c r="BA33" s="1106"/>
      <c r="BB33" s="1106"/>
      <c r="BC33" s="1106"/>
      <c r="BD33" s="1106"/>
      <c r="BE33" s="1037" t="s">
        <v>419</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2">
      <c r="A34" s="245">
        <v>7</v>
      </c>
      <c r="B34" s="1095" t="s">
        <v>420</v>
      </c>
      <c r="C34" s="1096"/>
      <c r="D34" s="1096"/>
      <c r="E34" s="1096"/>
      <c r="F34" s="1096"/>
      <c r="G34" s="1096"/>
      <c r="H34" s="1096"/>
      <c r="I34" s="1096"/>
      <c r="J34" s="1096"/>
      <c r="K34" s="1096"/>
      <c r="L34" s="1096"/>
      <c r="M34" s="1096"/>
      <c r="N34" s="1096"/>
      <c r="O34" s="1096"/>
      <c r="P34" s="1097"/>
      <c r="Q34" s="1103">
        <v>32008</v>
      </c>
      <c r="R34" s="1104"/>
      <c r="S34" s="1104"/>
      <c r="T34" s="1104"/>
      <c r="U34" s="1104"/>
      <c r="V34" s="1104">
        <v>30166</v>
      </c>
      <c r="W34" s="1104"/>
      <c r="X34" s="1104"/>
      <c r="Y34" s="1104"/>
      <c r="Z34" s="1104"/>
      <c r="AA34" s="1104">
        <v>1842</v>
      </c>
      <c r="AB34" s="1104"/>
      <c r="AC34" s="1104"/>
      <c r="AD34" s="1104"/>
      <c r="AE34" s="1105"/>
      <c r="AF34" s="1100">
        <v>20228</v>
      </c>
      <c r="AG34" s="1101"/>
      <c r="AH34" s="1101"/>
      <c r="AI34" s="1101"/>
      <c r="AJ34" s="1102"/>
      <c r="AK34" s="1045">
        <v>139</v>
      </c>
      <c r="AL34" s="1036"/>
      <c r="AM34" s="1036"/>
      <c r="AN34" s="1036"/>
      <c r="AO34" s="1036"/>
      <c r="AP34" s="1036">
        <v>71864</v>
      </c>
      <c r="AQ34" s="1036"/>
      <c r="AR34" s="1036"/>
      <c r="AS34" s="1036"/>
      <c r="AT34" s="1036"/>
      <c r="AU34" s="1036">
        <v>2946</v>
      </c>
      <c r="AV34" s="1036"/>
      <c r="AW34" s="1036"/>
      <c r="AX34" s="1036"/>
      <c r="AY34" s="1036"/>
      <c r="AZ34" s="1106">
        <v>0</v>
      </c>
      <c r="BA34" s="1106"/>
      <c r="BB34" s="1106"/>
      <c r="BC34" s="1106"/>
      <c r="BD34" s="1106"/>
      <c r="BE34" s="1037" t="s">
        <v>421</v>
      </c>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2">
      <c r="A35" s="245">
        <v>8</v>
      </c>
      <c r="B35" s="1095" t="s">
        <v>422</v>
      </c>
      <c r="C35" s="1096"/>
      <c r="D35" s="1096"/>
      <c r="E35" s="1096"/>
      <c r="F35" s="1096"/>
      <c r="G35" s="1096"/>
      <c r="H35" s="1096"/>
      <c r="I35" s="1096"/>
      <c r="J35" s="1096"/>
      <c r="K35" s="1096"/>
      <c r="L35" s="1096"/>
      <c r="M35" s="1096"/>
      <c r="N35" s="1096"/>
      <c r="O35" s="1096"/>
      <c r="P35" s="1097"/>
      <c r="Q35" s="1103">
        <v>7081</v>
      </c>
      <c r="R35" s="1104"/>
      <c r="S35" s="1104"/>
      <c r="T35" s="1104"/>
      <c r="U35" s="1104"/>
      <c r="V35" s="1104">
        <v>6395</v>
      </c>
      <c r="W35" s="1104"/>
      <c r="X35" s="1104"/>
      <c r="Y35" s="1104"/>
      <c r="Z35" s="1104"/>
      <c r="AA35" s="1104">
        <v>686</v>
      </c>
      <c r="AB35" s="1104"/>
      <c r="AC35" s="1104"/>
      <c r="AD35" s="1104"/>
      <c r="AE35" s="1105"/>
      <c r="AF35" s="1100">
        <v>9772</v>
      </c>
      <c r="AG35" s="1101"/>
      <c r="AH35" s="1101"/>
      <c r="AI35" s="1101"/>
      <c r="AJ35" s="1102"/>
      <c r="AK35" s="1045">
        <v>22</v>
      </c>
      <c r="AL35" s="1036"/>
      <c r="AM35" s="1036"/>
      <c r="AN35" s="1036"/>
      <c r="AO35" s="1036"/>
      <c r="AP35" s="1036">
        <v>6895</v>
      </c>
      <c r="AQ35" s="1036"/>
      <c r="AR35" s="1036"/>
      <c r="AS35" s="1036"/>
      <c r="AT35" s="1036"/>
      <c r="AU35" s="1036">
        <v>1296</v>
      </c>
      <c r="AV35" s="1036"/>
      <c r="AW35" s="1036"/>
      <c r="AX35" s="1036"/>
      <c r="AY35" s="1036"/>
      <c r="AZ35" s="1106">
        <v>0</v>
      </c>
      <c r="BA35" s="1106"/>
      <c r="BB35" s="1106"/>
      <c r="BC35" s="1106"/>
      <c r="BD35" s="1106"/>
      <c r="BE35" s="1037" t="s">
        <v>419</v>
      </c>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2">
      <c r="A36" s="245">
        <v>9</v>
      </c>
      <c r="B36" s="1095" t="s">
        <v>423</v>
      </c>
      <c r="C36" s="1096"/>
      <c r="D36" s="1096"/>
      <c r="E36" s="1096"/>
      <c r="F36" s="1096"/>
      <c r="G36" s="1096"/>
      <c r="H36" s="1096"/>
      <c r="I36" s="1096"/>
      <c r="J36" s="1096"/>
      <c r="K36" s="1096"/>
      <c r="L36" s="1096"/>
      <c r="M36" s="1096"/>
      <c r="N36" s="1096"/>
      <c r="O36" s="1096"/>
      <c r="P36" s="1097"/>
      <c r="Q36" s="1103">
        <v>8163</v>
      </c>
      <c r="R36" s="1104"/>
      <c r="S36" s="1104"/>
      <c r="T36" s="1104"/>
      <c r="U36" s="1104"/>
      <c r="V36" s="1104">
        <v>8743</v>
      </c>
      <c r="W36" s="1104"/>
      <c r="X36" s="1104"/>
      <c r="Y36" s="1104"/>
      <c r="Z36" s="1104"/>
      <c r="AA36" s="1104">
        <v>-580</v>
      </c>
      <c r="AB36" s="1104"/>
      <c r="AC36" s="1104"/>
      <c r="AD36" s="1104"/>
      <c r="AE36" s="1105"/>
      <c r="AF36" s="1100">
        <v>0</v>
      </c>
      <c r="AG36" s="1101"/>
      <c r="AH36" s="1101"/>
      <c r="AI36" s="1101"/>
      <c r="AJ36" s="1102"/>
      <c r="AK36" s="1045">
        <v>880</v>
      </c>
      <c r="AL36" s="1036"/>
      <c r="AM36" s="1036"/>
      <c r="AN36" s="1036"/>
      <c r="AO36" s="1036"/>
      <c r="AP36" s="1036">
        <v>5851</v>
      </c>
      <c r="AQ36" s="1036"/>
      <c r="AR36" s="1036"/>
      <c r="AS36" s="1036"/>
      <c r="AT36" s="1036"/>
      <c r="AU36" s="1036">
        <v>497</v>
      </c>
      <c r="AV36" s="1036"/>
      <c r="AW36" s="1036"/>
      <c r="AX36" s="1036"/>
      <c r="AY36" s="1036"/>
      <c r="AZ36" s="1106">
        <v>0</v>
      </c>
      <c r="BA36" s="1106"/>
      <c r="BB36" s="1106"/>
      <c r="BC36" s="1106"/>
      <c r="BD36" s="1106"/>
      <c r="BE36" s="1037" t="s">
        <v>424</v>
      </c>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2">
      <c r="A37" s="245">
        <v>10</v>
      </c>
      <c r="B37" s="1095" t="s">
        <v>425</v>
      </c>
      <c r="C37" s="1096"/>
      <c r="D37" s="1096"/>
      <c r="E37" s="1096"/>
      <c r="F37" s="1096"/>
      <c r="G37" s="1096"/>
      <c r="H37" s="1096"/>
      <c r="I37" s="1096"/>
      <c r="J37" s="1096"/>
      <c r="K37" s="1096"/>
      <c r="L37" s="1096"/>
      <c r="M37" s="1096"/>
      <c r="N37" s="1096"/>
      <c r="O37" s="1096"/>
      <c r="P37" s="1097"/>
      <c r="Q37" s="1103">
        <v>1776</v>
      </c>
      <c r="R37" s="1104"/>
      <c r="S37" s="1104"/>
      <c r="T37" s="1104"/>
      <c r="U37" s="1104"/>
      <c r="V37" s="1104">
        <v>1763</v>
      </c>
      <c r="W37" s="1104"/>
      <c r="X37" s="1104"/>
      <c r="Y37" s="1104"/>
      <c r="Z37" s="1104"/>
      <c r="AA37" s="1104">
        <v>13</v>
      </c>
      <c r="AB37" s="1104"/>
      <c r="AC37" s="1104"/>
      <c r="AD37" s="1104"/>
      <c r="AE37" s="1105"/>
      <c r="AF37" s="1100">
        <v>0</v>
      </c>
      <c r="AG37" s="1101"/>
      <c r="AH37" s="1101"/>
      <c r="AI37" s="1101"/>
      <c r="AJ37" s="1102"/>
      <c r="AK37" s="1045">
        <v>163</v>
      </c>
      <c r="AL37" s="1036"/>
      <c r="AM37" s="1036"/>
      <c r="AN37" s="1036"/>
      <c r="AO37" s="1036"/>
      <c r="AP37" s="1036">
        <v>4669</v>
      </c>
      <c r="AQ37" s="1036"/>
      <c r="AR37" s="1036"/>
      <c r="AS37" s="1036"/>
      <c r="AT37" s="1036"/>
      <c r="AU37" s="1036">
        <v>4669</v>
      </c>
      <c r="AV37" s="1036"/>
      <c r="AW37" s="1036"/>
      <c r="AX37" s="1036"/>
      <c r="AY37" s="1036"/>
      <c r="AZ37" s="1106">
        <v>0</v>
      </c>
      <c r="BA37" s="1106"/>
      <c r="BB37" s="1106"/>
      <c r="BC37" s="1106"/>
      <c r="BD37" s="1106"/>
      <c r="BE37" s="1037" t="s">
        <v>426</v>
      </c>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2">
      <c r="A38" s="245">
        <v>11</v>
      </c>
      <c r="B38" s="1095" t="s">
        <v>427</v>
      </c>
      <c r="C38" s="1096"/>
      <c r="D38" s="1096"/>
      <c r="E38" s="1096"/>
      <c r="F38" s="1096"/>
      <c r="G38" s="1096"/>
      <c r="H38" s="1096"/>
      <c r="I38" s="1096"/>
      <c r="J38" s="1096"/>
      <c r="K38" s="1096"/>
      <c r="L38" s="1096"/>
      <c r="M38" s="1096"/>
      <c r="N38" s="1096"/>
      <c r="O38" s="1096"/>
      <c r="P38" s="1097"/>
      <c r="Q38" s="1103">
        <v>3301</v>
      </c>
      <c r="R38" s="1104"/>
      <c r="S38" s="1104"/>
      <c r="T38" s="1104"/>
      <c r="U38" s="1104"/>
      <c r="V38" s="1104">
        <v>3073</v>
      </c>
      <c r="W38" s="1104"/>
      <c r="X38" s="1104"/>
      <c r="Y38" s="1104"/>
      <c r="Z38" s="1104"/>
      <c r="AA38" s="1104">
        <v>228</v>
      </c>
      <c r="AB38" s="1104"/>
      <c r="AC38" s="1104"/>
      <c r="AD38" s="1104"/>
      <c r="AE38" s="1105"/>
      <c r="AF38" s="1100">
        <v>43</v>
      </c>
      <c r="AG38" s="1101"/>
      <c r="AH38" s="1101"/>
      <c r="AI38" s="1101"/>
      <c r="AJ38" s="1102"/>
      <c r="AK38" s="1045">
        <v>0</v>
      </c>
      <c r="AL38" s="1036"/>
      <c r="AM38" s="1036"/>
      <c r="AN38" s="1036"/>
      <c r="AO38" s="1036"/>
      <c r="AP38" s="1036">
        <v>3758</v>
      </c>
      <c r="AQ38" s="1036"/>
      <c r="AR38" s="1036"/>
      <c r="AS38" s="1036"/>
      <c r="AT38" s="1036"/>
      <c r="AU38" s="1036">
        <v>0</v>
      </c>
      <c r="AV38" s="1036"/>
      <c r="AW38" s="1036"/>
      <c r="AX38" s="1036"/>
      <c r="AY38" s="1036"/>
      <c r="AZ38" s="1106">
        <v>0</v>
      </c>
      <c r="BA38" s="1106"/>
      <c r="BB38" s="1106"/>
      <c r="BC38" s="1106"/>
      <c r="BD38" s="1106"/>
      <c r="BE38" s="1037" t="s">
        <v>428</v>
      </c>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2">
      <c r="A39" s="245">
        <v>12</v>
      </c>
      <c r="B39" s="1095" t="s">
        <v>429</v>
      </c>
      <c r="C39" s="1096"/>
      <c r="D39" s="1096"/>
      <c r="E39" s="1096"/>
      <c r="F39" s="1096"/>
      <c r="G39" s="1096"/>
      <c r="H39" s="1096"/>
      <c r="I39" s="1096"/>
      <c r="J39" s="1096"/>
      <c r="K39" s="1096"/>
      <c r="L39" s="1096"/>
      <c r="M39" s="1096"/>
      <c r="N39" s="1096"/>
      <c r="O39" s="1096"/>
      <c r="P39" s="1097"/>
      <c r="Q39" s="1103">
        <v>468</v>
      </c>
      <c r="R39" s="1104"/>
      <c r="S39" s="1104"/>
      <c r="T39" s="1104"/>
      <c r="U39" s="1104"/>
      <c r="V39" s="1104">
        <v>421</v>
      </c>
      <c r="W39" s="1104"/>
      <c r="X39" s="1104"/>
      <c r="Y39" s="1104"/>
      <c r="Z39" s="1104"/>
      <c r="AA39" s="1104">
        <v>47</v>
      </c>
      <c r="AB39" s="1104"/>
      <c r="AC39" s="1104"/>
      <c r="AD39" s="1104"/>
      <c r="AE39" s="1105"/>
      <c r="AF39" s="1100">
        <v>47</v>
      </c>
      <c r="AG39" s="1101"/>
      <c r="AH39" s="1101"/>
      <c r="AI39" s="1101"/>
      <c r="AJ39" s="1102"/>
      <c r="AK39" s="1045">
        <v>0</v>
      </c>
      <c r="AL39" s="1036"/>
      <c r="AM39" s="1036"/>
      <c r="AN39" s="1036"/>
      <c r="AO39" s="1036"/>
      <c r="AP39" s="1036">
        <v>565</v>
      </c>
      <c r="AQ39" s="1036"/>
      <c r="AR39" s="1036"/>
      <c r="AS39" s="1036"/>
      <c r="AT39" s="1036"/>
      <c r="AU39" s="1036">
        <v>0</v>
      </c>
      <c r="AV39" s="1036"/>
      <c r="AW39" s="1036"/>
      <c r="AX39" s="1036"/>
      <c r="AY39" s="1036"/>
      <c r="AZ39" s="1106">
        <v>0</v>
      </c>
      <c r="BA39" s="1106"/>
      <c r="BB39" s="1106"/>
      <c r="BC39" s="1106"/>
      <c r="BD39" s="1106"/>
      <c r="BE39" s="1037" t="s">
        <v>428</v>
      </c>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2">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2">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2">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2">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2">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2">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2">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2">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2">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2">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2">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2">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2">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2">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2">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2">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2">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2">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2">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2">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2">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5">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2">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430</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5">
      <c r="A63" s="243" t="s">
        <v>398</v>
      </c>
      <c r="B63" s="1002" t="s">
        <v>431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52446</v>
      </c>
      <c r="AG63" s="1024"/>
      <c r="AH63" s="1024"/>
      <c r="AI63" s="1024"/>
      <c r="AJ63" s="1087"/>
      <c r="AK63" s="1088"/>
      <c r="AL63" s="1028"/>
      <c r="AM63" s="1028"/>
      <c r="AN63" s="1028"/>
      <c r="AO63" s="1028"/>
      <c r="AP63" s="1024">
        <v>424953</v>
      </c>
      <c r="AQ63" s="1024"/>
      <c r="AR63" s="1024"/>
      <c r="AS63" s="1024"/>
      <c r="AT63" s="1024"/>
      <c r="AU63" s="1024">
        <v>146902</v>
      </c>
      <c r="AV63" s="1024"/>
      <c r="AW63" s="1024"/>
      <c r="AX63" s="1024"/>
      <c r="AY63" s="1024"/>
      <c r="AZ63" s="1082"/>
      <c r="BA63" s="1082"/>
      <c r="BB63" s="1082"/>
      <c r="BC63" s="1082"/>
      <c r="BD63" s="1082"/>
      <c r="BE63" s="1025"/>
      <c r="BF63" s="1025"/>
      <c r="BG63" s="1025"/>
      <c r="BH63" s="1025"/>
      <c r="BI63" s="1026"/>
      <c r="BJ63" s="1083" t="s">
        <v>413</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5">
      <c r="A65" s="235" t="s">
        <v>432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2">
      <c r="A66" s="1060" t="s">
        <v>433</v>
      </c>
      <c r="B66" s="1061"/>
      <c r="C66" s="1061"/>
      <c r="D66" s="1061"/>
      <c r="E66" s="1061"/>
      <c r="F66" s="1061"/>
      <c r="G66" s="1061"/>
      <c r="H66" s="1061"/>
      <c r="I66" s="1061"/>
      <c r="J66" s="1061"/>
      <c r="K66" s="1061"/>
      <c r="L66" s="1061"/>
      <c r="M66" s="1061"/>
      <c r="N66" s="1061"/>
      <c r="O66" s="1061"/>
      <c r="P66" s="1062"/>
      <c r="Q66" s="1066" t="s">
        <v>403</v>
      </c>
      <c r="R66" s="1067"/>
      <c r="S66" s="1067"/>
      <c r="T66" s="1067"/>
      <c r="U66" s="1068"/>
      <c r="V66" s="1066" t="s">
        <v>434</v>
      </c>
      <c r="W66" s="1067"/>
      <c r="X66" s="1067"/>
      <c r="Y66" s="1067"/>
      <c r="Z66" s="1068"/>
      <c r="AA66" s="1066" t="s">
        <v>435</v>
      </c>
      <c r="AB66" s="1067"/>
      <c r="AC66" s="1067"/>
      <c r="AD66" s="1067"/>
      <c r="AE66" s="1068"/>
      <c r="AF66" s="1072" t="s">
        <v>436</v>
      </c>
      <c r="AG66" s="1073"/>
      <c r="AH66" s="1073"/>
      <c r="AI66" s="1073"/>
      <c r="AJ66" s="1074"/>
      <c r="AK66" s="1066" t="s">
        <v>437</v>
      </c>
      <c r="AL66" s="1061"/>
      <c r="AM66" s="1061"/>
      <c r="AN66" s="1061"/>
      <c r="AO66" s="1062"/>
      <c r="AP66" s="1066" t="s">
        <v>438</v>
      </c>
      <c r="AQ66" s="1067"/>
      <c r="AR66" s="1067"/>
      <c r="AS66" s="1067"/>
      <c r="AT66" s="1068"/>
      <c r="AU66" s="1066" t="s">
        <v>439</v>
      </c>
      <c r="AV66" s="1067"/>
      <c r="AW66" s="1067"/>
      <c r="AX66" s="1067"/>
      <c r="AY66" s="1068"/>
      <c r="AZ66" s="1066" t="s">
        <v>380</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2">
      <c r="A68" s="239">
        <v>1</v>
      </c>
      <c r="B68" s="1050" t="s">
        <v>622</v>
      </c>
      <c r="C68" s="1051"/>
      <c r="D68" s="1051"/>
      <c r="E68" s="1051"/>
      <c r="F68" s="1051"/>
      <c r="G68" s="1051"/>
      <c r="H68" s="1051"/>
      <c r="I68" s="1051"/>
      <c r="J68" s="1051"/>
      <c r="K68" s="1051"/>
      <c r="L68" s="1051"/>
      <c r="M68" s="1051"/>
      <c r="N68" s="1051"/>
      <c r="O68" s="1051"/>
      <c r="P68" s="1052"/>
      <c r="Q68" s="1053">
        <v>106959</v>
      </c>
      <c r="R68" s="1047"/>
      <c r="S68" s="1047"/>
      <c r="T68" s="1047"/>
      <c r="U68" s="1047"/>
      <c r="V68" s="1047">
        <v>105151</v>
      </c>
      <c r="W68" s="1047"/>
      <c r="X68" s="1047"/>
      <c r="Y68" s="1047"/>
      <c r="Z68" s="1047"/>
      <c r="AA68" s="1047">
        <v>1808</v>
      </c>
      <c r="AB68" s="1047"/>
      <c r="AC68" s="1047"/>
      <c r="AD68" s="1047"/>
      <c r="AE68" s="1047"/>
      <c r="AF68" s="1047">
        <v>1808</v>
      </c>
      <c r="AG68" s="1047"/>
      <c r="AH68" s="1047"/>
      <c r="AI68" s="1047"/>
      <c r="AJ68" s="1047"/>
      <c r="AK68" s="1047">
        <v>0</v>
      </c>
      <c r="AL68" s="1047"/>
      <c r="AM68" s="1047"/>
      <c r="AN68" s="1047"/>
      <c r="AO68" s="1047"/>
      <c r="AP68" s="1047">
        <v>0</v>
      </c>
      <c r="AQ68" s="1047"/>
      <c r="AR68" s="1047"/>
      <c r="AS68" s="1047"/>
      <c r="AT68" s="1047"/>
      <c r="AU68" s="1047">
        <v>0</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2">
      <c r="A69" s="241">
        <v>2</v>
      </c>
      <c r="B69" s="1039" t="s">
        <v>623</v>
      </c>
      <c r="C69" s="1040"/>
      <c r="D69" s="1040"/>
      <c r="E69" s="1040"/>
      <c r="F69" s="1040"/>
      <c r="G69" s="1040"/>
      <c r="H69" s="1040"/>
      <c r="I69" s="1040"/>
      <c r="J69" s="1040"/>
      <c r="K69" s="1040"/>
      <c r="L69" s="1040"/>
      <c r="M69" s="1040"/>
      <c r="N69" s="1040"/>
      <c r="O69" s="1040"/>
      <c r="P69" s="1041"/>
      <c r="Q69" s="1042">
        <v>42604</v>
      </c>
      <c r="R69" s="1036"/>
      <c r="S69" s="1036"/>
      <c r="T69" s="1036"/>
      <c r="U69" s="1036"/>
      <c r="V69" s="1036">
        <v>36567</v>
      </c>
      <c r="W69" s="1036"/>
      <c r="X69" s="1036"/>
      <c r="Y69" s="1036"/>
      <c r="Z69" s="1036"/>
      <c r="AA69" s="1036">
        <v>6037</v>
      </c>
      <c r="AB69" s="1036"/>
      <c r="AC69" s="1036"/>
      <c r="AD69" s="1036"/>
      <c r="AE69" s="1036"/>
      <c r="AF69" s="1036">
        <v>15639</v>
      </c>
      <c r="AG69" s="1036"/>
      <c r="AH69" s="1036"/>
      <c r="AI69" s="1036"/>
      <c r="AJ69" s="1036"/>
      <c r="AK69" s="1036">
        <v>0</v>
      </c>
      <c r="AL69" s="1036"/>
      <c r="AM69" s="1036"/>
      <c r="AN69" s="1036"/>
      <c r="AO69" s="1036"/>
      <c r="AP69" s="1036">
        <v>80147</v>
      </c>
      <c r="AQ69" s="1036"/>
      <c r="AR69" s="1036"/>
      <c r="AS69" s="1036"/>
      <c r="AT69" s="1036"/>
      <c r="AU69" s="1036">
        <v>0</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2">
      <c r="A70" s="241">
        <v>3</v>
      </c>
      <c r="B70" s="1039" t="s">
        <v>624</v>
      </c>
      <c r="C70" s="1040"/>
      <c r="D70" s="1040"/>
      <c r="E70" s="1040"/>
      <c r="F70" s="1040"/>
      <c r="G70" s="1040"/>
      <c r="H70" s="1040"/>
      <c r="I70" s="1040"/>
      <c r="J70" s="1040"/>
      <c r="K70" s="1040"/>
      <c r="L70" s="1040"/>
      <c r="M70" s="1040"/>
      <c r="N70" s="1040"/>
      <c r="O70" s="1040"/>
      <c r="P70" s="1041"/>
      <c r="Q70" s="1042">
        <v>4336</v>
      </c>
      <c r="R70" s="1036"/>
      <c r="S70" s="1036"/>
      <c r="T70" s="1036"/>
      <c r="U70" s="1036"/>
      <c r="V70" s="1036">
        <v>3734</v>
      </c>
      <c r="W70" s="1036"/>
      <c r="X70" s="1036"/>
      <c r="Y70" s="1036"/>
      <c r="Z70" s="1036"/>
      <c r="AA70" s="1036">
        <v>602</v>
      </c>
      <c r="AB70" s="1036"/>
      <c r="AC70" s="1036"/>
      <c r="AD70" s="1036"/>
      <c r="AE70" s="1036"/>
      <c r="AF70" s="1036">
        <v>602</v>
      </c>
      <c r="AG70" s="1036"/>
      <c r="AH70" s="1036"/>
      <c r="AI70" s="1036"/>
      <c r="AJ70" s="1036"/>
      <c r="AK70" s="1036">
        <v>0</v>
      </c>
      <c r="AL70" s="1036"/>
      <c r="AM70" s="1036"/>
      <c r="AN70" s="1036"/>
      <c r="AO70" s="1036"/>
      <c r="AP70" s="1036">
        <v>0</v>
      </c>
      <c r="AQ70" s="1036"/>
      <c r="AR70" s="1036"/>
      <c r="AS70" s="1036"/>
      <c r="AT70" s="1036"/>
      <c r="AU70" s="1036">
        <v>0</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2">
      <c r="A71" s="241">
        <v>4</v>
      </c>
      <c r="B71" s="1039" t="s">
        <v>625</v>
      </c>
      <c r="C71" s="1040"/>
      <c r="D71" s="1040"/>
      <c r="E71" s="1040"/>
      <c r="F71" s="1040"/>
      <c r="G71" s="1040"/>
      <c r="H71" s="1040"/>
      <c r="I71" s="1040"/>
      <c r="J71" s="1040"/>
      <c r="K71" s="1040"/>
      <c r="L71" s="1040"/>
      <c r="M71" s="1040"/>
      <c r="N71" s="1040"/>
      <c r="O71" s="1040"/>
      <c r="P71" s="1041"/>
      <c r="Q71" s="1042">
        <v>1008372</v>
      </c>
      <c r="R71" s="1036"/>
      <c r="S71" s="1036"/>
      <c r="T71" s="1036"/>
      <c r="U71" s="1036"/>
      <c r="V71" s="1036">
        <v>987256</v>
      </c>
      <c r="W71" s="1036"/>
      <c r="X71" s="1036"/>
      <c r="Y71" s="1036"/>
      <c r="Z71" s="1036"/>
      <c r="AA71" s="1036">
        <v>21116</v>
      </c>
      <c r="AB71" s="1036"/>
      <c r="AC71" s="1036"/>
      <c r="AD71" s="1036"/>
      <c r="AE71" s="1036"/>
      <c r="AF71" s="1036">
        <v>21116</v>
      </c>
      <c r="AG71" s="1036"/>
      <c r="AH71" s="1036"/>
      <c r="AI71" s="1036"/>
      <c r="AJ71" s="1036"/>
      <c r="AK71" s="1036">
        <v>0</v>
      </c>
      <c r="AL71" s="1036"/>
      <c r="AM71" s="1036"/>
      <c r="AN71" s="1036"/>
      <c r="AO71" s="1036"/>
      <c r="AP71" s="1036">
        <v>0</v>
      </c>
      <c r="AQ71" s="1036"/>
      <c r="AR71" s="1036"/>
      <c r="AS71" s="1036"/>
      <c r="AT71" s="1036"/>
      <c r="AU71" s="1036">
        <v>0</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2">
      <c r="A72" s="241">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2">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2">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2">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2">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2">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2">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2">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2">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2">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2">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2">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2">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2">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2">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2">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5">
      <c r="A88" s="243" t="s">
        <v>398</v>
      </c>
      <c r="B88" s="1002" t="s">
        <v>440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39165</v>
      </c>
      <c r="AG88" s="1024"/>
      <c r="AH88" s="1024"/>
      <c r="AI88" s="1024"/>
      <c r="AJ88" s="1024"/>
      <c r="AK88" s="1028"/>
      <c r="AL88" s="1028"/>
      <c r="AM88" s="1028"/>
      <c r="AN88" s="1028"/>
      <c r="AO88" s="1028"/>
      <c r="AP88" s="1024">
        <v>80147</v>
      </c>
      <c r="AQ88" s="1024"/>
      <c r="AR88" s="1024"/>
      <c r="AS88" s="1024"/>
      <c r="AT88" s="1024"/>
      <c r="AU88" s="1024">
        <v>0</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1002" t="s">
        <v>441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5583</v>
      </c>
      <c r="CS102" s="1018"/>
      <c r="CT102" s="1018"/>
      <c r="CU102" s="1018"/>
      <c r="CV102" s="1019"/>
      <c r="CW102" s="1017">
        <v>1180</v>
      </c>
      <c r="CX102" s="1018"/>
      <c r="CY102" s="1018"/>
      <c r="CZ102" s="1018"/>
      <c r="DA102" s="1019"/>
      <c r="DB102" s="1017">
        <v>16363</v>
      </c>
      <c r="DC102" s="1018"/>
      <c r="DD102" s="1018"/>
      <c r="DE102" s="1018"/>
      <c r="DF102" s="1019"/>
      <c r="DG102" s="1017"/>
      <c r="DH102" s="1018"/>
      <c r="DI102" s="1018"/>
      <c r="DJ102" s="1018"/>
      <c r="DK102" s="1019"/>
      <c r="DL102" s="1017">
        <v>10000</v>
      </c>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442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443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7" t="s">
        <v>446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2">
      <c r="A109" s="960" t="s">
        <v>448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449</v>
      </c>
      <c r="AB109" s="961"/>
      <c r="AC109" s="961"/>
      <c r="AD109" s="961"/>
      <c r="AE109" s="962"/>
      <c r="AF109" s="963" t="s">
        <v>450</v>
      </c>
      <c r="AG109" s="961"/>
      <c r="AH109" s="961"/>
      <c r="AI109" s="961"/>
      <c r="AJ109" s="962"/>
      <c r="AK109" s="963" t="s">
        <v>307</v>
      </c>
      <c r="AL109" s="961"/>
      <c r="AM109" s="961"/>
      <c r="AN109" s="961"/>
      <c r="AO109" s="962"/>
      <c r="AP109" s="963" t="s">
        <v>451</v>
      </c>
      <c r="AQ109" s="961"/>
      <c r="AR109" s="961"/>
      <c r="AS109" s="961"/>
      <c r="AT109" s="994"/>
      <c r="AU109" s="960" t="s">
        <v>448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449</v>
      </c>
      <c r="BR109" s="961"/>
      <c r="BS109" s="961"/>
      <c r="BT109" s="961"/>
      <c r="BU109" s="962"/>
      <c r="BV109" s="963" t="s">
        <v>450</v>
      </c>
      <c r="BW109" s="961"/>
      <c r="BX109" s="961"/>
      <c r="BY109" s="961"/>
      <c r="BZ109" s="962"/>
      <c r="CA109" s="963" t="s">
        <v>307</v>
      </c>
      <c r="CB109" s="961"/>
      <c r="CC109" s="961"/>
      <c r="CD109" s="961"/>
      <c r="CE109" s="962"/>
      <c r="CF109" s="1001" t="s">
        <v>451</v>
      </c>
      <c r="CG109" s="1001"/>
      <c r="CH109" s="1001"/>
      <c r="CI109" s="1001"/>
      <c r="CJ109" s="1001"/>
      <c r="CK109" s="963" t="s">
        <v>452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449</v>
      </c>
      <c r="DH109" s="961"/>
      <c r="DI109" s="961"/>
      <c r="DJ109" s="961"/>
      <c r="DK109" s="962"/>
      <c r="DL109" s="963" t="s">
        <v>450</v>
      </c>
      <c r="DM109" s="961"/>
      <c r="DN109" s="961"/>
      <c r="DO109" s="961"/>
      <c r="DP109" s="962"/>
      <c r="DQ109" s="963" t="s">
        <v>307</v>
      </c>
      <c r="DR109" s="961"/>
      <c r="DS109" s="961"/>
      <c r="DT109" s="961"/>
      <c r="DU109" s="962"/>
      <c r="DV109" s="963" t="s">
        <v>451</v>
      </c>
      <c r="DW109" s="961"/>
      <c r="DX109" s="961"/>
      <c r="DY109" s="961"/>
      <c r="DZ109" s="994"/>
    </row>
    <row r="110" spans="1:131" s="233" customFormat="1" ht="26.25" customHeight="1" x14ac:dyDescent="0.2">
      <c r="A110" s="872" t="s">
        <v>453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24925850</v>
      </c>
      <c r="AB110" s="954"/>
      <c r="AC110" s="954"/>
      <c r="AD110" s="954"/>
      <c r="AE110" s="955"/>
      <c r="AF110" s="956">
        <v>25286412</v>
      </c>
      <c r="AG110" s="954"/>
      <c r="AH110" s="954"/>
      <c r="AI110" s="954"/>
      <c r="AJ110" s="955"/>
      <c r="AK110" s="956">
        <v>25074285</v>
      </c>
      <c r="AL110" s="954"/>
      <c r="AM110" s="954"/>
      <c r="AN110" s="954"/>
      <c r="AO110" s="955"/>
      <c r="AP110" s="957">
        <v>7.3</v>
      </c>
      <c r="AQ110" s="958"/>
      <c r="AR110" s="958"/>
      <c r="AS110" s="958"/>
      <c r="AT110" s="959"/>
      <c r="AU110" s="995" t="s">
        <v>73</v>
      </c>
      <c r="AV110" s="996"/>
      <c r="AW110" s="996"/>
      <c r="AX110" s="996"/>
      <c r="AY110" s="996"/>
      <c r="AZ110" s="925" t="s">
        <v>454</v>
      </c>
      <c r="BA110" s="873"/>
      <c r="BB110" s="873"/>
      <c r="BC110" s="873"/>
      <c r="BD110" s="873"/>
      <c r="BE110" s="873"/>
      <c r="BF110" s="873"/>
      <c r="BG110" s="873"/>
      <c r="BH110" s="873"/>
      <c r="BI110" s="873"/>
      <c r="BJ110" s="873"/>
      <c r="BK110" s="873"/>
      <c r="BL110" s="873"/>
      <c r="BM110" s="873"/>
      <c r="BN110" s="873"/>
      <c r="BO110" s="873"/>
      <c r="BP110" s="874"/>
      <c r="BQ110" s="926">
        <v>1028266176</v>
      </c>
      <c r="BR110" s="907"/>
      <c r="BS110" s="907"/>
      <c r="BT110" s="907"/>
      <c r="BU110" s="907"/>
      <c r="BV110" s="907">
        <v>1031629544</v>
      </c>
      <c r="BW110" s="907"/>
      <c r="BX110" s="907"/>
      <c r="BY110" s="907"/>
      <c r="BZ110" s="907"/>
      <c r="CA110" s="907">
        <v>1037830385</v>
      </c>
      <c r="CB110" s="907"/>
      <c r="CC110" s="907"/>
      <c r="CD110" s="907"/>
      <c r="CE110" s="907"/>
      <c r="CF110" s="931">
        <v>302.39999999999998</v>
      </c>
      <c r="CG110" s="932"/>
      <c r="CH110" s="932"/>
      <c r="CI110" s="932"/>
      <c r="CJ110" s="932"/>
      <c r="CK110" s="991" t="s">
        <v>455</v>
      </c>
      <c r="CL110" s="884"/>
      <c r="CM110" s="925" t="s">
        <v>456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8097572</v>
      </c>
      <c r="DH110" s="907"/>
      <c r="DI110" s="907"/>
      <c r="DJ110" s="907"/>
      <c r="DK110" s="907"/>
      <c r="DL110" s="907">
        <v>7237688</v>
      </c>
      <c r="DM110" s="907"/>
      <c r="DN110" s="907"/>
      <c r="DO110" s="907"/>
      <c r="DP110" s="907"/>
      <c r="DQ110" s="907">
        <v>6366514</v>
      </c>
      <c r="DR110" s="907"/>
      <c r="DS110" s="907"/>
      <c r="DT110" s="907"/>
      <c r="DU110" s="907"/>
      <c r="DV110" s="908">
        <v>1.9</v>
      </c>
      <c r="DW110" s="908"/>
      <c r="DX110" s="908"/>
      <c r="DY110" s="908"/>
      <c r="DZ110" s="909"/>
    </row>
    <row r="111" spans="1:131" s="233" customFormat="1" ht="26.25" customHeight="1" x14ac:dyDescent="0.2">
      <c r="A111" s="839" t="s">
        <v>457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v>5895694</v>
      </c>
      <c r="AB111" s="984"/>
      <c r="AC111" s="984"/>
      <c r="AD111" s="984"/>
      <c r="AE111" s="985"/>
      <c r="AF111" s="986">
        <v>7983750</v>
      </c>
      <c r="AG111" s="984"/>
      <c r="AH111" s="984"/>
      <c r="AI111" s="984"/>
      <c r="AJ111" s="985"/>
      <c r="AK111" s="986">
        <v>7666720</v>
      </c>
      <c r="AL111" s="984"/>
      <c r="AM111" s="984"/>
      <c r="AN111" s="984"/>
      <c r="AO111" s="985"/>
      <c r="AP111" s="987">
        <v>2.2000000000000002</v>
      </c>
      <c r="AQ111" s="988"/>
      <c r="AR111" s="988"/>
      <c r="AS111" s="988"/>
      <c r="AT111" s="989"/>
      <c r="AU111" s="997"/>
      <c r="AV111" s="998"/>
      <c r="AW111" s="998"/>
      <c r="AX111" s="998"/>
      <c r="AY111" s="998"/>
      <c r="AZ111" s="880" t="s">
        <v>458</v>
      </c>
      <c r="BA111" s="817"/>
      <c r="BB111" s="817"/>
      <c r="BC111" s="817"/>
      <c r="BD111" s="817"/>
      <c r="BE111" s="817"/>
      <c r="BF111" s="817"/>
      <c r="BG111" s="817"/>
      <c r="BH111" s="817"/>
      <c r="BI111" s="817"/>
      <c r="BJ111" s="817"/>
      <c r="BK111" s="817"/>
      <c r="BL111" s="817"/>
      <c r="BM111" s="817"/>
      <c r="BN111" s="817"/>
      <c r="BO111" s="817"/>
      <c r="BP111" s="818"/>
      <c r="BQ111" s="881">
        <v>23683299</v>
      </c>
      <c r="BR111" s="882"/>
      <c r="BS111" s="882"/>
      <c r="BT111" s="882"/>
      <c r="BU111" s="882"/>
      <c r="BV111" s="882">
        <v>21077809</v>
      </c>
      <c r="BW111" s="882"/>
      <c r="BX111" s="882"/>
      <c r="BY111" s="882"/>
      <c r="BZ111" s="882"/>
      <c r="CA111" s="882">
        <v>18613271</v>
      </c>
      <c r="CB111" s="882"/>
      <c r="CC111" s="882"/>
      <c r="CD111" s="882"/>
      <c r="CE111" s="882"/>
      <c r="CF111" s="940">
        <v>5.4</v>
      </c>
      <c r="CG111" s="941"/>
      <c r="CH111" s="941"/>
      <c r="CI111" s="941"/>
      <c r="CJ111" s="941"/>
      <c r="CK111" s="992"/>
      <c r="CL111" s="886"/>
      <c r="CM111" s="880" t="s">
        <v>459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2991457</v>
      </c>
      <c r="DH111" s="882"/>
      <c r="DI111" s="882"/>
      <c r="DJ111" s="882"/>
      <c r="DK111" s="882"/>
      <c r="DL111" s="882">
        <v>2586953</v>
      </c>
      <c r="DM111" s="882"/>
      <c r="DN111" s="882"/>
      <c r="DO111" s="882"/>
      <c r="DP111" s="882"/>
      <c r="DQ111" s="882">
        <v>2175449</v>
      </c>
      <c r="DR111" s="882"/>
      <c r="DS111" s="882"/>
      <c r="DT111" s="882"/>
      <c r="DU111" s="882"/>
      <c r="DV111" s="859">
        <v>0.6</v>
      </c>
      <c r="DW111" s="859"/>
      <c r="DX111" s="859"/>
      <c r="DY111" s="859"/>
      <c r="DZ111" s="860"/>
    </row>
    <row r="112" spans="1:131" s="233" customFormat="1" ht="26.25" customHeight="1" x14ac:dyDescent="0.2">
      <c r="A112" s="977" t="s">
        <v>460</v>
      </c>
      <c r="B112" s="978"/>
      <c r="C112" s="817" t="s">
        <v>461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v>43723573</v>
      </c>
      <c r="AB112" s="845"/>
      <c r="AC112" s="845"/>
      <c r="AD112" s="845"/>
      <c r="AE112" s="846"/>
      <c r="AF112" s="847">
        <v>42505907</v>
      </c>
      <c r="AG112" s="845"/>
      <c r="AH112" s="845"/>
      <c r="AI112" s="845"/>
      <c r="AJ112" s="846"/>
      <c r="AK112" s="847">
        <v>42756141</v>
      </c>
      <c r="AL112" s="845"/>
      <c r="AM112" s="845"/>
      <c r="AN112" s="845"/>
      <c r="AO112" s="846"/>
      <c r="AP112" s="889">
        <v>12.5</v>
      </c>
      <c r="AQ112" s="890"/>
      <c r="AR112" s="890"/>
      <c r="AS112" s="890"/>
      <c r="AT112" s="891"/>
      <c r="AU112" s="997"/>
      <c r="AV112" s="998"/>
      <c r="AW112" s="998"/>
      <c r="AX112" s="998"/>
      <c r="AY112" s="998"/>
      <c r="AZ112" s="880" t="s">
        <v>462</v>
      </c>
      <c r="BA112" s="817"/>
      <c r="BB112" s="817"/>
      <c r="BC112" s="817"/>
      <c r="BD112" s="817"/>
      <c r="BE112" s="817"/>
      <c r="BF112" s="817"/>
      <c r="BG112" s="817"/>
      <c r="BH112" s="817"/>
      <c r="BI112" s="817"/>
      <c r="BJ112" s="817"/>
      <c r="BK112" s="817"/>
      <c r="BL112" s="817"/>
      <c r="BM112" s="817"/>
      <c r="BN112" s="817"/>
      <c r="BO112" s="817"/>
      <c r="BP112" s="818"/>
      <c r="BQ112" s="881">
        <v>142593480</v>
      </c>
      <c r="BR112" s="882"/>
      <c r="BS112" s="882"/>
      <c r="BT112" s="882"/>
      <c r="BU112" s="882"/>
      <c r="BV112" s="882">
        <v>149402362</v>
      </c>
      <c r="BW112" s="882"/>
      <c r="BX112" s="882"/>
      <c r="BY112" s="882"/>
      <c r="BZ112" s="882"/>
      <c r="CA112" s="882">
        <v>146904797</v>
      </c>
      <c r="CB112" s="882"/>
      <c r="CC112" s="882"/>
      <c r="CD112" s="882"/>
      <c r="CE112" s="882"/>
      <c r="CF112" s="940">
        <v>42.8</v>
      </c>
      <c r="CG112" s="941"/>
      <c r="CH112" s="941"/>
      <c r="CI112" s="941"/>
      <c r="CJ112" s="941"/>
      <c r="CK112" s="992"/>
      <c r="CL112" s="886"/>
      <c r="CM112" s="880" t="s">
        <v>463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400</v>
      </c>
      <c r="DH112" s="882"/>
      <c r="DI112" s="882"/>
      <c r="DJ112" s="882"/>
      <c r="DK112" s="882"/>
      <c r="DL112" s="882" t="s">
        <v>464</v>
      </c>
      <c r="DM112" s="882"/>
      <c r="DN112" s="882"/>
      <c r="DO112" s="882"/>
      <c r="DP112" s="882"/>
      <c r="DQ112" s="882" t="s">
        <v>465</v>
      </c>
      <c r="DR112" s="882"/>
      <c r="DS112" s="882"/>
      <c r="DT112" s="882"/>
      <c r="DU112" s="882"/>
      <c r="DV112" s="859" t="s">
        <v>464</v>
      </c>
      <c r="DW112" s="859"/>
      <c r="DX112" s="859"/>
      <c r="DY112" s="859"/>
      <c r="DZ112" s="860"/>
    </row>
    <row r="113" spans="1:130" s="233" customFormat="1" ht="26.25" customHeight="1" x14ac:dyDescent="0.2">
      <c r="A113" s="979"/>
      <c r="B113" s="980"/>
      <c r="C113" s="817" t="s">
        <v>466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12782688</v>
      </c>
      <c r="AB113" s="984"/>
      <c r="AC113" s="984"/>
      <c r="AD113" s="984"/>
      <c r="AE113" s="985"/>
      <c r="AF113" s="986">
        <v>12855902</v>
      </c>
      <c r="AG113" s="984"/>
      <c r="AH113" s="984"/>
      <c r="AI113" s="984"/>
      <c r="AJ113" s="985"/>
      <c r="AK113" s="986">
        <v>12217035</v>
      </c>
      <c r="AL113" s="984"/>
      <c r="AM113" s="984"/>
      <c r="AN113" s="984"/>
      <c r="AO113" s="985"/>
      <c r="AP113" s="987">
        <v>3.6</v>
      </c>
      <c r="AQ113" s="988"/>
      <c r="AR113" s="988"/>
      <c r="AS113" s="988"/>
      <c r="AT113" s="989"/>
      <c r="AU113" s="997"/>
      <c r="AV113" s="998"/>
      <c r="AW113" s="998"/>
      <c r="AX113" s="998"/>
      <c r="AY113" s="998"/>
      <c r="AZ113" s="880" t="s">
        <v>467</v>
      </c>
      <c r="BA113" s="817"/>
      <c r="BB113" s="817"/>
      <c r="BC113" s="817"/>
      <c r="BD113" s="817"/>
      <c r="BE113" s="817"/>
      <c r="BF113" s="817"/>
      <c r="BG113" s="817"/>
      <c r="BH113" s="817"/>
      <c r="BI113" s="817"/>
      <c r="BJ113" s="817"/>
      <c r="BK113" s="817"/>
      <c r="BL113" s="817"/>
      <c r="BM113" s="817"/>
      <c r="BN113" s="817"/>
      <c r="BO113" s="817"/>
      <c r="BP113" s="818"/>
      <c r="BQ113" s="881" t="s">
        <v>464</v>
      </c>
      <c r="BR113" s="882"/>
      <c r="BS113" s="882"/>
      <c r="BT113" s="882"/>
      <c r="BU113" s="882"/>
      <c r="BV113" s="882" t="s">
        <v>464</v>
      </c>
      <c r="BW113" s="882"/>
      <c r="BX113" s="882"/>
      <c r="BY113" s="882"/>
      <c r="BZ113" s="882"/>
      <c r="CA113" s="882" t="s">
        <v>400</v>
      </c>
      <c r="CB113" s="882"/>
      <c r="CC113" s="882"/>
      <c r="CD113" s="882"/>
      <c r="CE113" s="882"/>
      <c r="CF113" s="940" t="s">
        <v>464</v>
      </c>
      <c r="CG113" s="941"/>
      <c r="CH113" s="941"/>
      <c r="CI113" s="941"/>
      <c r="CJ113" s="941"/>
      <c r="CK113" s="992"/>
      <c r="CL113" s="886"/>
      <c r="CM113" s="880" t="s">
        <v>468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v>16732</v>
      </c>
      <c r="DH113" s="845"/>
      <c r="DI113" s="845"/>
      <c r="DJ113" s="845"/>
      <c r="DK113" s="846"/>
      <c r="DL113" s="847">
        <v>8494</v>
      </c>
      <c r="DM113" s="845"/>
      <c r="DN113" s="845"/>
      <c r="DO113" s="845"/>
      <c r="DP113" s="846"/>
      <c r="DQ113" s="847" t="s">
        <v>469</v>
      </c>
      <c r="DR113" s="845"/>
      <c r="DS113" s="845"/>
      <c r="DT113" s="845"/>
      <c r="DU113" s="846"/>
      <c r="DV113" s="889" t="s">
        <v>400</v>
      </c>
      <c r="DW113" s="890"/>
      <c r="DX113" s="890"/>
      <c r="DY113" s="890"/>
      <c r="DZ113" s="891"/>
    </row>
    <row r="114" spans="1:130" s="233" customFormat="1" ht="26.25" customHeight="1" x14ac:dyDescent="0.2">
      <c r="A114" s="979"/>
      <c r="B114" s="980"/>
      <c r="C114" s="817" t="s">
        <v>470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471</v>
      </c>
      <c r="AB114" s="845"/>
      <c r="AC114" s="845"/>
      <c r="AD114" s="845"/>
      <c r="AE114" s="846"/>
      <c r="AF114" s="847" t="s">
        <v>400</v>
      </c>
      <c r="AG114" s="845"/>
      <c r="AH114" s="845"/>
      <c r="AI114" s="845"/>
      <c r="AJ114" s="846"/>
      <c r="AK114" s="847" t="s">
        <v>465</v>
      </c>
      <c r="AL114" s="845"/>
      <c r="AM114" s="845"/>
      <c r="AN114" s="845"/>
      <c r="AO114" s="846"/>
      <c r="AP114" s="889" t="s">
        <v>464</v>
      </c>
      <c r="AQ114" s="890"/>
      <c r="AR114" s="890"/>
      <c r="AS114" s="890"/>
      <c r="AT114" s="891"/>
      <c r="AU114" s="997"/>
      <c r="AV114" s="998"/>
      <c r="AW114" s="998"/>
      <c r="AX114" s="998"/>
      <c r="AY114" s="998"/>
      <c r="AZ114" s="880" t="s">
        <v>472</v>
      </c>
      <c r="BA114" s="817"/>
      <c r="BB114" s="817"/>
      <c r="BC114" s="817"/>
      <c r="BD114" s="817"/>
      <c r="BE114" s="817"/>
      <c r="BF114" s="817"/>
      <c r="BG114" s="817"/>
      <c r="BH114" s="817"/>
      <c r="BI114" s="817"/>
      <c r="BJ114" s="817"/>
      <c r="BK114" s="817"/>
      <c r="BL114" s="817"/>
      <c r="BM114" s="817"/>
      <c r="BN114" s="817"/>
      <c r="BO114" s="817"/>
      <c r="BP114" s="818"/>
      <c r="BQ114" s="881">
        <v>101460997</v>
      </c>
      <c r="BR114" s="882"/>
      <c r="BS114" s="882"/>
      <c r="BT114" s="882"/>
      <c r="BU114" s="882"/>
      <c r="BV114" s="882">
        <v>101065156</v>
      </c>
      <c r="BW114" s="882"/>
      <c r="BX114" s="882"/>
      <c r="BY114" s="882"/>
      <c r="BZ114" s="882"/>
      <c r="CA114" s="882">
        <v>102440196</v>
      </c>
      <c r="CB114" s="882"/>
      <c r="CC114" s="882"/>
      <c r="CD114" s="882"/>
      <c r="CE114" s="882"/>
      <c r="CF114" s="940">
        <v>29.8</v>
      </c>
      <c r="CG114" s="941"/>
      <c r="CH114" s="941"/>
      <c r="CI114" s="941"/>
      <c r="CJ114" s="941"/>
      <c r="CK114" s="992"/>
      <c r="CL114" s="886"/>
      <c r="CM114" s="880" t="s">
        <v>473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464</v>
      </c>
      <c r="DH114" s="845"/>
      <c r="DI114" s="845"/>
      <c r="DJ114" s="845"/>
      <c r="DK114" s="846"/>
      <c r="DL114" s="847" t="s">
        <v>464</v>
      </c>
      <c r="DM114" s="845"/>
      <c r="DN114" s="845"/>
      <c r="DO114" s="845"/>
      <c r="DP114" s="846"/>
      <c r="DQ114" s="847" t="s">
        <v>465</v>
      </c>
      <c r="DR114" s="845"/>
      <c r="DS114" s="845"/>
      <c r="DT114" s="845"/>
      <c r="DU114" s="846"/>
      <c r="DV114" s="889" t="s">
        <v>465</v>
      </c>
      <c r="DW114" s="890"/>
      <c r="DX114" s="890"/>
      <c r="DY114" s="890"/>
      <c r="DZ114" s="891"/>
    </row>
    <row r="115" spans="1:130" s="233" customFormat="1" ht="26.25" customHeight="1" x14ac:dyDescent="0.2">
      <c r="A115" s="979"/>
      <c r="B115" s="980"/>
      <c r="C115" s="817" t="s">
        <v>474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1839566</v>
      </c>
      <c r="AB115" s="984"/>
      <c r="AC115" s="984"/>
      <c r="AD115" s="984"/>
      <c r="AE115" s="985"/>
      <c r="AF115" s="986">
        <v>1720687</v>
      </c>
      <c r="AG115" s="984"/>
      <c r="AH115" s="984"/>
      <c r="AI115" s="984"/>
      <c r="AJ115" s="985"/>
      <c r="AK115" s="986">
        <v>1507030</v>
      </c>
      <c r="AL115" s="984"/>
      <c r="AM115" s="984"/>
      <c r="AN115" s="984"/>
      <c r="AO115" s="985"/>
      <c r="AP115" s="987">
        <v>0.4</v>
      </c>
      <c r="AQ115" s="988"/>
      <c r="AR115" s="988"/>
      <c r="AS115" s="988"/>
      <c r="AT115" s="989"/>
      <c r="AU115" s="997"/>
      <c r="AV115" s="998"/>
      <c r="AW115" s="998"/>
      <c r="AX115" s="998"/>
      <c r="AY115" s="998"/>
      <c r="AZ115" s="880" t="s">
        <v>475</v>
      </c>
      <c r="BA115" s="817"/>
      <c r="BB115" s="817"/>
      <c r="BC115" s="817"/>
      <c r="BD115" s="817"/>
      <c r="BE115" s="817"/>
      <c r="BF115" s="817"/>
      <c r="BG115" s="817"/>
      <c r="BH115" s="817"/>
      <c r="BI115" s="817"/>
      <c r="BJ115" s="817"/>
      <c r="BK115" s="817"/>
      <c r="BL115" s="817"/>
      <c r="BM115" s="817"/>
      <c r="BN115" s="817"/>
      <c r="BO115" s="817"/>
      <c r="BP115" s="818"/>
      <c r="BQ115" s="881">
        <v>67169</v>
      </c>
      <c r="BR115" s="882"/>
      <c r="BS115" s="882"/>
      <c r="BT115" s="882"/>
      <c r="BU115" s="882"/>
      <c r="BV115" s="882">
        <v>36625</v>
      </c>
      <c r="BW115" s="882"/>
      <c r="BX115" s="882"/>
      <c r="BY115" s="882"/>
      <c r="BZ115" s="882"/>
      <c r="CA115" s="882">
        <v>26267</v>
      </c>
      <c r="CB115" s="882"/>
      <c r="CC115" s="882"/>
      <c r="CD115" s="882"/>
      <c r="CE115" s="882"/>
      <c r="CF115" s="940">
        <v>0</v>
      </c>
      <c r="CG115" s="941"/>
      <c r="CH115" s="941"/>
      <c r="CI115" s="941"/>
      <c r="CJ115" s="941"/>
      <c r="CK115" s="992"/>
      <c r="CL115" s="886"/>
      <c r="CM115" s="880" t="s">
        <v>476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v>8473303</v>
      </c>
      <c r="DH115" s="845"/>
      <c r="DI115" s="845"/>
      <c r="DJ115" s="845"/>
      <c r="DK115" s="846"/>
      <c r="DL115" s="847">
        <v>7550705</v>
      </c>
      <c r="DM115" s="845"/>
      <c r="DN115" s="845"/>
      <c r="DO115" s="845"/>
      <c r="DP115" s="846"/>
      <c r="DQ115" s="847">
        <v>6693854</v>
      </c>
      <c r="DR115" s="845"/>
      <c r="DS115" s="845"/>
      <c r="DT115" s="845"/>
      <c r="DU115" s="846"/>
      <c r="DV115" s="889">
        <v>2</v>
      </c>
      <c r="DW115" s="890"/>
      <c r="DX115" s="890"/>
      <c r="DY115" s="890"/>
      <c r="DZ115" s="891"/>
    </row>
    <row r="116" spans="1:130" s="233" customFormat="1" ht="26.25" customHeight="1" x14ac:dyDescent="0.2">
      <c r="A116" s="981"/>
      <c r="B116" s="982"/>
      <c r="C116" s="904" t="s">
        <v>477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400</v>
      </c>
      <c r="AB116" s="845"/>
      <c r="AC116" s="845"/>
      <c r="AD116" s="845"/>
      <c r="AE116" s="846"/>
      <c r="AF116" s="847" t="s">
        <v>400</v>
      </c>
      <c r="AG116" s="845"/>
      <c r="AH116" s="845"/>
      <c r="AI116" s="845"/>
      <c r="AJ116" s="846"/>
      <c r="AK116" s="847" t="s">
        <v>400</v>
      </c>
      <c r="AL116" s="845"/>
      <c r="AM116" s="845"/>
      <c r="AN116" s="845"/>
      <c r="AO116" s="846"/>
      <c r="AP116" s="889" t="s">
        <v>469</v>
      </c>
      <c r="AQ116" s="890"/>
      <c r="AR116" s="890"/>
      <c r="AS116" s="890"/>
      <c r="AT116" s="891"/>
      <c r="AU116" s="997"/>
      <c r="AV116" s="998"/>
      <c r="AW116" s="998"/>
      <c r="AX116" s="998"/>
      <c r="AY116" s="998"/>
      <c r="AZ116" s="974" t="s">
        <v>478</v>
      </c>
      <c r="BA116" s="975"/>
      <c r="BB116" s="975"/>
      <c r="BC116" s="975"/>
      <c r="BD116" s="975"/>
      <c r="BE116" s="975"/>
      <c r="BF116" s="975"/>
      <c r="BG116" s="975"/>
      <c r="BH116" s="975"/>
      <c r="BI116" s="975"/>
      <c r="BJ116" s="975"/>
      <c r="BK116" s="975"/>
      <c r="BL116" s="975"/>
      <c r="BM116" s="975"/>
      <c r="BN116" s="975"/>
      <c r="BO116" s="975"/>
      <c r="BP116" s="976"/>
      <c r="BQ116" s="881" t="s">
        <v>400</v>
      </c>
      <c r="BR116" s="882"/>
      <c r="BS116" s="882"/>
      <c r="BT116" s="882"/>
      <c r="BU116" s="882"/>
      <c r="BV116" s="882" t="s">
        <v>400</v>
      </c>
      <c r="BW116" s="882"/>
      <c r="BX116" s="882"/>
      <c r="BY116" s="882"/>
      <c r="BZ116" s="882"/>
      <c r="CA116" s="882" t="s">
        <v>471</v>
      </c>
      <c r="CB116" s="882"/>
      <c r="CC116" s="882"/>
      <c r="CD116" s="882"/>
      <c r="CE116" s="882"/>
      <c r="CF116" s="940" t="s">
        <v>464</v>
      </c>
      <c r="CG116" s="941"/>
      <c r="CH116" s="941"/>
      <c r="CI116" s="941"/>
      <c r="CJ116" s="941"/>
      <c r="CK116" s="992"/>
      <c r="CL116" s="886"/>
      <c r="CM116" s="880" t="s">
        <v>479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4104235</v>
      </c>
      <c r="DH116" s="845"/>
      <c r="DI116" s="845"/>
      <c r="DJ116" s="845"/>
      <c r="DK116" s="846"/>
      <c r="DL116" s="847">
        <v>3693969</v>
      </c>
      <c r="DM116" s="845"/>
      <c r="DN116" s="845"/>
      <c r="DO116" s="845"/>
      <c r="DP116" s="846"/>
      <c r="DQ116" s="847">
        <v>3377454</v>
      </c>
      <c r="DR116" s="845"/>
      <c r="DS116" s="845"/>
      <c r="DT116" s="845"/>
      <c r="DU116" s="846"/>
      <c r="DV116" s="889">
        <v>1</v>
      </c>
      <c r="DW116" s="890"/>
      <c r="DX116" s="890"/>
      <c r="DY116" s="890"/>
      <c r="DZ116" s="891"/>
    </row>
    <row r="117" spans="1:130" s="233" customFormat="1" ht="26.25" customHeight="1" x14ac:dyDescent="0.2">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480</v>
      </c>
      <c r="Z117" s="962"/>
      <c r="AA117" s="967">
        <v>89167371</v>
      </c>
      <c r="AB117" s="968"/>
      <c r="AC117" s="968"/>
      <c r="AD117" s="968"/>
      <c r="AE117" s="969"/>
      <c r="AF117" s="970">
        <v>90352658</v>
      </c>
      <c r="AG117" s="968"/>
      <c r="AH117" s="968"/>
      <c r="AI117" s="968"/>
      <c r="AJ117" s="969"/>
      <c r="AK117" s="970">
        <v>89221211</v>
      </c>
      <c r="AL117" s="968"/>
      <c r="AM117" s="968"/>
      <c r="AN117" s="968"/>
      <c r="AO117" s="969"/>
      <c r="AP117" s="971"/>
      <c r="AQ117" s="972"/>
      <c r="AR117" s="972"/>
      <c r="AS117" s="972"/>
      <c r="AT117" s="973"/>
      <c r="AU117" s="997"/>
      <c r="AV117" s="998"/>
      <c r="AW117" s="998"/>
      <c r="AX117" s="998"/>
      <c r="AY117" s="998"/>
      <c r="AZ117" s="928" t="s">
        <v>481</v>
      </c>
      <c r="BA117" s="929"/>
      <c r="BB117" s="929"/>
      <c r="BC117" s="929"/>
      <c r="BD117" s="929"/>
      <c r="BE117" s="929"/>
      <c r="BF117" s="929"/>
      <c r="BG117" s="929"/>
      <c r="BH117" s="929"/>
      <c r="BI117" s="929"/>
      <c r="BJ117" s="929"/>
      <c r="BK117" s="929"/>
      <c r="BL117" s="929"/>
      <c r="BM117" s="929"/>
      <c r="BN117" s="929"/>
      <c r="BO117" s="929"/>
      <c r="BP117" s="930"/>
      <c r="BQ117" s="881" t="s">
        <v>464</v>
      </c>
      <c r="BR117" s="882"/>
      <c r="BS117" s="882"/>
      <c r="BT117" s="882"/>
      <c r="BU117" s="882"/>
      <c r="BV117" s="882" t="s">
        <v>464</v>
      </c>
      <c r="BW117" s="882"/>
      <c r="BX117" s="882"/>
      <c r="BY117" s="882"/>
      <c r="BZ117" s="882"/>
      <c r="CA117" s="882" t="s">
        <v>465</v>
      </c>
      <c r="CB117" s="882"/>
      <c r="CC117" s="882"/>
      <c r="CD117" s="882"/>
      <c r="CE117" s="882"/>
      <c r="CF117" s="940" t="s">
        <v>471</v>
      </c>
      <c r="CG117" s="941"/>
      <c r="CH117" s="941"/>
      <c r="CI117" s="941"/>
      <c r="CJ117" s="941"/>
      <c r="CK117" s="992"/>
      <c r="CL117" s="886"/>
      <c r="CM117" s="880" t="s">
        <v>482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469</v>
      </c>
      <c r="DH117" s="845"/>
      <c r="DI117" s="845"/>
      <c r="DJ117" s="845"/>
      <c r="DK117" s="846"/>
      <c r="DL117" s="847" t="s">
        <v>465</v>
      </c>
      <c r="DM117" s="845"/>
      <c r="DN117" s="845"/>
      <c r="DO117" s="845"/>
      <c r="DP117" s="846"/>
      <c r="DQ117" s="847" t="s">
        <v>464</v>
      </c>
      <c r="DR117" s="845"/>
      <c r="DS117" s="845"/>
      <c r="DT117" s="845"/>
      <c r="DU117" s="846"/>
      <c r="DV117" s="889" t="s">
        <v>471</v>
      </c>
      <c r="DW117" s="890"/>
      <c r="DX117" s="890"/>
      <c r="DY117" s="890"/>
      <c r="DZ117" s="891"/>
    </row>
    <row r="118" spans="1:130" s="233" customFormat="1" ht="26.25" customHeight="1" x14ac:dyDescent="0.2">
      <c r="A118" s="960" t="s">
        <v>452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449</v>
      </c>
      <c r="AB118" s="961"/>
      <c r="AC118" s="961"/>
      <c r="AD118" s="961"/>
      <c r="AE118" s="962"/>
      <c r="AF118" s="963" t="s">
        <v>450</v>
      </c>
      <c r="AG118" s="961"/>
      <c r="AH118" s="961"/>
      <c r="AI118" s="961"/>
      <c r="AJ118" s="962"/>
      <c r="AK118" s="963" t="s">
        <v>307</v>
      </c>
      <c r="AL118" s="961"/>
      <c r="AM118" s="961"/>
      <c r="AN118" s="961"/>
      <c r="AO118" s="962"/>
      <c r="AP118" s="964" t="s">
        <v>451</v>
      </c>
      <c r="AQ118" s="965"/>
      <c r="AR118" s="965"/>
      <c r="AS118" s="965"/>
      <c r="AT118" s="966"/>
      <c r="AU118" s="997"/>
      <c r="AV118" s="998"/>
      <c r="AW118" s="998"/>
      <c r="AX118" s="998"/>
      <c r="AY118" s="998"/>
      <c r="AZ118" s="903" t="s">
        <v>483</v>
      </c>
      <c r="BA118" s="904"/>
      <c r="BB118" s="904"/>
      <c r="BC118" s="904"/>
      <c r="BD118" s="904"/>
      <c r="BE118" s="904"/>
      <c r="BF118" s="904"/>
      <c r="BG118" s="904"/>
      <c r="BH118" s="904"/>
      <c r="BI118" s="904"/>
      <c r="BJ118" s="904"/>
      <c r="BK118" s="904"/>
      <c r="BL118" s="904"/>
      <c r="BM118" s="904"/>
      <c r="BN118" s="904"/>
      <c r="BO118" s="904"/>
      <c r="BP118" s="905"/>
      <c r="BQ118" s="944" t="s">
        <v>469</v>
      </c>
      <c r="BR118" s="910"/>
      <c r="BS118" s="910"/>
      <c r="BT118" s="910"/>
      <c r="BU118" s="910"/>
      <c r="BV118" s="910" t="s">
        <v>465</v>
      </c>
      <c r="BW118" s="910"/>
      <c r="BX118" s="910"/>
      <c r="BY118" s="910"/>
      <c r="BZ118" s="910"/>
      <c r="CA118" s="910" t="s">
        <v>465</v>
      </c>
      <c r="CB118" s="910"/>
      <c r="CC118" s="910"/>
      <c r="CD118" s="910"/>
      <c r="CE118" s="910"/>
      <c r="CF118" s="940" t="s">
        <v>464</v>
      </c>
      <c r="CG118" s="941"/>
      <c r="CH118" s="941"/>
      <c r="CI118" s="941"/>
      <c r="CJ118" s="941"/>
      <c r="CK118" s="992"/>
      <c r="CL118" s="886"/>
      <c r="CM118" s="880" t="s">
        <v>484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471</v>
      </c>
      <c r="DH118" s="845"/>
      <c r="DI118" s="845"/>
      <c r="DJ118" s="845"/>
      <c r="DK118" s="846"/>
      <c r="DL118" s="847" t="s">
        <v>464</v>
      </c>
      <c r="DM118" s="845"/>
      <c r="DN118" s="845"/>
      <c r="DO118" s="845"/>
      <c r="DP118" s="846"/>
      <c r="DQ118" s="847" t="s">
        <v>469</v>
      </c>
      <c r="DR118" s="845"/>
      <c r="DS118" s="845"/>
      <c r="DT118" s="845"/>
      <c r="DU118" s="846"/>
      <c r="DV118" s="889" t="s">
        <v>469</v>
      </c>
      <c r="DW118" s="890"/>
      <c r="DX118" s="890"/>
      <c r="DY118" s="890"/>
      <c r="DZ118" s="891"/>
    </row>
    <row r="119" spans="1:130" s="233" customFormat="1" ht="26.25" customHeight="1" x14ac:dyDescent="0.2">
      <c r="A119" s="883" t="s">
        <v>455</v>
      </c>
      <c r="B119" s="884"/>
      <c r="C119" s="925" t="s">
        <v>456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925738</v>
      </c>
      <c r="AB119" s="954"/>
      <c r="AC119" s="954"/>
      <c r="AD119" s="954"/>
      <c r="AE119" s="955"/>
      <c r="AF119" s="956">
        <v>832234</v>
      </c>
      <c r="AG119" s="954"/>
      <c r="AH119" s="954"/>
      <c r="AI119" s="954"/>
      <c r="AJ119" s="955"/>
      <c r="AK119" s="956">
        <v>649325</v>
      </c>
      <c r="AL119" s="954"/>
      <c r="AM119" s="954"/>
      <c r="AN119" s="954"/>
      <c r="AO119" s="955"/>
      <c r="AP119" s="957">
        <v>0.2</v>
      </c>
      <c r="AQ119" s="958"/>
      <c r="AR119" s="958"/>
      <c r="AS119" s="958"/>
      <c r="AT119" s="959"/>
      <c r="AU119" s="999"/>
      <c r="AV119" s="1000"/>
      <c r="AW119" s="1000"/>
      <c r="AX119" s="1000"/>
      <c r="AY119" s="1000"/>
      <c r="AZ119" s="254" t="s">
        <v>186</v>
      </c>
      <c r="BA119" s="254"/>
      <c r="BB119" s="254"/>
      <c r="BC119" s="254"/>
      <c r="BD119" s="254"/>
      <c r="BE119" s="254"/>
      <c r="BF119" s="254"/>
      <c r="BG119" s="254"/>
      <c r="BH119" s="254"/>
      <c r="BI119" s="254"/>
      <c r="BJ119" s="254"/>
      <c r="BK119" s="254"/>
      <c r="BL119" s="254"/>
      <c r="BM119" s="254"/>
      <c r="BN119" s="254"/>
      <c r="BO119" s="942" t="s">
        <v>485</v>
      </c>
      <c r="BP119" s="943"/>
      <c r="BQ119" s="944">
        <v>1296071121</v>
      </c>
      <c r="BR119" s="910"/>
      <c r="BS119" s="910"/>
      <c r="BT119" s="910"/>
      <c r="BU119" s="910"/>
      <c r="BV119" s="910">
        <v>1303211496</v>
      </c>
      <c r="BW119" s="910"/>
      <c r="BX119" s="910"/>
      <c r="BY119" s="910"/>
      <c r="BZ119" s="910"/>
      <c r="CA119" s="910">
        <v>1305814916</v>
      </c>
      <c r="CB119" s="910"/>
      <c r="CC119" s="910"/>
      <c r="CD119" s="910"/>
      <c r="CE119" s="910"/>
      <c r="CF119" s="813"/>
      <c r="CG119" s="814"/>
      <c r="CH119" s="814"/>
      <c r="CI119" s="814"/>
      <c r="CJ119" s="899"/>
      <c r="CK119" s="993"/>
      <c r="CL119" s="888"/>
      <c r="CM119" s="903" t="s">
        <v>486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465</v>
      </c>
      <c r="DH119" s="829"/>
      <c r="DI119" s="829"/>
      <c r="DJ119" s="829"/>
      <c r="DK119" s="830"/>
      <c r="DL119" s="831" t="s">
        <v>465</v>
      </c>
      <c r="DM119" s="829"/>
      <c r="DN119" s="829"/>
      <c r="DO119" s="829"/>
      <c r="DP119" s="830"/>
      <c r="DQ119" s="831" t="s">
        <v>465</v>
      </c>
      <c r="DR119" s="829"/>
      <c r="DS119" s="829"/>
      <c r="DT119" s="829"/>
      <c r="DU119" s="830"/>
      <c r="DV119" s="913" t="s">
        <v>464</v>
      </c>
      <c r="DW119" s="914"/>
      <c r="DX119" s="914"/>
      <c r="DY119" s="914"/>
      <c r="DZ119" s="915"/>
    </row>
    <row r="120" spans="1:130" s="233" customFormat="1" ht="26.25" customHeight="1" x14ac:dyDescent="0.2">
      <c r="A120" s="885"/>
      <c r="B120" s="886"/>
      <c r="C120" s="880" t="s">
        <v>459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278034</v>
      </c>
      <c r="AB120" s="845"/>
      <c r="AC120" s="845"/>
      <c r="AD120" s="845"/>
      <c r="AE120" s="846"/>
      <c r="AF120" s="847">
        <v>277926</v>
      </c>
      <c r="AG120" s="845"/>
      <c r="AH120" s="845"/>
      <c r="AI120" s="845"/>
      <c r="AJ120" s="846"/>
      <c r="AK120" s="847">
        <v>277816</v>
      </c>
      <c r="AL120" s="845"/>
      <c r="AM120" s="845"/>
      <c r="AN120" s="845"/>
      <c r="AO120" s="846"/>
      <c r="AP120" s="889">
        <v>0.1</v>
      </c>
      <c r="AQ120" s="890"/>
      <c r="AR120" s="890"/>
      <c r="AS120" s="890"/>
      <c r="AT120" s="891"/>
      <c r="AU120" s="945" t="s">
        <v>487</v>
      </c>
      <c r="AV120" s="946"/>
      <c r="AW120" s="946"/>
      <c r="AX120" s="946"/>
      <c r="AY120" s="947"/>
      <c r="AZ120" s="925" t="s">
        <v>488</v>
      </c>
      <c r="BA120" s="873"/>
      <c r="BB120" s="873"/>
      <c r="BC120" s="873"/>
      <c r="BD120" s="873"/>
      <c r="BE120" s="873"/>
      <c r="BF120" s="873"/>
      <c r="BG120" s="873"/>
      <c r="BH120" s="873"/>
      <c r="BI120" s="873"/>
      <c r="BJ120" s="873"/>
      <c r="BK120" s="873"/>
      <c r="BL120" s="873"/>
      <c r="BM120" s="873"/>
      <c r="BN120" s="873"/>
      <c r="BO120" s="873"/>
      <c r="BP120" s="874"/>
      <c r="BQ120" s="926">
        <v>221715791</v>
      </c>
      <c r="BR120" s="907"/>
      <c r="BS120" s="907"/>
      <c r="BT120" s="907"/>
      <c r="BU120" s="907"/>
      <c r="BV120" s="907">
        <v>220191967</v>
      </c>
      <c r="BW120" s="907"/>
      <c r="BX120" s="907"/>
      <c r="BY120" s="907"/>
      <c r="BZ120" s="907"/>
      <c r="CA120" s="907">
        <v>236915969</v>
      </c>
      <c r="CB120" s="907"/>
      <c r="CC120" s="907"/>
      <c r="CD120" s="907"/>
      <c r="CE120" s="907"/>
      <c r="CF120" s="931">
        <v>69</v>
      </c>
      <c r="CG120" s="932"/>
      <c r="CH120" s="932"/>
      <c r="CI120" s="932"/>
      <c r="CJ120" s="932"/>
      <c r="CK120" s="933" t="s">
        <v>489</v>
      </c>
      <c r="CL120" s="917"/>
      <c r="CM120" s="917"/>
      <c r="CN120" s="917"/>
      <c r="CO120" s="918"/>
      <c r="CP120" s="937" t="s">
        <v>490</v>
      </c>
      <c r="CQ120" s="938"/>
      <c r="CR120" s="938"/>
      <c r="CS120" s="938"/>
      <c r="CT120" s="938"/>
      <c r="CU120" s="938"/>
      <c r="CV120" s="938"/>
      <c r="CW120" s="938"/>
      <c r="CX120" s="938"/>
      <c r="CY120" s="938"/>
      <c r="CZ120" s="938"/>
      <c r="DA120" s="938"/>
      <c r="DB120" s="938"/>
      <c r="DC120" s="938"/>
      <c r="DD120" s="938"/>
      <c r="DE120" s="938"/>
      <c r="DF120" s="939"/>
      <c r="DG120" s="926">
        <v>105439109</v>
      </c>
      <c r="DH120" s="907"/>
      <c r="DI120" s="907"/>
      <c r="DJ120" s="907"/>
      <c r="DK120" s="907"/>
      <c r="DL120" s="907">
        <v>112407295</v>
      </c>
      <c r="DM120" s="907"/>
      <c r="DN120" s="907"/>
      <c r="DO120" s="907"/>
      <c r="DP120" s="907"/>
      <c r="DQ120" s="907">
        <v>109197093</v>
      </c>
      <c r="DR120" s="907"/>
      <c r="DS120" s="907"/>
      <c r="DT120" s="907"/>
      <c r="DU120" s="907"/>
      <c r="DV120" s="908">
        <v>31.8</v>
      </c>
      <c r="DW120" s="908"/>
      <c r="DX120" s="908"/>
      <c r="DY120" s="908"/>
      <c r="DZ120" s="909"/>
    </row>
    <row r="121" spans="1:130" s="233" customFormat="1" ht="26.25" customHeight="1" x14ac:dyDescent="0.2">
      <c r="A121" s="885"/>
      <c r="B121" s="886"/>
      <c r="C121" s="928" t="s">
        <v>491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8834</v>
      </c>
      <c r="AB121" s="845"/>
      <c r="AC121" s="845"/>
      <c r="AD121" s="845"/>
      <c r="AE121" s="846"/>
      <c r="AF121" s="847">
        <v>8665</v>
      </c>
      <c r="AG121" s="845"/>
      <c r="AH121" s="845"/>
      <c r="AI121" s="845"/>
      <c r="AJ121" s="846"/>
      <c r="AK121" s="847">
        <v>8495</v>
      </c>
      <c r="AL121" s="845"/>
      <c r="AM121" s="845"/>
      <c r="AN121" s="845"/>
      <c r="AO121" s="846"/>
      <c r="AP121" s="889">
        <v>0</v>
      </c>
      <c r="AQ121" s="890"/>
      <c r="AR121" s="890"/>
      <c r="AS121" s="890"/>
      <c r="AT121" s="891"/>
      <c r="AU121" s="948"/>
      <c r="AV121" s="949"/>
      <c r="AW121" s="949"/>
      <c r="AX121" s="949"/>
      <c r="AY121" s="950"/>
      <c r="AZ121" s="880" t="s">
        <v>492</v>
      </c>
      <c r="BA121" s="817"/>
      <c r="BB121" s="817"/>
      <c r="BC121" s="817"/>
      <c r="BD121" s="817"/>
      <c r="BE121" s="817"/>
      <c r="BF121" s="817"/>
      <c r="BG121" s="817"/>
      <c r="BH121" s="817"/>
      <c r="BI121" s="817"/>
      <c r="BJ121" s="817"/>
      <c r="BK121" s="817"/>
      <c r="BL121" s="817"/>
      <c r="BM121" s="817"/>
      <c r="BN121" s="817"/>
      <c r="BO121" s="817"/>
      <c r="BP121" s="818"/>
      <c r="BQ121" s="881">
        <v>244739863</v>
      </c>
      <c r="BR121" s="882"/>
      <c r="BS121" s="882"/>
      <c r="BT121" s="882"/>
      <c r="BU121" s="882"/>
      <c r="BV121" s="882">
        <v>265157055</v>
      </c>
      <c r="BW121" s="882"/>
      <c r="BX121" s="882"/>
      <c r="BY121" s="882"/>
      <c r="BZ121" s="882"/>
      <c r="CA121" s="882">
        <v>260367792</v>
      </c>
      <c r="CB121" s="882"/>
      <c r="CC121" s="882"/>
      <c r="CD121" s="882"/>
      <c r="CE121" s="882"/>
      <c r="CF121" s="940">
        <v>75.900000000000006</v>
      </c>
      <c r="CG121" s="941"/>
      <c r="CH121" s="941"/>
      <c r="CI121" s="941"/>
      <c r="CJ121" s="941"/>
      <c r="CK121" s="934"/>
      <c r="CL121" s="920"/>
      <c r="CM121" s="920"/>
      <c r="CN121" s="920"/>
      <c r="CO121" s="921"/>
      <c r="CP121" s="900" t="s">
        <v>493</v>
      </c>
      <c r="CQ121" s="901"/>
      <c r="CR121" s="901"/>
      <c r="CS121" s="901"/>
      <c r="CT121" s="901"/>
      <c r="CU121" s="901"/>
      <c r="CV121" s="901"/>
      <c r="CW121" s="901"/>
      <c r="CX121" s="901"/>
      <c r="CY121" s="901"/>
      <c r="CZ121" s="901"/>
      <c r="DA121" s="901"/>
      <c r="DB121" s="901"/>
      <c r="DC121" s="901"/>
      <c r="DD121" s="901"/>
      <c r="DE121" s="901"/>
      <c r="DF121" s="902"/>
      <c r="DG121" s="881">
        <v>29952815</v>
      </c>
      <c r="DH121" s="882"/>
      <c r="DI121" s="882"/>
      <c r="DJ121" s="882"/>
      <c r="DK121" s="882"/>
      <c r="DL121" s="882">
        <v>28458570</v>
      </c>
      <c r="DM121" s="882"/>
      <c r="DN121" s="882"/>
      <c r="DO121" s="882"/>
      <c r="DP121" s="882"/>
      <c r="DQ121" s="882">
        <v>28297651</v>
      </c>
      <c r="DR121" s="882"/>
      <c r="DS121" s="882"/>
      <c r="DT121" s="882"/>
      <c r="DU121" s="882"/>
      <c r="DV121" s="859">
        <v>8.1999999999999993</v>
      </c>
      <c r="DW121" s="859"/>
      <c r="DX121" s="859"/>
      <c r="DY121" s="859"/>
      <c r="DZ121" s="860"/>
    </row>
    <row r="122" spans="1:130" s="233" customFormat="1" ht="26.25" customHeight="1" x14ac:dyDescent="0.2">
      <c r="A122" s="885"/>
      <c r="B122" s="886"/>
      <c r="C122" s="880" t="s">
        <v>473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464</v>
      </c>
      <c r="AB122" s="845"/>
      <c r="AC122" s="845"/>
      <c r="AD122" s="845"/>
      <c r="AE122" s="846"/>
      <c r="AF122" s="847" t="s">
        <v>464</v>
      </c>
      <c r="AG122" s="845"/>
      <c r="AH122" s="845"/>
      <c r="AI122" s="845"/>
      <c r="AJ122" s="846"/>
      <c r="AK122" s="847" t="s">
        <v>469</v>
      </c>
      <c r="AL122" s="845"/>
      <c r="AM122" s="845"/>
      <c r="AN122" s="845"/>
      <c r="AO122" s="846"/>
      <c r="AP122" s="889" t="s">
        <v>464</v>
      </c>
      <c r="AQ122" s="890"/>
      <c r="AR122" s="890"/>
      <c r="AS122" s="890"/>
      <c r="AT122" s="891"/>
      <c r="AU122" s="948"/>
      <c r="AV122" s="949"/>
      <c r="AW122" s="949"/>
      <c r="AX122" s="949"/>
      <c r="AY122" s="950"/>
      <c r="AZ122" s="903" t="s">
        <v>494</v>
      </c>
      <c r="BA122" s="904"/>
      <c r="BB122" s="904"/>
      <c r="BC122" s="904"/>
      <c r="BD122" s="904"/>
      <c r="BE122" s="904"/>
      <c r="BF122" s="904"/>
      <c r="BG122" s="904"/>
      <c r="BH122" s="904"/>
      <c r="BI122" s="904"/>
      <c r="BJ122" s="904"/>
      <c r="BK122" s="904"/>
      <c r="BL122" s="904"/>
      <c r="BM122" s="904"/>
      <c r="BN122" s="904"/>
      <c r="BO122" s="904"/>
      <c r="BP122" s="905"/>
      <c r="BQ122" s="944">
        <v>417669757</v>
      </c>
      <c r="BR122" s="910"/>
      <c r="BS122" s="910"/>
      <c r="BT122" s="910"/>
      <c r="BU122" s="910"/>
      <c r="BV122" s="910">
        <v>396618605</v>
      </c>
      <c r="BW122" s="910"/>
      <c r="BX122" s="910"/>
      <c r="BY122" s="910"/>
      <c r="BZ122" s="910"/>
      <c r="CA122" s="910">
        <v>384700297</v>
      </c>
      <c r="CB122" s="910"/>
      <c r="CC122" s="910"/>
      <c r="CD122" s="910"/>
      <c r="CE122" s="910"/>
      <c r="CF122" s="911">
        <v>112.1</v>
      </c>
      <c r="CG122" s="912"/>
      <c r="CH122" s="912"/>
      <c r="CI122" s="912"/>
      <c r="CJ122" s="912"/>
      <c r="CK122" s="934"/>
      <c r="CL122" s="920"/>
      <c r="CM122" s="920"/>
      <c r="CN122" s="920"/>
      <c r="CO122" s="921"/>
      <c r="CP122" s="900" t="s">
        <v>495</v>
      </c>
      <c r="CQ122" s="901"/>
      <c r="CR122" s="901"/>
      <c r="CS122" s="901"/>
      <c r="CT122" s="901"/>
      <c r="CU122" s="901"/>
      <c r="CV122" s="901"/>
      <c r="CW122" s="901"/>
      <c r="CX122" s="901"/>
      <c r="CY122" s="901"/>
      <c r="CZ122" s="901"/>
      <c r="DA122" s="901"/>
      <c r="DB122" s="901"/>
      <c r="DC122" s="901"/>
      <c r="DD122" s="901"/>
      <c r="DE122" s="901"/>
      <c r="DF122" s="902"/>
      <c r="DG122" s="881">
        <v>2852205</v>
      </c>
      <c r="DH122" s="882"/>
      <c r="DI122" s="882"/>
      <c r="DJ122" s="882"/>
      <c r="DK122" s="882"/>
      <c r="DL122" s="882">
        <v>3850982</v>
      </c>
      <c r="DM122" s="882"/>
      <c r="DN122" s="882"/>
      <c r="DO122" s="882"/>
      <c r="DP122" s="882"/>
      <c r="DQ122" s="882">
        <v>4669913</v>
      </c>
      <c r="DR122" s="882"/>
      <c r="DS122" s="882"/>
      <c r="DT122" s="882"/>
      <c r="DU122" s="882"/>
      <c r="DV122" s="859">
        <v>1.4</v>
      </c>
      <c r="DW122" s="859"/>
      <c r="DX122" s="859"/>
      <c r="DY122" s="859"/>
      <c r="DZ122" s="860"/>
    </row>
    <row r="123" spans="1:130" s="233" customFormat="1" ht="26.25" customHeight="1" x14ac:dyDescent="0.2">
      <c r="A123" s="885"/>
      <c r="B123" s="886"/>
      <c r="C123" s="880" t="s">
        <v>479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626960</v>
      </c>
      <c r="AB123" s="845"/>
      <c r="AC123" s="845"/>
      <c r="AD123" s="845"/>
      <c r="AE123" s="846"/>
      <c r="AF123" s="847">
        <v>601862</v>
      </c>
      <c r="AG123" s="845"/>
      <c r="AH123" s="845"/>
      <c r="AI123" s="845"/>
      <c r="AJ123" s="846"/>
      <c r="AK123" s="847">
        <v>571394</v>
      </c>
      <c r="AL123" s="845"/>
      <c r="AM123" s="845"/>
      <c r="AN123" s="845"/>
      <c r="AO123" s="846"/>
      <c r="AP123" s="889">
        <v>0.2</v>
      </c>
      <c r="AQ123" s="890"/>
      <c r="AR123" s="890"/>
      <c r="AS123" s="890"/>
      <c r="AT123" s="891"/>
      <c r="AU123" s="951"/>
      <c r="AV123" s="952"/>
      <c r="AW123" s="952"/>
      <c r="AX123" s="952"/>
      <c r="AY123" s="952"/>
      <c r="AZ123" s="254" t="s">
        <v>186</v>
      </c>
      <c r="BA123" s="254"/>
      <c r="BB123" s="254"/>
      <c r="BC123" s="254"/>
      <c r="BD123" s="254"/>
      <c r="BE123" s="254"/>
      <c r="BF123" s="254"/>
      <c r="BG123" s="254"/>
      <c r="BH123" s="254"/>
      <c r="BI123" s="254"/>
      <c r="BJ123" s="254"/>
      <c r="BK123" s="254"/>
      <c r="BL123" s="254"/>
      <c r="BM123" s="254"/>
      <c r="BN123" s="254"/>
      <c r="BO123" s="942" t="s">
        <v>496</v>
      </c>
      <c r="BP123" s="943"/>
      <c r="BQ123" s="897">
        <v>884125411</v>
      </c>
      <c r="BR123" s="898"/>
      <c r="BS123" s="898"/>
      <c r="BT123" s="898"/>
      <c r="BU123" s="898"/>
      <c r="BV123" s="898">
        <v>881967627</v>
      </c>
      <c r="BW123" s="898"/>
      <c r="BX123" s="898"/>
      <c r="BY123" s="898"/>
      <c r="BZ123" s="898"/>
      <c r="CA123" s="898">
        <v>881984058</v>
      </c>
      <c r="CB123" s="898"/>
      <c r="CC123" s="898"/>
      <c r="CD123" s="898"/>
      <c r="CE123" s="898"/>
      <c r="CF123" s="813"/>
      <c r="CG123" s="814"/>
      <c r="CH123" s="814"/>
      <c r="CI123" s="814"/>
      <c r="CJ123" s="899"/>
      <c r="CK123" s="934"/>
      <c r="CL123" s="920"/>
      <c r="CM123" s="920"/>
      <c r="CN123" s="920"/>
      <c r="CO123" s="921"/>
      <c r="CP123" s="900" t="s">
        <v>497</v>
      </c>
      <c r="CQ123" s="901"/>
      <c r="CR123" s="901"/>
      <c r="CS123" s="901"/>
      <c r="CT123" s="901"/>
      <c r="CU123" s="901"/>
      <c r="CV123" s="901"/>
      <c r="CW123" s="901"/>
      <c r="CX123" s="901"/>
      <c r="CY123" s="901"/>
      <c r="CZ123" s="901"/>
      <c r="DA123" s="901"/>
      <c r="DB123" s="901"/>
      <c r="DC123" s="901"/>
      <c r="DD123" s="901"/>
      <c r="DE123" s="901"/>
      <c r="DF123" s="902"/>
      <c r="DG123" s="844">
        <v>2690136</v>
      </c>
      <c r="DH123" s="845"/>
      <c r="DI123" s="845"/>
      <c r="DJ123" s="845"/>
      <c r="DK123" s="846"/>
      <c r="DL123" s="847">
        <v>2843048</v>
      </c>
      <c r="DM123" s="845"/>
      <c r="DN123" s="845"/>
      <c r="DO123" s="845"/>
      <c r="DP123" s="846"/>
      <c r="DQ123" s="847">
        <v>2946455</v>
      </c>
      <c r="DR123" s="845"/>
      <c r="DS123" s="845"/>
      <c r="DT123" s="845"/>
      <c r="DU123" s="846"/>
      <c r="DV123" s="889">
        <v>0.9</v>
      </c>
      <c r="DW123" s="890"/>
      <c r="DX123" s="890"/>
      <c r="DY123" s="890"/>
      <c r="DZ123" s="891"/>
    </row>
    <row r="124" spans="1:130" s="233" customFormat="1" ht="26.25" customHeight="1" thickBot="1" x14ac:dyDescent="0.25">
      <c r="A124" s="885"/>
      <c r="B124" s="886"/>
      <c r="C124" s="880" t="s">
        <v>482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238</v>
      </c>
      <c r="AB124" s="845"/>
      <c r="AC124" s="845"/>
      <c r="AD124" s="845"/>
      <c r="AE124" s="846"/>
      <c r="AF124" s="847" t="s">
        <v>469</v>
      </c>
      <c r="AG124" s="845"/>
      <c r="AH124" s="845"/>
      <c r="AI124" s="845"/>
      <c r="AJ124" s="846"/>
      <c r="AK124" s="847" t="s">
        <v>400</v>
      </c>
      <c r="AL124" s="845"/>
      <c r="AM124" s="845"/>
      <c r="AN124" s="845"/>
      <c r="AO124" s="846"/>
      <c r="AP124" s="889" t="s">
        <v>400</v>
      </c>
      <c r="AQ124" s="890"/>
      <c r="AR124" s="890"/>
      <c r="AS124" s="890"/>
      <c r="AT124" s="891"/>
      <c r="AU124" s="892" t="s">
        <v>498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123.7</v>
      </c>
      <c r="BR124" s="896"/>
      <c r="BS124" s="896"/>
      <c r="BT124" s="896"/>
      <c r="BU124" s="896"/>
      <c r="BV124" s="896">
        <v>122</v>
      </c>
      <c r="BW124" s="896"/>
      <c r="BX124" s="896"/>
      <c r="BY124" s="896"/>
      <c r="BZ124" s="896"/>
      <c r="CA124" s="896">
        <v>123.4</v>
      </c>
      <c r="CB124" s="896"/>
      <c r="CC124" s="896"/>
      <c r="CD124" s="896"/>
      <c r="CE124" s="896"/>
      <c r="CF124" s="791"/>
      <c r="CG124" s="792"/>
      <c r="CH124" s="792"/>
      <c r="CI124" s="792"/>
      <c r="CJ124" s="927"/>
      <c r="CK124" s="935"/>
      <c r="CL124" s="935"/>
      <c r="CM124" s="935"/>
      <c r="CN124" s="935"/>
      <c r="CO124" s="936"/>
      <c r="CP124" s="900" t="s">
        <v>499</v>
      </c>
      <c r="CQ124" s="901"/>
      <c r="CR124" s="901"/>
      <c r="CS124" s="901"/>
      <c r="CT124" s="901"/>
      <c r="CU124" s="901"/>
      <c r="CV124" s="901"/>
      <c r="CW124" s="901"/>
      <c r="CX124" s="901"/>
      <c r="CY124" s="901"/>
      <c r="CZ124" s="901"/>
      <c r="DA124" s="901"/>
      <c r="DB124" s="901"/>
      <c r="DC124" s="901"/>
      <c r="DD124" s="901"/>
      <c r="DE124" s="901"/>
      <c r="DF124" s="902"/>
      <c r="DG124" s="828">
        <v>1659215</v>
      </c>
      <c r="DH124" s="829"/>
      <c r="DI124" s="829"/>
      <c r="DJ124" s="829"/>
      <c r="DK124" s="830"/>
      <c r="DL124" s="831">
        <v>1842467</v>
      </c>
      <c r="DM124" s="829"/>
      <c r="DN124" s="829"/>
      <c r="DO124" s="829"/>
      <c r="DP124" s="830"/>
      <c r="DQ124" s="831">
        <v>1793685</v>
      </c>
      <c r="DR124" s="829"/>
      <c r="DS124" s="829"/>
      <c r="DT124" s="829"/>
      <c r="DU124" s="830"/>
      <c r="DV124" s="913">
        <v>0.5</v>
      </c>
      <c r="DW124" s="914"/>
      <c r="DX124" s="914"/>
      <c r="DY124" s="914"/>
      <c r="DZ124" s="915"/>
    </row>
    <row r="125" spans="1:130" s="233" customFormat="1" ht="26.25" customHeight="1" x14ac:dyDescent="0.2">
      <c r="A125" s="885"/>
      <c r="B125" s="886"/>
      <c r="C125" s="880" t="s">
        <v>484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400</v>
      </c>
      <c r="AB125" s="845"/>
      <c r="AC125" s="845"/>
      <c r="AD125" s="845"/>
      <c r="AE125" s="846"/>
      <c r="AF125" s="847" t="s">
        <v>400</v>
      </c>
      <c r="AG125" s="845"/>
      <c r="AH125" s="845"/>
      <c r="AI125" s="845"/>
      <c r="AJ125" s="846"/>
      <c r="AK125" s="847" t="s">
        <v>400</v>
      </c>
      <c r="AL125" s="845"/>
      <c r="AM125" s="845"/>
      <c r="AN125" s="845"/>
      <c r="AO125" s="846"/>
      <c r="AP125" s="889" t="s">
        <v>253</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500</v>
      </c>
      <c r="CL125" s="917"/>
      <c r="CM125" s="917"/>
      <c r="CN125" s="917"/>
      <c r="CO125" s="918"/>
      <c r="CP125" s="925" t="s">
        <v>501</v>
      </c>
      <c r="CQ125" s="873"/>
      <c r="CR125" s="873"/>
      <c r="CS125" s="873"/>
      <c r="CT125" s="873"/>
      <c r="CU125" s="873"/>
      <c r="CV125" s="873"/>
      <c r="CW125" s="873"/>
      <c r="CX125" s="873"/>
      <c r="CY125" s="873"/>
      <c r="CZ125" s="873"/>
      <c r="DA125" s="873"/>
      <c r="DB125" s="873"/>
      <c r="DC125" s="873"/>
      <c r="DD125" s="873"/>
      <c r="DE125" s="873"/>
      <c r="DF125" s="874"/>
      <c r="DG125" s="926" t="s">
        <v>400</v>
      </c>
      <c r="DH125" s="907"/>
      <c r="DI125" s="907"/>
      <c r="DJ125" s="907"/>
      <c r="DK125" s="907"/>
      <c r="DL125" s="907" t="s">
        <v>238</v>
      </c>
      <c r="DM125" s="907"/>
      <c r="DN125" s="907"/>
      <c r="DO125" s="907"/>
      <c r="DP125" s="907"/>
      <c r="DQ125" s="907" t="s">
        <v>238</v>
      </c>
      <c r="DR125" s="907"/>
      <c r="DS125" s="907"/>
      <c r="DT125" s="907"/>
      <c r="DU125" s="907"/>
      <c r="DV125" s="908" t="s">
        <v>502</v>
      </c>
      <c r="DW125" s="908"/>
      <c r="DX125" s="908"/>
      <c r="DY125" s="908"/>
      <c r="DZ125" s="909"/>
    </row>
    <row r="126" spans="1:130" s="233" customFormat="1" ht="26.25" customHeight="1" thickBot="1" x14ac:dyDescent="0.25">
      <c r="A126" s="885"/>
      <c r="B126" s="886"/>
      <c r="C126" s="880" t="s">
        <v>486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253</v>
      </c>
      <c r="AB126" s="845"/>
      <c r="AC126" s="845"/>
      <c r="AD126" s="845"/>
      <c r="AE126" s="846"/>
      <c r="AF126" s="847" t="s">
        <v>238</v>
      </c>
      <c r="AG126" s="845"/>
      <c r="AH126" s="845"/>
      <c r="AI126" s="845"/>
      <c r="AJ126" s="846"/>
      <c r="AK126" s="847" t="s">
        <v>400</v>
      </c>
      <c r="AL126" s="845"/>
      <c r="AM126" s="845"/>
      <c r="AN126" s="845"/>
      <c r="AO126" s="846"/>
      <c r="AP126" s="889" t="s">
        <v>238</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503</v>
      </c>
      <c r="CQ126" s="817"/>
      <c r="CR126" s="817"/>
      <c r="CS126" s="817"/>
      <c r="CT126" s="817"/>
      <c r="CU126" s="817"/>
      <c r="CV126" s="817"/>
      <c r="CW126" s="817"/>
      <c r="CX126" s="817"/>
      <c r="CY126" s="817"/>
      <c r="CZ126" s="817"/>
      <c r="DA126" s="817"/>
      <c r="DB126" s="817"/>
      <c r="DC126" s="817"/>
      <c r="DD126" s="817"/>
      <c r="DE126" s="817"/>
      <c r="DF126" s="818"/>
      <c r="DG126" s="881" t="s">
        <v>238</v>
      </c>
      <c r="DH126" s="882"/>
      <c r="DI126" s="882"/>
      <c r="DJ126" s="882"/>
      <c r="DK126" s="882"/>
      <c r="DL126" s="882" t="s">
        <v>400</v>
      </c>
      <c r="DM126" s="882"/>
      <c r="DN126" s="882"/>
      <c r="DO126" s="882"/>
      <c r="DP126" s="882"/>
      <c r="DQ126" s="882" t="s">
        <v>400</v>
      </c>
      <c r="DR126" s="882"/>
      <c r="DS126" s="882"/>
      <c r="DT126" s="882"/>
      <c r="DU126" s="882"/>
      <c r="DV126" s="859" t="s">
        <v>238</v>
      </c>
      <c r="DW126" s="859"/>
      <c r="DX126" s="859"/>
      <c r="DY126" s="859"/>
      <c r="DZ126" s="860"/>
    </row>
    <row r="127" spans="1:130" s="233" customFormat="1" ht="26.25" customHeight="1" x14ac:dyDescent="0.2">
      <c r="A127" s="887"/>
      <c r="B127" s="888"/>
      <c r="C127" s="903" t="s">
        <v>504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400</v>
      </c>
      <c r="AB127" s="845"/>
      <c r="AC127" s="845"/>
      <c r="AD127" s="845"/>
      <c r="AE127" s="846"/>
      <c r="AF127" s="847" t="s">
        <v>238</v>
      </c>
      <c r="AG127" s="845"/>
      <c r="AH127" s="845"/>
      <c r="AI127" s="845"/>
      <c r="AJ127" s="846"/>
      <c r="AK127" s="847" t="s">
        <v>238</v>
      </c>
      <c r="AL127" s="845"/>
      <c r="AM127" s="845"/>
      <c r="AN127" s="845"/>
      <c r="AO127" s="846"/>
      <c r="AP127" s="889" t="s">
        <v>253</v>
      </c>
      <c r="AQ127" s="890"/>
      <c r="AR127" s="890"/>
      <c r="AS127" s="890"/>
      <c r="AT127" s="891"/>
      <c r="AU127" s="235"/>
      <c r="AV127" s="235"/>
      <c r="AW127" s="235"/>
      <c r="AX127" s="906" t="s">
        <v>505</v>
      </c>
      <c r="AY127" s="877"/>
      <c r="AZ127" s="877"/>
      <c r="BA127" s="877"/>
      <c r="BB127" s="877"/>
      <c r="BC127" s="877"/>
      <c r="BD127" s="877"/>
      <c r="BE127" s="878"/>
      <c r="BF127" s="876" t="s">
        <v>506</v>
      </c>
      <c r="BG127" s="877"/>
      <c r="BH127" s="877"/>
      <c r="BI127" s="877"/>
      <c r="BJ127" s="877"/>
      <c r="BK127" s="877"/>
      <c r="BL127" s="878"/>
      <c r="BM127" s="876" t="s">
        <v>507</v>
      </c>
      <c r="BN127" s="877"/>
      <c r="BO127" s="877"/>
      <c r="BP127" s="877"/>
      <c r="BQ127" s="877"/>
      <c r="BR127" s="877"/>
      <c r="BS127" s="878"/>
      <c r="BT127" s="876" t="s">
        <v>508</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509</v>
      </c>
      <c r="CQ127" s="817"/>
      <c r="CR127" s="817"/>
      <c r="CS127" s="817"/>
      <c r="CT127" s="817"/>
      <c r="CU127" s="817"/>
      <c r="CV127" s="817"/>
      <c r="CW127" s="817"/>
      <c r="CX127" s="817"/>
      <c r="CY127" s="817"/>
      <c r="CZ127" s="817"/>
      <c r="DA127" s="817"/>
      <c r="DB127" s="817"/>
      <c r="DC127" s="817"/>
      <c r="DD127" s="817"/>
      <c r="DE127" s="817"/>
      <c r="DF127" s="818"/>
      <c r="DG127" s="881" t="s">
        <v>400</v>
      </c>
      <c r="DH127" s="882"/>
      <c r="DI127" s="882"/>
      <c r="DJ127" s="882"/>
      <c r="DK127" s="882"/>
      <c r="DL127" s="882" t="s">
        <v>253</v>
      </c>
      <c r="DM127" s="882"/>
      <c r="DN127" s="882"/>
      <c r="DO127" s="882"/>
      <c r="DP127" s="882"/>
      <c r="DQ127" s="882" t="s">
        <v>400</v>
      </c>
      <c r="DR127" s="882"/>
      <c r="DS127" s="882"/>
      <c r="DT127" s="882"/>
      <c r="DU127" s="882"/>
      <c r="DV127" s="859" t="s">
        <v>253</v>
      </c>
      <c r="DW127" s="859"/>
      <c r="DX127" s="859"/>
      <c r="DY127" s="859"/>
      <c r="DZ127" s="860"/>
    </row>
    <row r="128" spans="1:130" s="233" customFormat="1" ht="26.25" customHeight="1" thickBot="1" x14ac:dyDescent="0.25">
      <c r="A128" s="861" t="s">
        <v>510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511</v>
      </c>
      <c r="X128" s="863"/>
      <c r="Y128" s="863"/>
      <c r="Z128" s="864"/>
      <c r="AA128" s="865">
        <v>21043882</v>
      </c>
      <c r="AB128" s="866"/>
      <c r="AC128" s="866"/>
      <c r="AD128" s="866"/>
      <c r="AE128" s="867"/>
      <c r="AF128" s="868">
        <v>20565789</v>
      </c>
      <c r="AG128" s="866"/>
      <c r="AH128" s="866"/>
      <c r="AI128" s="866"/>
      <c r="AJ128" s="867"/>
      <c r="AK128" s="868">
        <v>21360639</v>
      </c>
      <c r="AL128" s="866"/>
      <c r="AM128" s="866"/>
      <c r="AN128" s="866"/>
      <c r="AO128" s="867"/>
      <c r="AP128" s="869"/>
      <c r="AQ128" s="870"/>
      <c r="AR128" s="870"/>
      <c r="AS128" s="870"/>
      <c r="AT128" s="871"/>
      <c r="AU128" s="235"/>
      <c r="AV128" s="235"/>
      <c r="AW128" s="235"/>
      <c r="AX128" s="872" t="s">
        <v>512</v>
      </c>
      <c r="AY128" s="873"/>
      <c r="AZ128" s="873"/>
      <c r="BA128" s="873"/>
      <c r="BB128" s="873"/>
      <c r="BC128" s="873"/>
      <c r="BD128" s="873"/>
      <c r="BE128" s="874"/>
      <c r="BF128" s="851" t="s">
        <v>400</v>
      </c>
      <c r="BG128" s="852"/>
      <c r="BH128" s="852"/>
      <c r="BI128" s="852"/>
      <c r="BJ128" s="852"/>
      <c r="BK128" s="852"/>
      <c r="BL128" s="875"/>
      <c r="BM128" s="851">
        <v>11.25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513</v>
      </c>
      <c r="CQ128" s="795"/>
      <c r="CR128" s="795"/>
      <c r="CS128" s="795"/>
      <c r="CT128" s="795"/>
      <c r="CU128" s="795"/>
      <c r="CV128" s="795"/>
      <c r="CW128" s="795"/>
      <c r="CX128" s="795"/>
      <c r="CY128" s="795"/>
      <c r="CZ128" s="795"/>
      <c r="DA128" s="795"/>
      <c r="DB128" s="795"/>
      <c r="DC128" s="795"/>
      <c r="DD128" s="795"/>
      <c r="DE128" s="795"/>
      <c r="DF128" s="796"/>
      <c r="DG128" s="855">
        <v>67169</v>
      </c>
      <c r="DH128" s="856"/>
      <c r="DI128" s="856"/>
      <c r="DJ128" s="856"/>
      <c r="DK128" s="856"/>
      <c r="DL128" s="856">
        <v>36625</v>
      </c>
      <c r="DM128" s="856"/>
      <c r="DN128" s="856"/>
      <c r="DO128" s="856"/>
      <c r="DP128" s="856"/>
      <c r="DQ128" s="856">
        <v>26267</v>
      </c>
      <c r="DR128" s="856"/>
      <c r="DS128" s="856"/>
      <c r="DT128" s="856"/>
      <c r="DU128" s="856"/>
      <c r="DV128" s="857">
        <v>0</v>
      </c>
      <c r="DW128" s="857"/>
      <c r="DX128" s="857"/>
      <c r="DY128" s="857"/>
      <c r="DZ128" s="858"/>
    </row>
    <row r="129" spans="1:131" s="233" customFormat="1" ht="26.25" customHeight="1" x14ac:dyDescent="0.2">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514</v>
      </c>
      <c r="X129" s="842"/>
      <c r="Y129" s="842"/>
      <c r="Z129" s="843"/>
      <c r="AA129" s="844">
        <v>374180277</v>
      </c>
      <c r="AB129" s="845"/>
      <c r="AC129" s="845"/>
      <c r="AD129" s="845"/>
      <c r="AE129" s="846"/>
      <c r="AF129" s="847">
        <v>384273580</v>
      </c>
      <c r="AG129" s="845"/>
      <c r="AH129" s="845"/>
      <c r="AI129" s="845"/>
      <c r="AJ129" s="846"/>
      <c r="AK129" s="847">
        <v>380864071</v>
      </c>
      <c r="AL129" s="845"/>
      <c r="AM129" s="845"/>
      <c r="AN129" s="845"/>
      <c r="AO129" s="846"/>
      <c r="AP129" s="848"/>
      <c r="AQ129" s="849"/>
      <c r="AR129" s="849"/>
      <c r="AS129" s="849"/>
      <c r="AT129" s="850"/>
      <c r="AU129" s="236"/>
      <c r="AV129" s="236"/>
      <c r="AW129" s="236"/>
      <c r="AX129" s="816" t="s">
        <v>515</v>
      </c>
      <c r="AY129" s="817"/>
      <c r="AZ129" s="817"/>
      <c r="BA129" s="817"/>
      <c r="BB129" s="817"/>
      <c r="BC129" s="817"/>
      <c r="BD129" s="817"/>
      <c r="BE129" s="818"/>
      <c r="BF129" s="835" t="s">
        <v>469</v>
      </c>
      <c r="BG129" s="836"/>
      <c r="BH129" s="836"/>
      <c r="BI129" s="836"/>
      <c r="BJ129" s="836"/>
      <c r="BK129" s="836"/>
      <c r="BL129" s="837"/>
      <c r="BM129" s="835">
        <v>16.25</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9" t="s">
        <v>516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517</v>
      </c>
      <c r="X130" s="842"/>
      <c r="Y130" s="842"/>
      <c r="Z130" s="843"/>
      <c r="AA130" s="844">
        <v>41413847</v>
      </c>
      <c r="AB130" s="845"/>
      <c r="AC130" s="845"/>
      <c r="AD130" s="845"/>
      <c r="AE130" s="846"/>
      <c r="AF130" s="847">
        <v>39214021</v>
      </c>
      <c r="AG130" s="845"/>
      <c r="AH130" s="845"/>
      <c r="AI130" s="845"/>
      <c r="AJ130" s="846"/>
      <c r="AK130" s="847">
        <v>37670001</v>
      </c>
      <c r="AL130" s="845"/>
      <c r="AM130" s="845"/>
      <c r="AN130" s="845"/>
      <c r="AO130" s="846"/>
      <c r="AP130" s="848"/>
      <c r="AQ130" s="849"/>
      <c r="AR130" s="849"/>
      <c r="AS130" s="849"/>
      <c r="AT130" s="850"/>
      <c r="AU130" s="236"/>
      <c r="AV130" s="236"/>
      <c r="AW130" s="236"/>
      <c r="AX130" s="816" t="s">
        <v>518</v>
      </c>
      <c r="AY130" s="817"/>
      <c r="AZ130" s="817"/>
      <c r="BA130" s="817"/>
      <c r="BB130" s="817"/>
      <c r="BC130" s="817"/>
      <c r="BD130" s="817"/>
      <c r="BE130" s="818"/>
      <c r="BF130" s="819">
        <v>8.5</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519</v>
      </c>
      <c r="X131" s="826"/>
      <c r="Y131" s="826"/>
      <c r="Z131" s="827"/>
      <c r="AA131" s="828">
        <v>332766430</v>
      </c>
      <c r="AB131" s="829"/>
      <c r="AC131" s="829"/>
      <c r="AD131" s="829"/>
      <c r="AE131" s="830"/>
      <c r="AF131" s="831">
        <v>345059559</v>
      </c>
      <c r="AG131" s="829"/>
      <c r="AH131" s="829"/>
      <c r="AI131" s="829"/>
      <c r="AJ131" s="830"/>
      <c r="AK131" s="831">
        <v>343194070</v>
      </c>
      <c r="AL131" s="829"/>
      <c r="AM131" s="829"/>
      <c r="AN131" s="829"/>
      <c r="AO131" s="830"/>
      <c r="AP131" s="832"/>
      <c r="AQ131" s="833"/>
      <c r="AR131" s="833"/>
      <c r="AS131" s="833"/>
      <c r="AT131" s="834"/>
      <c r="AU131" s="236"/>
      <c r="AV131" s="236"/>
      <c r="AW131" s="236"/>
      <c r="AX131" s="794" t="s">
        <v>520</v>
      </c>
      <c r="AY131" s="795"/>
      <c r="AZ131" s="795"/>
      <c r="BA131" s="795"/>
      <c r="BB131" s="795"/>
      <c r="BC131" s="795"/>
      <c r="BD131" s="795"/>
      <c r="BE131" s="796"/>
      <c r="BF131" s="797">
        <v>123.4</v>
      </c>
      <c r="BG131" s="798"/>
      <c r="BH131" s="798"/>
      <c r="BI131" s="798"/>
      <c r="BJ131" s="798"/>
      <c r="BK131" s="798"/>
      <c r="BL131" s="799"/>
      <c r="BM131" s="797">
        <v>400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3" t="s">
        <v>521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522</v>
      </c>
      <c r="W132" s="807"/>
      <c r="X132" s="807"/>
      <c r="Y132" s="807"/>
      <c r="Z132" s="808"/>
      <c r="AA132" s="809">
        <v>8.0265434229999997</v>
      </c>
      <c r="AB132" s="810"/>
      <c r="AC132" s="810"/>
      <c r="AD132" s="810"/>
      <c r="AE132" s="811"/>
      <c r="AF132" s="812">
        <v>8.8601655000000008</v>
      </c>
      <c r="AG132" s="810"/>
      <c r="AH132" s="810"/>
      <c r="AI132" s="810"/>
      <c r="AJ132" s="811"/>
      <c r="AK132" s="812">
        <v>8.79693842</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523</v>
      </c>
      <c r="W133" s="786"/>
      <c r="X133" s="786"/>
      <c r="Y133" s="786"/>
      <c r="Z133" s="787"/>
      <c r="AA133" s="788">
        <v>7.5</v>
      </c>
      <c r="AB133" s="789"/>
      <c r="AC133" s="789"/>
      <c r="AD133" s="789"/>
      <c r="AE133" s="790"/>
      <c r="AF133" s="788">
        <v>8.1999999999999993</v>
      </c>
      <c r="AG133" s="789"/>
      <c r="AH133" s="789"/>
      <c r="AI133" s="789"/>
      <c r="AJ133" s="790"/>
      <c r="AK133" s="788">
        <v>8.5</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JSzBuGkRiXlmXkTPIjoMEH2sptlhNx9OTqA9tdYkWqWajAQFyYNrBDLUDkTJJInBQn6kxFNA9HtfGlrbSKSUA==" saltValue="oLgaWpHD33Ec/p8zrXkB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15" zoomScaleNormal="11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8LtCJZ2R8mu2l+xyxTGkbbwhvkN4vhFkzL0A+rsavhMt9BDksv9+013cHSBOywA7bO8D1mZ2+M581BRIuXN70w==" saltValue="r2ekbLcbOkQ0hHQSj/N2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527</v>
      </c>
      <c r="AP7" s="275"/>
      <c r="AQ7" s="276" t="s">
        <v>528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529</v>
      </c>
      <c r="AQ8" s="282" t="s">
        <v>530</v>
      </c>
      <c r="AR8" s="283" t="s">
        <v>531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532</v>
      </c>
      <c r="AL9" s="1196"/>
      <c r="AM9" s="1196"/>
      <c r="AN9" s="1197"/>
      <c r="AO9" s="284">
        <v>149312081</v>
      </c>
      <c r="AP9" s="284">
        <v>98077</v>
      </c>
      <c r="AQ9" s="285">
        <v>105428</v>
      </c>
      <c r="AR9" s="286">
        <v>-7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533</v>
      </c>
      <c r="AL10" s="1196"/>
      <c r="AM10" s="1196"/>
      <c r="AN10" s="1197"/>
      <c r="AO10" s="287">
        <v>277</v>
      </c>
      <c r="AP10" s="287">
        <v>0</v>
      </c>
      <c r="AQ10" s="288">
        <v>108</v>
      </c>
      <c r="AR10" s="289">
        <v>-100</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534</v>
      </c>
      <c r="AL11" s="1196"/>
      <c r="AM11" s="1196"/>
      <c r="AN11" s="1197"/>
      <c r="AO11" s="287">
        <v>4515486</v>
      </c>
      <c r="AP11" s="287">
        <v>2966</v>
      </c>
      <c r="AQ11" s="288">
        <v>1092</v>
      </c>
      <c r="AR11" s="289">
        <v>171.6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535</v>
      </c>
      <c r="AL12" s="1196"/>
      <c r="AM12" s="1196"/>
      <c r="AN12" s="1197"/>
      <c r="AO12" s="287" t="s">
        <v>536</v>
      </c>
      <c r="AP12" s="287" t="s">
        <v>536</v>
      </c>
      <c r="AQ12" s="288">
        <v>5</v>
      </c>
      <c r="AR12" s="289" t="s">
        <v>536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537</v>
      </c>
      <c r="AL13" s="1196"/>
      <c r="AM13" s="1196"/>
      <c r="AN13" s="1197"/>
      <c r="AO13" s="287">
        <v>1623608</v>
      </c>
      <c r="AP13" s="287">
        <v>1066</v>
      </c>
      <c r="AQ13" s="288">
        <v>1959</v>
      </c>
      <c r="AR13" s="289">
        <v>-45.6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538</v>
      </c>
      <c r="AL14" s="1196"/>
      <c r="AM14" s="1196"/>
      <c r="AN14" s="1197"/>
      <c r="AO14" s="287">
        <v>3575784</v>
      </c>
      <c r="AP14" s="287">
        <v>2349</v>
      </c>
      <c r="AQ14" s="288">
        <v>1267</v>
      </c>
      <c r="AR14" s="289">
        <v>85.4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539</v>
      </c>
      <c r="AL15" s="1199"/>
      <c r="AM15" s="1199"/>
      <c r="AN15" s="1200"/>
      <c r="AO15" s="287">
        <v>-8580375</v>
      </c>
      <c r="AP15" s="287">
        <v>-5636</v>
      </c>
      <c r="AQ15" s="288">
        <v>-7422</v>
      </c>
      <c r="AR15" s="289">
        <v>-24.1</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186</v>
      </c>
      <c r="AL16" s="1199"/>
      <c r="AM16" s="1199"/>
      <c r="AN16" s="1200"/>
      <c r="AO16" s="287">
        <v>150446861</v>
      </c>
      <c r="AP16" s="287">
        <v>98823</v>
      </c>
      <c r="AQ16" s="288">
        <v>102438</v>
      </c>
      <c r="AR16" s="289">
        <v>-3.5</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541</v>
      </c>
      <c r="AP20" s="296" t="s">
        <v>542</v>
      </c>
      <c r="AQ20" s="297" t="s">
        <v>543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544</v>
      </c>
      <c r="AL21" s="1202"/>
      <c r="AM21" s="1202"/>
      <c r="AN21" s="1203"/>
      <c r="AO21" s="300">
        <v>10.42</v>
      </c>
      <c r="AP21" s="301">
        <v>11.31</v>
      </c>
      <c r="AQ21" s="302">
        <v>-0.89</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545</v>
      </c>
      <c r="AL22" s="1202"/>
      <c r="AM22" s="1202"/>
      <c r="AN22" s="1203"/>
      <c r="AO22" s="305">
        <v>100.6</v>
      </c>
      <c r="AP22" s="306">
        <v>99.7</v>
      </c>
      <c r="AQ22" s="307">
        <v>0.9</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4" t="s">
        <v>546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 x14ac:dyDescent="0.2">
      <c r="A27" s="312"/>
      <c r="AO27" s="265"/>
      <c r="AP27" s="265"/>
      <c r="AQ27" s="265"/>
      <c r="AR27" s="265"/>
      <c r="AS27" s="265"/>
      <c r="AT27" s="265"/>
    </row>
    <row r="28" spans="1:46" ht="16.5" x14ac:dyDescent="0.2">
      <c r="A28" s="266" t="s">
        <v>547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527</v>
      </c>
      <c r="AP30" s="275"/>
      <c r="AQ30" s="276" t="s">
        <v>528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529</v>
      </c>
      <c r="AQ31" s="282" t="s">
        <v>530</v>
      </c>
      <c r="AR31" s="283" t="s">
        <v>531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549</v>
      </c>
      <c r="AL32" s="1186"/>
      <c r="AM32" s="1186"/>
      <c r="AN32" s="1187"/>
      <c r="AO32" s="315">
        <v>25074285</v>
      </c>
      <c r="AP32" s="315">
        <v>16470</v>
      </c>
      <c r="AQ32" s="316">
        <v>31345</v>
      </c>
      <c r="AR32" s="317">
        <v>-47.5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550</v>
      </c>
      <c r="AL33" s="1186"/>
      <c r="AM33" s="1186"/>
      <c r="AN33" s="1187"/>
      <c r="AO33" s="315">
        <v>7666720</v>
      </c>
      <c r="AP33" s="315">
        <v>5036</v>
      </c>
      <c r="AQ33" s="316">
        <v>2339</v>
      </c>
      <c r="AR33" s="317">
        <v>115.3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551</v>
      </c>
      <c r="AL34" s="1186"/>
      <c r="AM34" s="1186"/>
      <c r="AN34" s="1187"/>
      <c r="AO34" s="315">
        <v>42756141</v>
      </c>
      <c r="AP34" s="315">
        <v>28085</v>
      </c>
      <c r="AQ34" s="316">
        <v>20945</v>
      </c>
      <c r="AR34" s="317">
        <v>34.1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552</v>
      </c>
      <c r="AL35" s="1186"/>
      <c r="AM35" s="1186"/>
      <c r="AN35" s="1187"/>
      <c r="AO35" s="315">
        <v>12217035</v>
      </c>
      <c r="AP35" s="315">
        <v>8025</v>
      </c>
      <c r="AQ35" s="316">
        <v>9788</v>
      </c>
      <c r="AR35" s="317">
        <v>-18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553</v>
      </c>
      <c r="AL36" s="1186"/>
      <c r="AM36" s="1186"/>
      <c r="AN36" s="1187"/>
      <c r="AO36" s="315" t="s">
        <v>536</v>
      </c>
      <c r="AP36" s="315" t="s">
        <v>536</v>
      </c>
      <c r="AQ36" s="316">
        <v>145</v>
      </c>
      <c r="AR36" s="317" t="s">
        <v>536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554</v>
      </c>
      <c r="AL37" s="1186"/>
      <c r="AM37" s="1186"/>
      <c r="AN37" s="1187"/>
      <c r="AO37" s="315">
        <v>1507030</v>
      </c>
      <c r="AP37" s="315">
        <v>990</v>
      </c>
      <c r="AQ37" s="316">
        <v>1430</v>
      </c>
      <c r="AR37" s="317">
        <v>-30.8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555</v>
      </c>
      <c r="AL38" s="1189"/>
      <c r="AM38" s="1189"/>
      <c r="AN38" s="1190"/>
      <c r="AO38" s="318" t="s">
        <v>536</v>
      </c>
      <c r="AP38" s="318" t="s">
        <v>536</v>
      </c>
      <c r="AQ38" s="319">
        <v>1</v>
      </c>
      <c r="AR38" s="307" t="s">
        <v>536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556</v>
      </c>
      <c r="AL39" s="1189"/>
      <c r="AM39" s="1189"/>
      <c r="AN39" s="1190"/>
      <c r="AO39" s="315">
        <v>-21360639</v>
      </c>
      <c r="AP39" s="315">
        <v>-14031</v>
      </c>
      <c r="AQ39" s="316">
        <v>-16549</v>
      </c>
      <c r="AR39" s="317">
        <v>-15.2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557</v>
      </c>
      <c r="AL40" s="1186"/>
      <c r="AM40" s="1186"/>
      <c r="AN40" s="1187"/>
      <c r="AO40" s="315">
        <v>-37670001</v>
      </c>
      <c r="AP40" s="315">
        <v>-24744</v>
      </c>
      <c r="AQ40" s="316">
        <v>-31989</v>
      </c>
      <c r="AR40" s="317">
        <v>-22.6</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299</v>
      </c>
      <c r="AL41" s="1192"/>
      <c r="AM41" s="1192"/>
      <c r="AN41" s="1193"/>
      <c r="AO41" s="315">
        <v>30190571</v>
      </c>
      <c r="AP41" s="315">
        <v>19831</v>
      </c>
      <c r="AQ41" s="316">
        <v>17454</v>
      </c>
      <c r="AR41" s="317">
        <v>13.6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527</v>
      </c>
      <c r="AN49" s="1180" t="s">
        <v>561</v>
      </c>
      <c r="AO49" s="1181"/>
      <c r="AP49" s="1181"/>
      <c r="AQ49" s="1181"/>
      <c r="AR49" s="1182"/>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562</v>
      </c>
      <c r="AO50" s="332" t="s">
        <v>563</v>
      </c>
      <c r="AP50" s="333" t="s">
        <v>564</v>
      </c>
      <c r="AQ50" s="334" t="s">
        <v>565</v>
      </c>
      <c r="AR50" s="335" t="s">
        <v>566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567</v>
      </c>
      <c r="AL51" s="328"/>
      <c r="AM51" s="336">
        <v>96676430</v>
      </c>
      <c r="AN51" s="337">
        <v>64969</v>
      </c>
      <c r="AO51" s="338">
        <v>24.3</v>
      </c>
      <c r="AP51" s="339">
        <v>52897</v>
      </c>
      <c r="AQ51" s="340">
        <v>2.2999999999999998</v>
      </c>
      <c r="AR51" s="341">
        <v>22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568</v>
      </c>
      <c r="AM52" s="344">
        <v>56049538</v>
      </c>
      <c r="AN52" s="345">
        <v>37667</v>
      </c>
      <c r="AO52" s="346">
        <v>36.799999999999997</v>
      </c>
      <c r="AP52" s="347">
        <v>27013</v>
      </c>
      <c r="AQ52" s="348">
        <v>1.3</v>
      </c>
      <c r="AR52" s="349">
        <v>35.5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569</v>
      </c>
      <c r="AL53" s="328"/>
      <c r="AM53" s="336">
        <v>92466191</v>
      </c>
      <c r="AN53" s="337">
        <v>61625</v>
      </c>
      <c r="AO53" s="338">
        <v>-5.0999999999999996</v>
      </c>
      <c r="AP53" s="339">
        <v>54945</v>
      </c>
      <c r="AQ53" s="340">
        <v>3.9</v>
      </c>
      <c r="AR53" s="341">
        <v>-9</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568</v>
      </c>
      <c r="AM54" s="344">
        <v>49446950</v>
      </c>
      <c r="AN54" s="345">
        <v>32955</v>
      </c>
      <c r="AO54" s="346">
        <v>-12.5</v>
      </c>
      <c r="AP54" s="347">
        <v>29293</v>
      </c>
      <c r="AQ54" s="348">
        <v>8.4</v>
      </c>
      <c r="AR54" s="349">
        <v>-20.9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570</v>
      </c>
      <c r="AL55" s="328"/>
      <c r="AM55" s="336">
        <v>87729821</v>
      </c>
      <c r="AN55" s="337">
        <v>57934</v>
      </c>
      <c r="AO55" s="338">
        <v>-6</v>
      </c>
      <c r="AP55" s="339">
        <v>57132</v>
      </c>
      <c r="AQ55" s="340">
        <v>4</v>
      </c>
      <c r="AR55" s="341">
        <v>-10</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568</v>
      </c>
      <c r="AM56" s="344">
        <v>45726164</v>
      </c>
      <c r="AN56" s="345">
        <v>30196</v>
      </c>
      <c r="AO56" s="346">
        <v>-8.4</v>
      </c>
      <c r="AP56" s="347">
        <v>30126</v>
      </c>
      <c r="AQ56" s="348">
        <v>2.8</v>
      </c>
      <c r="AR56" s="349">
        <v>-11.2</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571</v>
      </c>
      <c r="AL57" s="328"/>
      <c r="AM57" s="336">
        <v>109240246</v>
      </c>
      <c r="AN57" s="337">
        <v>71795</v>
      </c>
      <c r="AO57" s="338">
        <v>23.9</v>
      </c>
      <c r="AP57" s="339">
        <v>58766</v>
      </c>
      <c r="AQ57" s="340">
        <v>2.9</v>
      </c>
      <c r="AR57" s="341">
        <v>21</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568</v>
      </c>
      <c r="AM58" s="344">
        <v>63411353</v>
      </c>
      <c r="AN58" s="345">
        <v>41675</v>
      </c>
      <c r="AO58" s="346">
        <v>38</v>
      </c>
      <c r="AP58" s="347">
        <v>29363</v>
      </c>
      <c r="AQ58" s="348">
        <v>-2.5</v>
      </c>
      <c r="AR58" s="349">
        <v>40.5</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572</v>
      </c>
      <c r="AL59" s="328"/>
      <c r="AM59" s="336">
        <v>97821485</v>
      </c>
      <c r="AN59" s="337">
        <v>64255</v>
      </c>
      <c r="AO59" s="338">
        <v>-10.5</v>
      </c>
      <c r="AP59" s="339">
        <v>62482</v>
      </c>
      <c r="AQ59" s="340">
        <v>6.3</v>
      </c>
      <c r="AR59" s="341">
        <v>-16.8</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568</v>
      </c>
      <c r="AM60" s="344">
        <v>50026183</v>
      </c>
      <c r="AN60" s="345">
        <v>32860</v>
      </c>
      <c r="AO60" s="346">
        <v>-21.2</v>
      </c>
      <c r="AP60" s="347">
        <v>34626</v>
      </c>
      <c r="AQ60" s="348">
        <v>17.899999999999999</v>
      </c>
      <c r="AR60" s="349">
        <v>-39.1</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573</v>
      </c>
      <c r="AL61" s="350"/>
      <c r="AM61" s="351">
        <v>96786835</v>
      </c>
      <c r="AN61" s="352">
        <v>64116</v>
      </c>
      <c r="AO61" s="353">
        <v>5.3</v>
      </c>
      <c r="AP61" s="354">
        <v>57244</v>
      </c>
      <c r="AQ61" s="355">
        <v>3.9</v>
      </c>
      <c r="AR61" s="341">
        <v>1.4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568</v>
      </c>
      <c r="AM62" s="344">
        <v>52932038</v>
      </c>
      <c r="AN62" s="345">
        <v>35071</v>
      </c>
      <c r="AO62" s="346">
        <v>6.5</v>
      </c>
      <c r="AP62" s="347">
        <v>30084</v>
      </c>
      <c r="AQ62" s="348">
        <v>5.6</v>
      </c>
      <c r="AR62" s="349">
        <v>0.9</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nBWfdE/zNSN+LBwzX07AyCmxW9kU5bHzgbbRaQIS3/iVLbkPYgB6FIFALofF8lB7BoFLB9P3Zpg415xU3hqqcg==" saltValue="sYT/JVjZMOyP9QnYynY1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575</v>
      </c>
    </row>
    <row r="120" spans="125:125" ht="13.5" hidden="1" customHeight="1" x14ac:dyDescent="0.2"/>
    <row r="121" spans="125:125" ht="13.5" hidden="1" customHeight="1" x14ac:dyDescent="0.2">
      <c r="DU121" s="262"/>
    </row>
  </sheetData>
  <sheetProtection algorithmName="SHA-512" hashValue="k1DnPDw/8mxFkY1/S9E7nXxscxBKyqdnLiaAAhrVi2xFq2hV3flDA1t9XBcF2NgrGg+AvD4xPW0V74T5hmYvGQ==" saltValue="qTrjbCROQ/P/OVQaZAYV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576</v>
      </c>
    </row>
  </sheetData>
  <sheetProtection algorithmName="SHA-512" hashValue="BTA+HmaeiDNzPrXdNyDYxFEuDA5sx79Muyw49qybaDmDMB9is2B3E/wv7Tlbc4WBp3dZznZ9c8sAsxVqsc/bVQ==" saltValue="vTOo//mqwuRzat2m0WDa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204" t="s">
        <v>3</v>
      </c>
      <c r="D47" s="1204"/>
      <c r="E47" s="1205"/>
      <c r="F47" s="11">
        <v>1.57</v>
      </c>
      <c r="G47" s="12">
        <v>1.66</v>
      </c>
      <c r="H47" s="12">
        <v>1.71</v>
      </c>
      <c r="I47" s="12">
        <v>1.7</v>
      </c>
      <c r="J47" s="13">
        <v>1.97</v>
      </c>
    </row>
    <row r="48" spans="2:10" ht="57.75" customHeight="1" x14ac:dyDescent="0.2">
      <c r="B48" s="14"/>
      <c r="C48" s="1206" t="s">
        <v>4</v>
      </c>
      <c r="D48" s="1206"/>
      <c r="E48" s="1207"/>
      <c r="F48" s="15">
        <v>0.2</v>
      </c>
      <c r="G48" s="16">
        <v>0.17</v>
      </c>
      <c r="H48" s="16">
        <v>0.12</v>
      </c>
      <c r="I48" s="16">
        <v>0.14000000000000001</v>
      </c>
      <c r="J48" s="17">
        <v>1.63</v>
      </c>
    </row>
    <row r="49" spans="2:10" ht="57.75" customHeight="1" thickBot="1" x14ac:dyDescent="0.25">
      <c r="B49" s="18"/>
      <c r="C49" s="1208" t="s">
        <v>5</v>
      </c>
      <c r="D49" s="1208"/>
      <c r="E49" s="1209"/>
      <c r="F49" s="19">
        <v>7.0000000000000007E-2</v>
      </c>
      <c r="G49" s="20">
        <v>7.0000000000000007E-2</v>
      </c>
      <c r="H49" s="20" t="s">
        <v>582</v>
      </c>
      <c r="I49" s="20">
        <v>0.04</v>
      </c>
      <c r="J49" s="21">
        <v>1.73</v>
      </c>
    </row>
    <row r="50" spans="2:10" ht="13" x14ac:dyDescent="0.2"/>
  </sheetData>
  <sheetProtection algorithmName="SHA-512" hashValue="JjNfw1VTOVWxfWwgZolVuy4sOKhmWhH160kh2UjJExB1rpfMAAHlu/M4bxtTzYZGAhyCEj7zjGdAo/WYfFB6bA==" saltValue="eKsVhDYL5SpXtdC3Pr7f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2023-03-22T03:58:55Z</cp:lastPrinted>
  <dcterms:created xsi:type="dcterms:W3CDTF">2023-02-20T04:52:12Z</dcterms:created>
  <dcterms:modified xsi:type="dcterms:W3CDTF">2023-10-02T07:17:18Z</dcterms:modified>
  <cp:category/>
</cp:coreProperties>
</file>