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645EB744-546B-4BE0-9BD6-3A9E3A951793}" xr6:coauthVersionLast="36" xr6:coauthVersionMax="36" xr10:uidLastSave="{00000000-0000-0000-0000-000000000000}"/>
  <bookViews>
    <workbookView xWindow="0" yWindow="0" windowWidth="28800" windowHeight="12240" firstSheet="13" activeTab="13" xr2:uid="{00000000-000D-0000-FFFF-FFFF0000000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9" r:id="rId7"/>
    <sheet name="性質別歳出決算分析表（住民一人当たりのコスト）" sheetId="7" r:id="rId8"/>
    <sheet name="目的別歳出決算分析表（住民一人当たりのコスト）" sheetId="8"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B5D8A632_8532_45D0_B1E8_4C81C7241214_.wvu.Cols" localSheetId="2" hidden="1">'各会計、関係団体の財政状況及び健全化判断比率'!$EB:$XFD</definedName>
    <definedName name="Z_B5D8A632_8532_45D0_B1E8_4C81C7241214_.wvu.Cols" localSheetId="12" hidden="1">基金残高に係る経年分析!$P:$XFD</definedName>
    <definedName name="Z_B5D8A632_8532_45D0_B1E8_4C81C7241214_.wvu.Cols" localSheetId="4" hidden="1">'経常経費分析表（経常収支比率の分析）'!$DM:$XFD</definedName>
    <definedName name="Z_B5D8A632_8532_45D0_B1E8_4C81C7241214_.wvu.Cols" localSheetId="5" hidden="1">'経常経費分析表（人件費・公債費・普通建設事業費の分析）'!$AU:$XFD</definedName>
    <definedName name="Z_B5D8A632_8532_45D0_B1E8_4C81C7241214_.wvu.Cols" localSheetId="3" hidden="1">財政比較分析表!$DQ:$XFD</definedName>
    <definedName name="Z_B5D8A632_8532_45D0_B1E8_4C81C7241214_.wvu.Cols" localSheetId="10" hidden="1">'実質公債費比率（分子）の構造'!$V:$XFD</definedName>
    <definedName name="Z_B5D8A632_8532_45D0_B1E8_4C81C7241214_.wvu.Cols" localSheetId="6" hidden="1">実質収支比率等に係る経年分析!$Q:$XFD</definedName>
    <definedName name="Z_B5D8A632_8532_45D0_B1E8_4C81C7241214_.wvu.Cols" localSheetId="11" hidden="1">'将来負担比率（分子）の構造'!$T:$XFD</definedName>
    <definedName name="Z_B5D8A632_8532_45D0_B1E8_4C81C7241214_.wvu.Cols" localSheetId="7" hidden="1">'性質別歳出決算分析表（住民一人当たりのコスト）'!$DV:$XFD</definedName>
    <definedName name="Z_B5D8A632_8532_45D0_B1E8_4C81C7241214_.wvu.Cols" localSheetId="0" hidden="1">総括表!$DP:$XFD</definedName>
    <definedName name="Z_B5D8A632_8532_45D0_B1E8_4C81C7241214_.wvu.Cols" localSheetId="1" hidden="1">普通会計の状況!$EN:$XFD</definedName>
    <definedName name="Z_B5D8A632_8532_45D0_B1E8_4C81C7241214_.wvu.Cols" localSheetId="8" hidden="1">'目的別歳出決算分析表（住民一人当たりのコスト）'!$DV:$XFD</definedName>
    <definedName name="Z_B5D8A632_8532_45D0_B1E8_4C81C7241214_.wvu.Cols" localSheetId="9" hidden="1">連結実質赤字比率に係る赤字・黒字の構成分析!$Q:$XFD</definedName>
    <definedName name="Z_B5D8A632_8532_45D0_B1E8_4C81C7241214_.wvu.Rows" localSheetId="2" hidden="1">'各会計、関係団体の財政状況及び健全化判断比率'!$136:$1048576,'各会計、関係団体の財政状況及び健全化判断比率'!$89:$101,'各会計、関係団体の財政状況及び健全化判断比率'!$135:$135</definedName>
    <definedName name="Z_B5D8A632_8532_45D0_B1E8_4C81C7241214_.wvu.Rows" localSheetId="12" hidden="1">基金残高に係る経年分析!$65:$1048576</definedName>
    <definedName name="Z_B5D8A632_8532_45D0_B1E8_4C81C7241214_.wvu.Rows" localSheetId="4" hidden="1">'経常経費分析表（経常収支比率の分析）'!$90:$1048576</definedName>
    <definedName name="Z_B5D8A632_8532_45D0_B1E8_4C81C7241214_.wvu.Rows" localSheetId="5" hidden="1">'経常経費分析表（人件費・公債費・普通建設事業費の分析）'!$74:$1048576,'経常経費分析表（人件費・公債費・普通建設事業費の分析）'!$67:$73</definedName>
    <definedName name="Z_B5D8A632_8532_45D0_B1E8_4C81C7241214_.wvu.Rows" localSheetId="3" hidden="1">財政比較分析表!$106:$1048576,財政比較分析表!$98:$105</definedName>
    <definedName name="Z_B5D8A632_8532_45D0_B1E8_4C81C7241214_.wvu.Rows" localSheetId="10" hidden="1">'実質公債費比率（分子）の構造'!$63:$1048576</definedName>
    <definedName name="Z_B5D8A632_8532_45D0_B1E8_4C81C7241214_.wvu.Rows" localSheetId="6" hidden="1">実質収支比率等に係る経年分析!$51:$1048576</definedName>
    <definedName name="Z_B5D8A632_8532_45D0_B1E8_4C81C7241214_.wvu.Rows" localSheetId="11" hidden="1">'将来負担比率（分子）の構造'!$56:$1048576</definedName>
    <definedName name="Z_B5D8A632_8532_45D0_B1E8_4C81C7241214_.wvu.Rows" localSheetId="7" hidden="1">'性質別歳出決算分析表（住民一人当たりのコスト）'!$122:$1048576,'性質別歳出決算分析表（住民一人当たりのコスト）'!$117:$121</definedName>
    <definedName name="Z_B5D8A632_8532_45D0_B1E8_4C81C7241214_.wvu.Rows" localSheetId="0" hidden="1">総括表!$57:$1048576</definedName>
    <definedName name="Z_B5D8A632_8532_45D0_B1E8_4C81C7241214_.wvu.Rows" localSheetId="1" hidden="1">普通会計の状況!$51:$1048576,普通会計の状況!$50:$50</definedName>
    <definedName name="Z_B5D8A632_8532_45D0_B1E8_4C81C7241214_.wvu.Rows" localSheetId="8" hidden="1">'目的別歳出決算分析表（住民一人当たりのコスト）'!$117:$1048576</definedName>
    <definedName name="Z_B5D8A632_8532_45D0_B1E8_4C81C7241214_.wvu.Rows" localSheetId="9" hidden="1">連結実質赤字比率に係る赤字・黒字の構成分析!$46:$1048576</definedName>
  </definedNames>
  <calcPr calcId="191029"/>
  <customWorkbookViews>
    <customWorkbookView name="  - 個人用ビュー" guid="{B5D8A632-8532-45D0-B1E8-4C81C7241214}" mergeInterval="0" personalView="1" maximized="1" xWindow="-8" yWindow="-8" windowWidth="1936" windowHeight="105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8" i="11" l="1"/>
  <c r="AO35" i="1" l="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BW37" i="1"/>
  <c r="BE37" i="1"/>
  <c r="AM37" i="1"/>
  <c r="BW36" i="1"/>
  <c r="BE36" i="1"/>
  <c r="AM36" i="1"/>
  <c r="C36" i="1"/>
  <c r="BW35" i="1"/>
  <c r="BE35" i="1"/>
  <c r="C35" i="1"/>
  <c r="BW34" i="1"/>
  <c r="BE34" i="1"/>
  <c r="C34" i="1"/>
  <c r="C37" i="1" l="1"/>
  <c r="C38"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U34" i="1" l="1"/>
  <c r="U35" i="1" s="1"/>
  <c r="U36" i="1" s="1"/>
  <c r="U37" i="1" s="1"/>
  <c r="U38" i="1" s="1"/>
  <c r="AM34" i="1" l="1"/>
  <c r="AM35" i="1" s="1"/>
  <c r="CO34" i="1"/>
  <c r="CO35" i="1" s="1"/>
  <c r="CO36" i="1" s="1"/>
  <c r="CO37" i="1" s="1"/>
  <c r="CO38" i="1" s="1"/>
  <c r="CO39" i="1" s="1"/>
  <c r="CO40" i="1" s="1"/>
  <c r="CO41" i="1" s="1"/>
  <c r="CO42" i="1" s="1"/>
  <c r="CO43" i="1" s="1"/>
</calcChain>
</file>

<file path=xl/sharedStrings.xml><?xml version="1.0" encoding="utf-8"?>
<sst xmlns="http://schemas.openxmlformats.org/spreadsheetml/2006/main" count="1039" uniqueCount="623">
  <si>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</si>
  <si>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</si>
  <si>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</si>
  <si>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</si>
  <si>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</si>
  <si>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</si>
  <si>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</si>
  <si>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</si>
  <si>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</si>
  <si>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</si>
  <si>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</si>
  <si>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</si>
  <si>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</si>
  <si>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</si>
  <si>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</si>
  <si>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</si>
  <si>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</si>
  <si>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</si>
  <si>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</si>
  <si>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</si>
  <si>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</si>
  <si>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</si>
  <si>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</si>
  <si>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</si>
  <si>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</si>
  <si>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</si>
  <si>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</si>
  <si>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</si>
  <si>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</si>
  <si>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</si>
  <si>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</si>
  <si>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</si>
  <si>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</si>
  <si>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</si>
  <si>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</si>
  <si>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</si>
  <si>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</si>
  <si>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</si>
  <si>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</si>
  <si>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</si>
  <si>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</si>
  <si>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</si>
  <si>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</si>
  <si>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</si>
  <si>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</si>
  <si>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</si>
  <si>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</si>
  <si>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</si>
  <si>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</si>
  <si>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</si>
  <si>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</si>
  <si>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</si>
  <si>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</si>
  <si>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</si>
  <si>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</si>
  <si>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</si>
  <si>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</si>
  <si>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</si>
  <si>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</si>
  <si>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</si>
  <si>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</si>
  <si>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</si>
  <si>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</si>
  <si>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</si>
  <si>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</si>
  <si>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</si>
  <si>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</si>
  <si>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</si>
  <si>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</si>
  <si>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</si>
  <si>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</si>
  <si>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</si>
  <si>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</si>
  <si>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</si>
  <si>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</si>
  <si>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</si>
  <si>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</si>
  <si>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</si>
  <si>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</si>
  <si>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</si>
  <si>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</si>
  <si>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</si>
  <si>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</si>
  <si>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</si>
  <si>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</si>
  <si>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</si>
  <si>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</si>
  <si>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</si>
  <si>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</si>
  <si>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</si>
  <si>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</si>
  <si>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</si>
  <si>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</si>
  <si>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</si>
  <si>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</si>
  <si>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</si>
  <si>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</si>
  <si>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</si>
  <si>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</si>
  <si>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</si>
  <si>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</si>
  <si>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</si>
  <si>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</si>
  <si>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</si>
  <si>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</si>
  <si>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</si>
  <si>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</si>
  <si>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</si>
  <si>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</si>
  <si>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</si>
  <si>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</si>
  <si>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</si>
  <si>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</si>
  <si>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</si>
  <si>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</si>
  <si>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</si>
  <si>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</si>
  <si>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</si>
  <si>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</si>
  <si>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</si>
  <si>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</si>
  <si>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</si>
  <si>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</si>
  <si>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</si>
  <si>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</si>
  <si>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</si>
  <si>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</si>
  <si>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</si>
  <si>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</si>
  <si>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</si>
  <si>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</si>
  <si>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</si>
  <si>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</si>
  <si>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</si>
  <si>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</si>
  <si>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</si>
  <si>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</si>
  <si>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</si>
  <si>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</si>
  <si>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</si>
  <si>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</si>
  <si>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</si>
  <si>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</si>
  <si>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</si>
  <si>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</si>
  <si>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</si>
  <si>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</si>
  <si>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</si>
  <si>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</si>
  <si>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</si>
  <si>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</si>
  <si>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</si>
  <si>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</si>
  <si>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</si>
  <si>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</si>
  <si>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</si>
  <si>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</si>
  <si>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</si>
  <si>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</si>
  <si>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</si>
  <si>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</si>
  <si>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</si>
  <si>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</si>
  <si>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</si>
  <si>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</si>
  <si>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</si>
  <si>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</si>
  <si>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</si>
  <si>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</si>
  <si>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</si>
  <si>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</si>
  <si>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</si>
  <si>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</si>
  <si>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</si>
  <si>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</si>
  <si>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</si>
  <si>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</si>
  <si>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</si>
  <si>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</si>
  <si>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</si>
  <si>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</si>
  <si>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</si>
  <si>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</si>
  <si>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</si>
  <si>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</si>
  <si>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</si>
  <si>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</si>
  <si>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</si>
  <si>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</si>
  <si>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</si>
  <si>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</si>
  <si>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</si>
  <si>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</si>
  <si>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</si>
  <si>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</si>
  <si>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</si>
  <si>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</si>
  <si>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</si>
  <si>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</si>
  <si>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</si>
  <si>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</si>
  <si>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</si>
  <si>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</si>
  <si>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</si>
  <si>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</si>
  <si>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</si>
  <si>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</si>
  <si>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</si>
  <si>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</si>
  <si>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</si>
  <si>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</si>
  <si>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</si>
  <si>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</si>
  <si>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</si>
  <si>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</si>
  <si>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</si>
  <si>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</si>
  <si>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</si>
  <si>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</si>
  <si>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</si>
  <si>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</si>
  <si>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</si>
  <si>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</si>
  <si>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</si>
  <si>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</si>
  <si>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</si>
  <si>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</si>
  <si>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</si>
  <si>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</si>
  <si>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</si>
  <si>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</si>
  <si>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</si>
  <si>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</si>
  <si>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</si>
  <si>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</si>
  <si>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</si>
  <si>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</si>
  <si>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</si>
  <si>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</si>
  <si>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</si>
  <si>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</si>
  <si>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</si>
  <si>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</si>
  <si>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</si>
  <si>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</si>
  <si>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</si>
  <si>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</si>
  <si>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</si>
  <si>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</si>
  <si>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</si>
  <si>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</si>
  <si>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</si>
  <si>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</si>
  <si>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</si>
  <si>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</si>
  <si>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</si>
  <si>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</si>
  <si>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</si>
  <si>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</si>
  <si>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</si>
  <si>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</si>
  <si>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</si>
  <si>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</si>
  <si>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</si>
  <si>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</si>
  <si>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</si>
  <si>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</si>
  <si>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</si>
  <si>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</si>
  <si>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</si>
  <si>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</si>
  <si>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</si>
  <si>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</si>
  <si>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</si>
  <si>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</si>
  <si>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</si>
  <si>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</si>
  <si>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</si>
  <si>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</si>
  <si>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</si>
  <si>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</si>
  <si>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</si>
  <si>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</si>
  <si>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</si>
  <si>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</si>
  <si>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</si>
  <si>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</si>
  <si>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</si>
  <si>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</si>
  <si>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</si>
  <si>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</si>
  <si>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</si>
  <si>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</si>
  <si>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</si>
  <si>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</si>
  <si>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</si>
  <si>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</si>
  <si>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</si>
  <si>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</si>
  <si>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</si>
  <si>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</si>
  <si>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</si>
  <si>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</si>
  <si>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</si>
  <si>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</si>
  <si>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</si>
  <si>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</si>
  <si>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</si>
  <si>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</si>
  <si>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</si>
  <si>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</si>
  <si>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</si>
  <si>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</si>
  <si>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</si>
  <si>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</si>
  <si>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</si>
  <si>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</si>
  <si>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</si>
  <si>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</si>
  <si>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</si>
  <si>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</si>
  <si>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</si>
  <si>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</si>
  <si>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</si>
  <si>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</si>
  <si>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</si>
  <si>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</si>
  <si>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</si>
  <si>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</si>
  <si>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</si>
  <si>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</si>
  <si>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</si>
  <si>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</si>
  <si>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</si>
  <si>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</si>
  <si>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</si>
  <si>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</si>
  <si>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</si>
  <si>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駐車場整備</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</si>
  <si>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</si>
  <si>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</si>
  <si>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</si>
  <si>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</si>
  <si>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</si>
  <si>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</si>
  <si>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</si>
  <si>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</si>
  <si>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</si>
  <si>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</si>
  <si>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</si>
  <si>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</si>
  <si>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</si>
  <si>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</si>
  <si>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</si>
  <si>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</si>
  <si>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</si>
  <si>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</si>
  <si>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</si>
  <si>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</si>
  <si>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</si>
  <si>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</si>
  <si>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</si>
  <si>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</si>
  <si>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</si>
  <si>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</si>
  <si>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</si>
  <si>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</si>
  <si>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</si>
  <si>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</si>
  <si>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</si>
  <si>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</si>
  <si>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</si>
  <si>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</si>
  <si>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</si>
  <si>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</si>
  <si>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</si>
  <si>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</si>
  <si>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</si>
  <si>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</si>
  <si>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</si>
  <si>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</si>
  <si>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</si>
  <si>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</si>
  <si>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</si>
  <si>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</si>
  <si>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</si>
  <si>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</si>
  <si>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</si>
  <si>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</si>
  <si>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</si>
  <si>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</si>
  <si>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</si>
  <si>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</si>
  <si>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</si>
  <si>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</si>
  <si>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公債管理特別会計</t>
    <phoneticPr fontId="5"/>
  </si>
  <si>
    <t>-</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</si>
  <si>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</si>
  <si>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</si>
  <si>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</si>
  <si>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</si>
  <si>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</si>
  <si>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</si>
  <si>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</si>
  <si>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</si>
  <si>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</si>
  <si>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</si>
  <si>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</si>
  <si>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</si>
  <si>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</si>
  <si>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</si>
  <si>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</si>
  <si>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</si>
  <si>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</si>
  <si>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</si>
  <si>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</si>
  <si>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</si>
  <si>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</si>
  <si>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</si>
  <si>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</si>
  <si>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</si>
  <si>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</si>
  <si>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</si>
  <si>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</si>
  <si>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</si>
  <si>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</si>
  <si>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</si>
  <si>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</si>
  <si>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</si>
  <si>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</si>
  <si>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</si>
  <si>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</si>
  <si>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</si>
  <si>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</si>
  <si>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</si>
  <si>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</si>
  <si>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</si>
  <si>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</si>
  <si>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</si>
  <si>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</si>
  <si>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</si>
  <si>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</si>
  <si>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</si>
  <si>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</si>
  <si>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</si>
  <si>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</si>
  <si>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</si>
  <si>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</si>
  <si>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</si>
  <si>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</si>
  <si>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</si>
  <si>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</si>
  <si>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</si>
  <si>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</si>
  <si>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</si>
  <si>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</si>
  <si>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</si>
  <si>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</si>
  <si>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</si>
  <si>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</si>
  <si>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</si>
  <si>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</si>
  <si>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</si>
  <si>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</si>
  <si>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</si>
  <si>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</si>
  <si>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</si>
  <si>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</si>
  <si>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</si>
  <si>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</si>
  <si>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</si>
  <si>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</si>
  <si>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</si>
  <si>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</si>
  <si>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</si>
  <si>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</si>
  <si>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</si>
  <si>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</si>
  <si>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</si>
  <si>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</si>
  <si>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</si>
  <si>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</si>
  <si>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</si>
  <si>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</si>
  <si>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</si>
  <si>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自動車駐車場事業特別会計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</si>
  <si>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</si>
  <si>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</si>
  <si>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</si>
  <si>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</si>
  <si>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</si>
  <si>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</si>
  <si>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</si>
  <si>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</si>
  <si>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</si>
  <si>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</si>
  <si>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</si>
  <si>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</si>
  <si>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</si>
  <si>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</si>
  <si>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</si>
  <si>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</si>
  <si>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</si>
  <si>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</si>
  <si>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</si>
  <si>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</si>
  <si>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</si>
  <si>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</si>
  <si>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</si>
  <si>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</si>
  <si>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</si>
  <si>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</si>
  <si>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</si>
  <si>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</si>
  <si>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</si>
  <si>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</si>
  <si>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</si>
  <si>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</si>
  <si>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</si>
  <si>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</si>
  <si>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</si>
  <si>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</si>
  <si>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</si>
  <si>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</si>
  <si>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</si>
  <si>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</si>
  <si>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</si>
  <si>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</si>
  <si>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</si>
  <si>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</si>
  <si>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</si>
  <si>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</si>
  <si>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</si>
  <si>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</si>
  <si>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</si>
  <si>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</si>
  <si>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</si>
  <si>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</si>
  <si>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</si>
  <si>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</si>
  <si>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</si>
  <si>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</si>
  <si>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</si>
  <si>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</si>
  <si>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</si>
  <si>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</si>
  <si>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</si>
  <si>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</si>
  <si>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</si>
  <si>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</si>
  <si>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</si>
  <si>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</si>
  <si>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</si>
  <si>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</si>
  <si>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</si>
  <si>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</si>
  <si>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</si>
  <si>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</si>
  <si>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</si>
  <si>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</si>
  <si>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</si>
  <si>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</si>
  <si>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</si>
  <si>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</si>
  <si>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</si>
  <si>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</si>
  <si>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</si>
  <si>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</si>
  <si>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</si>
  <si>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</si>
  <si>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</si>
  <si>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</si>
  <si>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</si>
  <si>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1.89</t>
  </si>
  <si>
    <t>▲ 1.57</t>
  </si>
  <si>
    <t>▲ 2.21</t>
  </si>
  <si>
    <t>一般会計</t>
  </si>
  <si>
    <t>下水道事業会計</t>
  </si>
  <si>
    <t>介護保険事業特別会計</t>
  </si>
  <si>
    <t>国民健康保険事業特別会計（事業勘定）</t>
  </si>
  <si>
    <t>後期高齢者医療事業特別会計</t>
  </si>
  <si>
    <t>簡易水道事業会計</t>
  </si>
  <si>
    <t>自動車駐車場事業特別会計</t>
  </si>
  <si>
    <t>国民健康保険事業特別会計（直営診療勘定）</t>
  </si>
  <si>
    <t>その他会計（赤字）</t>
  </si>
  <si>
    <t>▲ 0.00</t>
  </si>
  <si>
    <t>その他会計（黒字）</t>
  </si>
  <si>
    <t>（百万円）</t>
    <phoneticPr fontId="5"/>
  </si>
  <si>
    <t>H28末</t>
    <phoneticPr fontId="5"/>
  </si>
  <si>
    <t>H29末</t>
    <phoneticPr fontId="5"/>
  </si>
  <si>
    <t>H30末</t>
    <phoneticPr fontId="5"/>
  </si>
  <si>
    <t>R01末</t>
    <phoneticPr fontId="5"/>
  </si>
  <si>
    <t>R02末</t>
    <phoneticPr fontId="5"/>
  </si>
  <si>
    <t>〇</t>
    <phoneticPr fontId="2"/>
  </si>
  <si>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</si>
  <si>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</si>
  <si>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</si>
  <si>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</si>
  <si>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</si>
  <si>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</si>
  <si>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</si>
  <si>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</si>
  <si>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</si>
  <si>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</si>
  <si>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相模原市まち・みどり公社</t>
    <rPh sb="0" eb="4">
      <t>サガミハラシ</t>
    </rPh>
    <rPh sb="10" eb="12">
      <t>コウシャ</t>
    </rPh>
    <phoneticPr fontId="2"/>
  </si>
  <si>
    <t>都市交通施設整備基金</t>
  </si>
  <si>
    <t>まち・ひと・しごと創生基金</t>
    <rPh sb="9" eb="13">
      <t>ソウセイキキン</t>
    </rPh>
    <phoneticPr fontId="5"/>
  </si>
  <si>
    <t>社会福祉基金</t>
  </si>
  <si>
    <t>学校施設整備基金</t>
    <rPh sb="0" eb="2">
      <t>ガッコウ</t>
    </rPh>
    <rPh sb="2" eb="4">
      <t>シセツ</t>
    </rPh>
    <rPh sb="4" eb="6">
      <t>セイビ</t>
    </rPh>
    <rPh sb="6" eb="8">
      <t>キキン</t>
    </rPh>
    <phoneticPr fontId="2"/>
  </si>
  <si>
    <t>子ども・若者未来基金</t>
    <rPh sb="0" eb="1">
      <t>コ</t>
    </rPh>
    <rPh sb="4" eb="6">
      <t>ワカモノ</t>
    </rPh>
    <rPh sb="6" eb="8">
      <t>ミライ</t>
    </rPh>
    <rPh sb="8" eb="10">
      <t>キキン</t>
    </rPh>
    <phoneticPr fontId="2"/>
  </si>
  <si>
    <t>－</t>
  </si>
  <si>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</si>
  <si>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</si>
  <si>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</si>
  <si>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</si>
  <si>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</si>
  <si>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</si>
  <si>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将来負担比率及び実質公債費比率は、いずれも類似団体平均値を大きく下回っており、また、類似団体平均値の経年変化と同様の傾向にある。
　将来負担比率は、分母である標準財政規模が普通交付税の再算定及び臨時財政対策債発行可能額の増額等により増加した一方で、分子については、土地開発公社の解散等に伴う将来負担額の減少や、財政調整基金等の充当可能基金額の増加、基準財政需要額算入見込額の増加等により、分子全体が減少したため、前年度と比較すると9.7ポイント低下の14.2%となった。
　実質公債費比率は、令和３年度単年度で見た場合、分母である標準財政規模が普通交付税の再算定及び臨時財政対策債発行可能額の増額等により増加した一方で、分子も元利償還金等から控除する基準財政需要額算入額の減額等により減少し、分母分子がともにほぼ同割合で増加したことにより、３か年平均では前年度から0.1ポイント増加の2.7％となった。
</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</si>
  <si>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</si>
  <si>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</si>
  <si>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</si>
  <si>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将来負担比率は類似団体平均値を大きく下回っており、また、有形固定資産減価償却費率は類似団体平均値を上回っている。いずれの数値も類似団体平均値の経年変化と同様の傾向にある。
　将来負担比率は、分母である標準財政規模が普通交付税の再算定及び臨時財政対策債発行可能額の増額等により増加した一方で、分子については、土地開発公社の解散等に伴う将来負担額の減少や、財政調整基金等の充当可能基金額の増加、基準財政需要額算入見込額の増加等により、分子全体が減少したため、前年度と比較すると9.7ポイント低下の14.2%となった。
　有形固定資産減価償却率は、昭和40年代から50年代前半における、全国でもまれに見る人口急増に伴い整備した学校施設の既存施設の老朽化により、類似団体平均値を上回っている。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</si>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</sst>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91DB9F42-48A8-4FB3-9675-EAFBC7EF5EEA}"/>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B6AE7124-E692-4728-88C6-8CE42D8E51E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6DD8-4F22-97FC-F050FED44E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26829</c:v>
                </c:pt>
                <c:pt idx="1">
                  <c:v>31697</c:v>
                </c:pt>
                <c:pt idx="2">
                  <c:v>30608</c:v>
                </c:pt>
                <c:pt idx="3">
                  <c:v>29519</c:v>
                </c:pt>
                <c:pt idx="4">
                  <c:v>24332</c:v>
                </c:pt>
              </c:numCache>
            </c:numRef>
          </c:val>
          <c:smooth val="0"/>
          <c:extLst>
            <c:ext xmlns:c16="http://schemas.microsoft.com/office/drawing/2014/chart" uri="{C3380CC4-5D6E-409C-BE32-E72D297353CC}">
              <c16:uniqueId val="{00000001-6DD8-4F22-97FC-F050FED44E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4.66</c:v>
                </c:pt>
                <c:pt idx="1">
                  <c:v>4.79</c:v>
                </c:pt>
                <c:pt idx="2">
                  <c:v>5.29</c:v>
                </c:pt>
                <c:pt idx="3">
                  <c:v>5.74</c:v>
                </c:pt>
                <c:pt idx="4">
                  <c:v>13.25</c:v>
                </c:pt>
              </c:numCache>
            </c:numRef>
          </c:val>
          <c:extLst>
            <c:ext xmlns:c16="http://schemas.microsoft.com/office/drawing/2014/chart" uri="{C3380CC4-5D6E-409C-BE32-E72D297353CC}">
              <c16:uniqueId val="{00000000-B2AA-4930-9FA6-2338BEDCAB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c:v>
                </c:pt>
                <c:pt idx="1">
                  <c:v>4.3099999999999996</c:v>
                </c:pt>
                <c:pt idx="2">
                  <c:v>3.95</c:v>
                </c:pt>
                <c:pt idx="3">
                  <c:v>6.21</c:v>
                </c:pt>
                <c:pt idx="4">
                  <c:v>8.6300000000000008</c:v>
                </c:pt>
              </c:numCache>
            </c:numRef>
          </c:val>
          <c:extLst>
            <c:ext xmlns:c16="http://schemas.microsoft.com/office/drawing/2014/chart" uri="{C3380CC4-5D6E-409C-BE32-E72D297353CC}">
              <c16:uniqueId val="{00000001-B2AA-4930-9FA6-2338BEDCAB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-1.89</c:v>
                </c:pt>
                <c:pt idx="1">
                  <c:v>-1.57</c:v>
                </c:pt>
                <c:pt idx="2">
                  <c:v>-2.21</c:v>
                </c:pt>
                <c:pt idx="3">
                  <c:v>0.35</c:v>
                </c:pt>
                <c:pt idx="4">
                  <c:v>7.82</c:v>
                </c:pt>
              </c:numCache>
            </c:numRef>
          </c:val>
          <c:smooth val="0"/>
          <c:extLst>
            <c:ext xmlns:c16="http://schemas.microsoft.com/office/drawing/2014/chart" uri="{C3380CC4-5D6E-409C-BE32-E72D297353CC}">
              <c16:uniqueId val="{00000002-B2AA-4930-9FA6-2338BEDCAB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0.03</c:v>
                </c:pt>
                <c:pt idx="4">
                  <c:v>#N/A</c:v>
                </c:pt>
                <c:pt idx="5">
                  <c:v>0.32</c:v>
                </c:pt>
                <c:pt idx="6">
                  <c:v>#N/A</c:v>
                </c:pt>
                <c:pt idx="7">
                  <c:v>0.02</c:v>
                </c:pt>
                <c:pt idx="8">
                  <c:v>#N/A</c:v>
                </c:pt>
                <c:pt idx="9">
                  <c:v>0</c:v>
                </c:pt>
              </c:numCache>
            </c:numRef>
          </c:val>
          <c:extLst>
            <c:ext xmlns:c16="http://schemas.microsoft.com/office/drawing/2014/chart" uri="{C3380CC4-5D6E-409C-BE32-E72D297353CC}">
              <c16:uniqueId val="{00000000-1010-4FB0-9BAC-7BD2967004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010-4FB0-9BAC-7BD29670044D}"/>
            </c:ext>
          </c:extLst>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010-4FB0-9BAC-7BD29670044D}"/>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0.04</c:v>
                </c:pt>
                <c:pt idx="4">
                  <c:v>#N/A</c:v>
                </c:pt>
                <c:pt idx="5">
                  <c:v>0</c:v>
                </c:pt>
                <c:pt idx="6">
                  <c:v>#N/A</c:v>
                </c:pt>
                <c:pt idx="7">
                  <c:v>0.02</c:v>
                </c:pt>
                <c:pt idx="8">
                  <c:v>#N/A</c:v>
                </c:pt>
                <c:pt idx="9">
                  <c:v>0.02</c:v>
                </c:pt>
              </c:numCache>
            </c:numRef>
          </c:val>
          <c:extLst>
            <c:ext xmlns:c16="http://schemas.microsoft.com/office/drawing/2014/chart" uri="{C3380CC4-5D6E-409C-BE32-E72D297353CC}">
              <c16:uniqueId val="{00000003-1010-4FB0-9BAC-7BD29670044D}"/>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0.09</c:v>
                </c:pt>
                <c:pt idx="8">
                  <c:v>#N/A</c:v>
                </c:pt>
                <c:pt idx="9">
                  <c:v>0.08</c:v>
                </c:pt>
              </c:numCache>
            </c:numRef>
          </c:val>
          <c:extLst>
            <c:ext xmlns:c16="http://schemas.microsoft.com/office/drawing/2014/chart" uri="{C3380CC4-5D6E-409C-BE32-E72D297353CC}">
              <c16:uniqueId val="{00000004-1010-4FB0-9BAC-7BD29670044D}"/>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0.11</c:v>
                </c:pt>
                <c:pt idx="4">
                  <c:v>#N/A</c:v>
                </c:pt>
                <c:pt idx="5">
                  <c:v>0.12</c:v>
                </c:pt>
                <c:pt idx="6">
                  <c:v>#N/A</c:v>
                </c:pt>
                <c:pt idx="7">
                  <c:v>0.13</c:v>
                </c:pt>
                <c:pt idx="8">
                  <c:v>#N/A</c:v>
                </c:pt>
                <c:pt idx="9">
                  <c:v>0.13</c:v>
                </c:pt>
              </c:numCache>
            </c:numRef>
          </c:val>
          <c:extLst>
            <c:ext xmlns:c16="http://schemas.microsoft.com/office/drawing/2014/chart" uri="{C3380CC4-5D6E-409C-BE32-E72D297353CC}">
              <c16:uniqueId val="{00000005-1010-4FB0-9BAC-7BD29670044D}"/>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c:v>
                </c:pt>
                <c:pt idx="2">
                  <c:v>#N/A</c:v>
                </c:pt>
                <c:pt idx="3">
                  <c:v>1.94</c:v>
                </c:pt>
                <c:pt idx="4">
                  <c:v>#N/A</c:v>
                </c:pt>
                <c:pt idx="5">
                  <c:v>1.53</c:v>
                </c:pt>
                <c:pt idx="6">
                  <c:v>#N/A</c:v>
                </c:pt>
                <c:pt idx="7">
                  <c:v>1.51</c:v>
                </c:pt>
                <c:pt idx="8">
                  <c:v>#N/A</c:v>
                </c:pt>
                <c:pt idx="9">
                  <c:v>0.19</c:v>
                </c:pt>
              </c:numCache>
            </c:numRef>
          </c:val>
          <c:extLst>
            <c:ext xmlns:c16="http://schemas.microsoft.com/office/drawing/2014/chart" uri="{C3380CC4-5D6E-409C-BE32-E72D297353CC}">
              <c16:uniqueId val="{00000006-1010-4FB0-9BAC-7BD29670044D}"/>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0.38</c:v>
                </c:pt>
                <c:pt idx="2">
                  <c:v>#N/A</c:v>
                </c:pt>
                <c:pt idx="3">
                  <c:v>0.63</c:v>
                </c:pt>
                <c:pt idx="4">
                  <c:v>#N/A</c:v>
                </c:pt>
                <c:pt idx="5">
                  <c:v>0.47</c:v>
                </c:pt>
                <c:pt idx="6">
                  <c:v>#N/A</c:v>
                </c:pt>
                <c:pt idx="7">
                  <c:v>1.26</c:v>
                </c:pt>
                <c:pt idx="8">
                  <c:v>#N/A</c:v>
                </c:pt>
                <c:pt idx="9">
                  <c:v>0.85</c:v>
                </c:pt>
              </c:numCache>
            </c:numRef>
          </c:val>
          <c:extLst>
            <c:ext xmlns:c16="http://schemas.microsoft.com/office/drawing/2014/chart" uri="{C3380CC4-5D6E-409C-BE32-E72D297353CC}">
              <c16:uniqueId val="{00000007-1010-4FB0-9BAC-7BD29670044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0.68</c:v>
                </c:pt>
                <c:pt idx="2">
                  <c:v>#N/A</c:v>
                </c:pt>
                <c:pt idx="3">
                  <c:v>1.58</c:v>
                </c:pt>
                <c:pt idx="4">
                  <c:v>#N/A</c:v>
                </c:pt>
                <c:pt idx="5">
                  <c:v>2.0299999999999998</c:v>
                </c:pt>
                <c:pt idx="6">
                  <c:v>#N/A</c:v>
                </c:pt>
                <c:pt idx="7">
                  <c:v>2.4</c:v>
                </c:pt>
                <c:pt idx="8">
                  <c:v>#N/A</c:v>
                </c:pt>
                <c:pt idx="9">
                  <c:v>2.77</c:v>
                </c:pt>
              </c:numCache>
            </c:numRef>
          </c:val>
          <c:extLst>
            <c:ext xmlns:c16="http://schemas.microsoft.com/office/drawing/2014/chart" uri="{C3380CC4-5D6E-409C-BE32-E72D297353CC}">
              <c16:uniqueId val="{00000008-1010-4FB0-9BAC-7BD2967004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4.76</c:v>
                </c:pt>
                <c:pt idx="2">
                  <c:v>#N/A</c:v>
                </c:pt>
                <c:pt idx="3">
                  <c:v>4.91</c:v>
                </c:pt>
                <c:pt idx="4">
                  <c:v>#N/A</c:v>
                </c:pt>
                <c:pt idx="5">
                  <c:v>5.13</c:v>
                </c:pt>
                <c:pt idx="6">
                  <c:v>#N/A</c:v>
                </c:pt>
                <c:pt idx="7">
                  <c:v>5.71</c:v>
                </c:pt>
                <c:pt idx="8">
                  <c:v>#N/A</c:v>
                </c:pt>
                <c:pt idx="9">
                  <c:v>13.31</c:v>
                </c:pt>
              </c:numCache>
            </c:numRef>
          </c:val>
          <c:extLst>
            <c:ext xmlns:c16="http://schemas.microsoft.com/office/drawing/2014/chart" uri="{C3380CC4-5D6E-409C-BE32-E72D297353CC}">
              <c16:uniqueId val="{00000009-1010-4FB0-9BAC-7BD2967004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26060</c:v>
                </c:pt>
                <c:pt idx="5">
                  <c:v>26735</c:v>
                </c:pt>
                <c:pt idx="8">
                  <c:v>26341</c:v>
                </c:pt>
                <c:pt idx="11">
                  <c:v>27129</c:v>
                </c:pt>
                <c:pt idx="14">
                  <c:v>26574</c:v>
                </c:pt>
              </c:numCache>
            </c:numRef>
          </c:val>
          <c:extLst>
            <c:ext xmlns:c16="http://schemas.microsoft.com/office/drawing/2014/chart" uri="{C3380CC4-5D6E-409C-BE32-E72D297353CC}">
              <c16:uniqueId val="{00000000-7285-4B1E-B011-216D9E4BD9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85-4B1E-B011-216D9E4BD9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977</c:v>
                </c:pt>
                <c:pt idx="3">
                  <c:v>974</c:v>
                </c:pt>
                <c:pt idx="6">
                  <c:v>972</c:v>
                </c:pt>
                <c:pt idx="9">
                  <c:v>969</c:v>
                </c:pt>
                <c:pt idx="12">
                  <c:v>903</c:v>
                </c:pt>
              </c:numCache>
            </c:numRef>
          </c:val>
          <c:extLst>
            <c:ext xmlns:c16="http://schemas.microsoft.com/office/drawing/2014/chart" uri="{C3380CC4-5D6E-409C-BE32-E72D297353CC}">
              <c16:uniqueId val="{00000002-7285-4B1E-B011-216D9E4BD9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85-4B1E-B011-216D9E4BD9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4451</c:v>
                </c:pt>
                <c:pt idx="3">
                  <c:v>4405</c:v>
                </c:pt>
                <c:pt idx="6">
                  <c:v>4206</c:v>
                </c:pt>
                <c:pt idx="9">
                  <c:v>4083</c:v>
                </c:pt>
                <c:pt idx="12">
                  <c:v>3826</c:v>
                </c:pt>
              </c:numCache>
            </c:numRef>
          </c:val>
          <c:extLst>
            <c:ext xmlns:c16="http://schemas.microsoft.com/office/drawing/2014/chart" uri="{C3380CC4-5D6E-409C-BE32-E72D297353CC}">
              <c16:uniqueId val="{00000004-7285-4B1E-B011-216D9E4BD9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2460</c:v>
                </c:pt>
                <c:pt idx="3">
                  <c:v>2760</c:v>
                </c:pt>
                <c:pt idx="6">
                  <c:v>3060</c:v>
                </c:pt>
                <c:pt idx="9">
                  <c:v>3393</c:v>
                </c:pt>
                <c:pt idx="12">
                  <c:v>3611</c:v>
                </c:pt>
              </c:numCache>
            </c:numRef>
          </c:val>
          <c:extLst>
            <c:ext xmlns:c16="http://schemas.microsoft.com/office/drawing/2014/chart" uri="{C3380CC4-5D6E-409C-BE32-E72D297353CC}">
              <c16:uniqueId val="{00000005-7285-4B1E-B011-216D9E4BD9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85-4B1E-B011-216D9E4BD9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22371</c:v>
                </c:pt>
                <c:pt idx="3">
                  <c:v>22381</c:v>
                </c:pt>
                <c:pt idx="6">
                  <c:v>22603</c:v>
                </c:pt>
                <c:pt idx="9">
                  <c:v>22906</c:v>
                </c:pt>
                <c:pt idx="12">
                  <c:v>22802</c:v>
                </c:pt>
              </c:numCache>
            </c:numRef>
          </c:val>
          <c:extLst>
            <c:ext xmlns:c16="http://schemas.microsoft.com/office/drawing/2014/chart" uri="{C3380CC4-5D6E-409C-BE32-E72D297353CC}">
              <c16:uniqueId val="{00000007-7285-4B1E-B011-216D9E4BD9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4199</c:v>
                </c:pt>
                <c:pt idx="2">
                  <c:v>#N/A</c:v>
                </c:pt>
                <c:pt idx="3">
                  <c:v>#N/A</c:v>
                </c:pt>
                <c:pt idx="4">
                  <c:v>3785</c:v>
                </c:pt>
                <c:pt idx="5">
                  <c:v>#N/A</c:v>
                </c:pt>
                <c:pt idx="6">
                  <c:v>#N/A</c:v>
                </c:pt>
                <c:pt idx="7">
                  <c:v>4500</c:v>
                </c:pt>
                <c:pt idx="8">
                  <c:v>#N/A</c:v>
                </c:pt>
                <c:pt idx="9">
                  <c:v>#N/A</c:v>
                </c:pt>
                <c:pt idx="10">
                  <c:v>4222</c:v>
                </c:pt>
                <c:pt idx="11">
                  <c:v>#N/A</c:v>
                </c:pt>
                <c:pt idx="12">
                  <c:v>#N/A</c:v>
                </c:pt>
                <c:pt idx="13">
                  <c:v>4568</c:v>
                </c:pt>
                <c:pt idx="14">
                  <c:v>#N/A</c:v>
                </c:pt>
              </c:numCache>
            </c:numRef>
          </c:val>
          <c:smooth val="0"/>
          <c:extLst>
            <c:ext xmlns:c16="http://schemas.microsoft.com/office/drawing/2014/chart" uri="{C3380CC4-5D6E-409C-BE32-E72D297353CC}">
              <c16:uniqueId val="{00000008-7285-4B1E-B011-216D9E4BD9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227998</c:v>
                </c:pt>
                <c:pt idx="5">
                  <c:v>236793</c:v>
                </c:pt>
                <c:pt idx="8">
                  <c:v>241159</c:v>
                </c:pt>
                <c:pt idx="11">
                  <c:v>246021</c:v>
                </c:pt>
                <c:pt idx="14">
                  <c:v>251678</c:v>
                </c:pt>
              </c:numCache>
            </c:numRef>
          </c:val>
          <c:extLst>
            <c:ext xmlns:c16="http://schemas.microsoft.com/office/drawing/2014/chart" uri="{C3380CC4-5D6E-409C-BE32-E72D297353CC}">
              <c16:uniqueId val="{00000000-F8AC-48E6-8E9C-3EF76ED646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73694</c:v>
                </c:pt>
                <c:pt idx="5">
                  <c:v>69938</c:v>
                </c:pt>
                <c:pt idx="8">
                  <c:v>66555</c:v>
                </c:pt>
                <c:pt idx="11">
                  <c:v>64534</c:v>
                </c:pt>
                <c:pt idx="14">
                  <c:v>61770</c:v>
                </c:pt>
              </c:numCache>
            </c:numRef>
          </c:val>
          <c:extLst>
            <c:ext xmlns:c16="http://schemas.microsoft.com/office/drawing/2014/chart" uri="{C3380CC4-5D6E-409C-BE32-E72D297353CC}">
              <c16:uniqueId val="{00000001-F8AC-48E6-8E9C-3EF76ED646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28669</c:v>
                </c:pt>
                <c:pt idx="5">
                  <c:v>33638</c:v>
                </c:pt>
                <c:pt idx="8">
                  <c:v>37422</c:v>
                </c:pt>
                <c:pt idx="11">
                  <c:v>40440</c:v>
                </c:pt>
                <c:pt idx="14">
                  <c:v>49115</c:v>
                </c:pt>
              </c:numCache>
            </c:numRef>
          </c:val>
          <c:extLst>
            <c:ext xmlns:c16="http://schemas.microsoft.com/office/drawing/2014/chart" uri="{C3380CC4-5D6E-409C-BE32-E72D297353CC}">
              <c16:uniqueId val="{00000002-F8AC-48E6-8E9C-3EF76ED646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AC-48E6-8E9C-3EF76ED646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AC-48E6-8E9C-3EF76ED646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2462</c:v>
                </c:pt>
                <c:pt idx="3">
                  <c:v>2133</c:v>
                </c:pt>
                <c:pt idx="6">
                  <c:v>2345</c:v>
                </c:pt>
                <c:pt idx="9">
                  <c:v>1063</c:v>
                </c:pt>
                <c:pt idx="12">
                  <c:v>405</c:v>
                </c:pt>
              </c:numCache>
            </c:numRef>
          </c:val>
          <c:extLst>
            <c:ext xmlns:c16="http://schemas.microsoft.com/office/drawing/2014/chart" uri="{C3380CC4-5D6E-409C-BE32-E72D297353CC}">
              <c16:uniqueId val="{00000005-F8AC-48E6-8E9C-3EF76ED646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46361</c:v>
                </c:pt>
                <c:pt idx="3">
                  <c:v>43419</c:v>
                </c:pt>
                <c:pt idx="6">
                  <c:v>42650</c:v>
                </c:pt>
                <c:pt idx="9">
                  <c:v>41836</c:v>
                </c:pt>
                <c:pt idx="12">
                  <c:v>42114</c:v>
                </c:pt>
              </c:numCache>
            </c:numRef>
          </c:val>
          <c:extLst>
            <c:ext xmlns:c16="http://schemas.microsoft.com/office/drawing/2014/chart" uri="{C3380CC4-5D6E-409C-BE32-E72D297353CC}">
              <c16:uniqueId val="{00000006-F8AC-48E6-8E9C-3EF76ED646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8AC-48E6-8E9C-3EF76ED646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40798</c:v>
                </c:pt>
                <c:pt idx="3">
                  <c:v>40312</c:v>
                </c:pt>
                <c:pt idx="6">
                  <c:v>39506</c:v>
                </c:pt>
                <c:pt idx="9">
                  <c:v>38251</c:v>
                </c:pt>
                <c:pt idx="12">
                  <c:v>37280</c:v>
                </c:pt>
              </c:numCache>
            </c:numRef>
          </c:val>
          <c:extLst>
            <c:ext xmlns:c16="http://schemas.microsoft.com/office/drawing/2014/chart" uri="{C3380CC4-5D6E-409C-BE32-E72D297353CC}">
              <c16:uniqueId val="{00000008-F8AC-48E6-8E9C-3EF76ED646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23816</c:v>
                </c:pt>
                <c:pt idx="3">
                  <c:v>21442</c:v>
                </c:pt>
                <c:pt idx="6">
                  <c:v>18769</c:v>
                </c:pt>
                <c:pt idx="9">
                  <c:v>17191</c:v>
                </c:pt>
                <c:pt idx="12">
                  <c:v>15081</c:v>
                </c:pt>
              </c:numCache>
            </c:numRef>
          </c:val>
          <c:extLst>
            <c:ext xmlns:c16="http://schemas.microsoft.com/office/drawing/2014/chart" uri="{C3380CC4-5D6E-409C-BE32-E72D297353CC}">
              <c16:uniqueId val="{00000009-F8AC-48E6-8E9C-3EF76ED646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275797</c:v>
                </c:pt>
                <c:pt idx="3">
                  <c:v>283802</c:v>
                </c:pt>
                <c:pt idx="6">
                  <c:v>290250</c:v>
                </c:pt>
                <c:pt idx="9">
                  <c:v>290404</c:v>
                </c:pt>
                <c:pt idx="12">
                  <c:v>291631</c:v>
                </c:pt>
              </c:numCache>
            </c:numRef>
          </c:val>
          <c:extLst>
            <c:ext xmlns:c16="http://schemas.microsoft.com/office/drawing/2014/chart" uri="{C3380CC4-5D6E-409C-BE32-E72D297353CC}">
              <c16:uniqueId val="{0000000A-F8AC-48E6-8E9C-3EF76ED646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58873</c:v>
                </c:pt>
                <c:pt idx="2">
                  <c:v>#N/A</c:v>
                </c:pt>
                <c:pt idx="3">
                  <c:v>#N/A</c:v>
                </c:pt>
                <c:pt idx="4">
                  <c:v>50740</c:v>
                </c:pt>
                <c:pt idx="5">
                  <c:v>#N/A</c:v>
                </c:pt>
                <c:pt idx="6">
                  <c:v>#N/A</c:v>
                </c:pt>
                <c:pt idx="7">
                  <c:v>48385</c:v>
                </c:pt>
                <c:pt idx="8">
                  <c:v>#N/A</c:v>
                </c:pt>
                <c:pt idx="9">
                  <c:v>#N/A</c:v>
                </c:pt>
                <c:pt idx="10">
                  <c:v>37749</c:v>
                </c:pt>
                <c:pt idx="11">
                  <c:v>#N/A</c:v>
                </c:pt>
                <c:pt idx="12">
                  <c:v>#N/A</c:v>
                </c:pt>
                <c:pt idx="13">
                  <c:v>23946</c:v>
                </c:pt>
                <c:pt idx="14">
                  <c:v>#N/A</c:v>
                </c:pt>
              </c:numCache>
            </c:numRef>
          </c:val>
          <c:smooth val="0"/>
          <c:extLst>
            <c:ext xmlns:c16="http://schemas.microsoft.com/office/drawing/2014/chart" uri="{C3380CC4-5D6E-409C-BE32-E72D297353CC}">
              <c16:uniqueId val="{0000000B-F8AC-48E6-8E9C-3EF76ED646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6796</c:v>
                </c:pt>
                <c:pt idx="1">
                  <c:v>10930</c:v>
                </c:pt>
                <c:pt idx="2">
                  <c:v>16034</c:v>
                </c:pt>
              </c:numCache>
            </c:numRef>
          </c:val>
          <c:extLst>
            <c:ext xmlns:c16="http://schemas.microsoft.com/office/drawing/2014/chart" uri="{C3380CC4-5D6E-409C-BE32-E72D297353CC}">
              <c16:uniqueId val="{00000000-797E-4E9C-803D-4C25CC01CE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378</c:v>
                </c:pt>
                <c:pt idx="1">
                  <c:v>420</c:v>
                </c:pt>
                <c:pt idx="2">
                  <c:v>458</c:v>
                </c:pt>
              </c:numCache>
            </c:numRef>
          </c:val>
          <c:extLst>
            <c:ext xmlns:c16="http://schemas.microsoft.com/office/drawing/2014/chart" uri="{C3380CC4-5D6E-409C-BE32-E72D297353CC}">
              <c16:uniqueId val="{00000001-797E-4E9C-803D-4C25CC01CE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7269</c:v>
                </c:pt>
                <c:pt idx="1">
                  <c:v>7199</c:v>
                </c:pt>
                <c:pt idx="2">
                  <c:v>7573</c:v>
                </c:pt>
              </c:numCache>
            </c:numRef>
          </c:val>
          <c:extLst>
            <c:ext xmlns:c16="http://schemas.microsoft.com/office/drawing/2014/chart" uri="{C3380CC4-5D6E-409C-BE32-E72D297353CC}">
              <c16:uniqueId val="{00000002-797E-4E9C-803D-4C25CC01CE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{7EFED2C5-5252-4950-99BC-20CBBAD4A81A}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335-4573-8489-4869788C21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{F2CBDEFD-2C26-42BD-8A1D-73C2938B4109}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35-4573-8489-4869788C21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{4BDB0CAE-C5C2-47FF-9F62-C22209CBBB47}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35-4573-8489-4869788C21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{E0DA84D1-58DB-41EC-9329-691FC9E4A098}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35-4573-8489-4869788C21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{3AFD801A-5697-43B7-8A9B-D7513AE29FEF}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35-4573-8489-4869788C21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{C60F07DC-A26F-43F8-9AD4-728A23FDC290}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335-4573-8489-4869788C21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{90403718-1578-4ACF-8A48-88A986DA7879}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335-4573-8489-4869788C21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{0B85270E-979B-4B2B-9436-E01939986344}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335-4573-8489-4869788C21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{33C874AF-881F-4217-B366-3543D719A76C}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335-4573-8489-4869788C21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64.5</c:v>
                </c:pt>
                <c:pt idx="16">
                  <c:v>65.8</c:v>
                </c:pt>
                <c:pt idx="24">
                  <c:v>67.2</c:v>
                </c:pt>
                <c:pt idx="32">
                  <c:v>68.7</c:v>
                </c:pt>
              </c:numCache>
            </c:numRef>
          </c:xVal>
          <c:yVal>
            <c:numRef>
              <c:f>公会計指標分析・財政指標組合せ分析表!$BP$51:$DC$51</c:f>
              <c:numCache>
                <c:formatCode>#,##0.0;"▲ "#,##0.0</c:formatCode>
                <c:ptCount val="40"/>
                <c:pt idx="0">
                  <c:v>39</c:v>
                </c:pt>
                <c:pt idx="8">
                  <c:v>33.299999999999997</c:v>
                </c:pt>
                <c:pt idx="16">
                  <c:v>31.3</c:v>
                </c:pt>
                <c:pt idx="24">
                  <c:v>23.9</c:v>
                </c:pt>
                <c:pt idx="32">
                  <c:v>14.2</c:v>
                </c:pt>
              </c:numCache>
            </c:numRef>
          </c:yVal>
          <c:smooth val="0"/>
          <c:extLst>
            <c:ext xmlns:c16="http://schemas.microsoft.com/office/drawing/2014/chart" uri="{C3380CC4-5D6E-409C-BE32-E72D297353CC}">
              <c16:uniqueId val="{00000009-6335-4573-8489-4869788C21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{BC831CD8-FC0C-4F65-A8FC-67C4B64F5DD6}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335-4573-8489-4869788C21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{4F0D62EE-DBCB-45CF-BA75-576A62F32A06}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35-4573-8489-4869788C21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{3CA2A0C3-9E90-418D-8E68-675C66D19146}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35-4573-8489-4869788C21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{0347D0A6-3967-4526-A53E-B278317E8F5F}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35-4573-8489-4869788C21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{9806AB9A-4E99-409D-ABFE-7A294AFD6547}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35-4573-8489-4869788C212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{A5865CED-2F6C-4132-9A40-89D458DCBC85}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335-4573-8489-4869788C212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{097504D4-0CC8-426A-8590-DF56B7147374}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335-4573-8489-4869788C212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{A14044B8-95BE-49C8-B4A3-70706A7CD42D}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335-4573-8489-4869788C212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{26E35A62-B64D-4C8F-BFD1-4B5625C9CB15}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335-4573-8489-4869788C21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6335-4573-8489-4869788C2126}"/>
            </c:ext>
          </c:extLst>
        </c:ser>
        <c:dLbls>
          <c:showLegendKey val="0"/>
          <c:showVal val="1"/>
          <c:showCatName val="0"/>
          <c:showSerName val="0"/>
          <c:showPercent val="0"/>
          <c:showBubbleSize val="0"/>
        </c:dLbls>
        <c:axId val="46179840"/>
        <c:axId val="46181760"/>
      </c:scatterChart>
      <c:valAx>
        <c:axId val="46179840"/>
        <c:scaling>
          <c:orientation val="maxMin"/>
          <c:max val="70"/>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8.7634006823722327E-3"/>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{36E04BD5-5DD7-49A1-9D5D-9336FC364E70}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A1F-4005-A426-A8468F8119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{84114FE9-722D-4D7D-B7B3-3C604245E585}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1F-4005-A426-A8468F8119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{F74EA537-0CF7-4CD8-9CF0-34FA85F3B006}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1F-4005-A426-A8468F8119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{FE35159C-1020-4F42-B9F4-E2A4263F6CC7}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1F-4005-A426-A8468F8119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{B16C1136-B649-42FC-BDFB-7942BD0D2DE4}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1F-4005-A426-A8468F8119ED}"/>
                </c:ext>
              </c:extLst>
            </c:dLbl>
            <c:dLbl>
              <c:idx val="8"/>
              <c:layout>
                <c:manualLayout>
                  <c:x val="0"/>
                  <c:y val="1.038011325378941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{EA63250C-9856-46DC-8326-CC69C3E11576}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A1F-4005-A426-A8468F8119ED}"/>
                </c:ext>
              </c:extLst>
            </c:dLbl>
            <c:dLbl>
              <c:idx val="16"/>
              <c:layout>
                <c:manualLayout>
                  <c:x val="0"/>
                  <c:y val="-1.282650196211128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{53433EC5-E823-4B5A-B722-9B25F7D500B9}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A1F-4005-A426-A8468F8119ED}"/>
                </c:ext>
              </c:extLst>
            </c:dLbl>
            <c:dLbl>
              <c:idx val="24"/>
              <c:layout>
                <c:manualLayout>
                  <c:x val="0"/>
                  <c:y val="-6.3168407302657348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{EB219D74-16CE-4E4A-83F3-85EC4DE67507}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A1F-4005-A426-A8468F8119E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{796F9BBE-8A21-4C85-976C-91F838CB55A2}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A1F-4005-A426-A8468F8119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2.7</c:v>
                </c:pt>
                <c:pt idx="16">
                  <c:v>2.7</c:v>
                </c:pt>
                <c:pt idx="24">
                  <c:v>2.6</c:v>
                </c:pt>
                <c:pt idx="32">
                  <c:v>2.7</c:v>
                </c:pt>
              </c:numCache>
            </c:numRef>
          </c:xVal>
          <c:yVal>
            <c:numRef>
              <c:f>公会計指標分析・財政指標組合せ分析表!$BP$73:$DC$73</c:f>
              <c:numCache>
                <c:formatCode>#,##0.0;"▲ "#,##0.0</c:formatCode>
                <c:ptCount val="40"/>
                <c:pt idx="0">
                  <c:v>39</c:v>
                </c:pt>
                <c:pt idx="8">
                  <c:v>33.299999999999997</c:v>
                </c:pt>
                <c:pt idx="16">
                  <c:v>31.3</c:v>
                </c:pt>
                <c:pt idx="24">
                  <c:v>23.9</c:v>
                </c:pt>
                <c:pt idx="32">
                  <c:v>14.2</c:v>
                </c:pt>
              </c:numCache>
            </c:numRef>
          </c:yVal>
          <c:smooth val="0"/>
          <c:extLst>
            <c:ext xmlns:c16="http://schemas.microsoft.com/office/drawing/2014/chart" uri="{C3380CC4-5D6E-409C-BE32-E72D297353CC}">
              <c16:uniqueId val="{00000009-CA1F-4005-A426-A8468F8119E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{79FCC60C-EF41-4413-A4C5-E3645163C897}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A1F-4005-A426-A8468F8119E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{9210C77D-4C65-4C23-AB27-333808AAF4A2}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1F-4005-A426-A8468F8119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{DFAEC5CB-BA98-40BF-99B3-3197B0FB5C6B}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1F-4005-A426-A8468F8119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{407CD2E8-B9B8-4BB7-817A-3CD4139A8CE9}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1F-4005-A426-A8468F8119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{FE9E38A3-EBB9-4405-8540-557F08117AD7}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1F-4005-A426-A8468F8119E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{E3E48E60-8B58-426C-9158-791EC0242F5A}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A1F-4005-A426-A8468F8119ED}"/>
                </c:ext>
              </c:extLst>
            </c:dLbl>
            <c:dLbl>
              <c:idx val="16"/>
              <c:layout>
                <c:manualLayout>
                  <c:x val="-4.4905057365901176E-2"/>
                  <c:y val="-6.117649959894713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{D2439F81-8322-4A87-817F-4719B4A82B78}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A1F-4005-A426-A8468F8119ED}"/>
                </c:ext>
              </c:extLst>
            </c:dLbl>
            <c:dLbl>
              <c:idx val="24"/>
              <c:layout>
                <c:manualLayout>
                  <c:x val="-1.8235628084249993E-2"/>
                  <c:y val="-6.36571370642102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{48DC5F7E-83A2-40AB-9129-99FB25E0233F}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A1F-4005-A426-A8468F8119E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{FEB238E5-64D9-4D47-B6D2-0EF68F70B07B}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A1F-4005-A426-A8468F8119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CA1F-4005-A426-A8468F8119ED}"/>
            </c:ext>
          </c:extLst>
        </c:ser>
        <c:dLbls>
          <c:showLegendKey val="0"/>
          <c:showVal val="1"/>
          <c:showCatName val="0"/>
          <c:showSerName val="0"/>
          <c:showPercent val="0"/>
          <c:showBubbleSize val="0"/>
        </c:dLbls>
        <c:axId val="84219776"/>
        <c:axId val="84234240"/>
      </c:scatterChart>
      <c:valAx>
        <c:axId val="84219776"/>
        <c:scaling>
          <c:orientation val="maxMin"/>
          <c:max val="10"/>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については、公共用地先行取得等事業債の発行額減少等に伴う元利償還金の減少や、自動車駐車場事業特別会計など公営企業に要する経費の財源とする地方債の償還の財源に充てたと認められる繰入金の減少等により、前年度と比べ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また、算入公債費等については特定財源の減少や、基準財政需要額算入額の減少により、前年度と比べると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算入公債費等の減額が大きかったことから、前年度と比べると実質公債費比率の分子は、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満期一括償還方式の地方債については、毎年度発行額の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住民参加型は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を積み立てている。なお、積立不足額は生じていない。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将来負担額については、土地開発公社の解散等に伴い債務負担支出予定額や負債の負担見込額が減少したことなどにより、前年度と比べると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また、充当可能財源等については、財政調整基金等充当可能基金が増加したことや、基準財政需要額参入見込額が増加したことにより、前年度と比べると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11,568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このことから、前年度と比べると将来負担比率の分子は、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令和３年度の基金残高は、前年度と比較して約５５億円の増加となった。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の主な要因としては、市税収入の堅調な推移や交付税の再算定等により当初見込んでいた取崩しが大幅に減少したことから財政調整基金が約５１億円、まち・ひと・しごと創生基金条例を新たに制定し、企業等から寄附があったことによりまち・ひと・しごと創生基金が約７億円、小・中学校の統合、移転に伴う学校建設費負担金として学校施設整備基金が約１億円増加したこと等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約１６０億円と大幅に残高が増加したが、依然として被害が継続しているナラ枯れ被害対策に要する経費や麻溝台・新磯野第一整備地区土地区画整理事業の再開に伴う事業費の確保等、引き続き多くの取崩しが見込まれることから、一定規模の残高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また、短期的には、市街地整備基金や公共施設保全等基金への積立ての増加等により、基金全体としても増加していく傾向にあるが、事業の推進に伴い、中長期的には減少していく見込みである。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○まち・ひと・しごと創生基金：まち・ひと・しごと創生法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項に規定するまち・ひと・しごと創生に関する施策についての基本的な計画の推進を図る事業の財源とするために設置された基金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○学校施設整備基金：市が設置する学校施設を整備する事業の財源とするために設置された基金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○まち・ひと・しごと創生基金（令和３年度末残高：７．３億円　対令和２年度末残高増減額：皆増）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令和３年１２月に条例を制定し、当該基金への寄附（企業版ふるさと納税）を行う企業があったため、残高が増加した。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○学校施設整備基金（令和３年度末残高：５．５億円　対令和２年度末残高増減額：１．４億円）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鳥屋小・中学校の統合、移転に伴う学校建設費負担金として収入があったため、残高が増加した。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○産業集積促進基金（令和３年度末残高：０．２億円　対令和２年度末残高増減額：△４億円）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市で実施している「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STEP50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さがみはら産業集積促進方策」に基づき交付する工場立地や工場建設に要した費用等への奨励金の財源として基金を取り崩したため、残高が減少した。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街地整備基金：麻溝台・新磯野第一整備地区土地区画整理事業の再開に伴う事業費として、令和４年度に約７６億円を積み立てることから一時的に基金残高は増加するが、事業を推進していく中で当該基金を財源として活用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等基金：公共施設マネジメント推進プラン及び長寿命化計画に基づく事業に係る財政負担の平準化を図るため、令和４年度に約３０億円を積み立てることから一時的に基金残高は増加するが、事業を推進していく中で当該基金を財源として活用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新型コロナウイルス感染症による各種事業の中止等による事業費の減少に加え、市税収入が堅調であったことや普通交付税の再算定が実施されたこと等により、基金の取崩し（基金からの繰入れ）が大幅に減少し、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約２００億円程度まで増加する見込みであるものの、生活困窮者、高齢者、児童、障害者等に対する様々な支援を行う扶助費が年々増加していることや麻溝台・新磯野第一整備地区土地区画整理事業の再開に伴う事業費の増加により、中長期的には減少していく見込みであ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市債の償還に必要な財源を確保し、将来にわたる財政の健全な運営に資するため、基金運用益等の積立により、前年度と比べると０．４億円の増加した。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運用益等の積立てにより、令和４年度の残高は増加する見込みである。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なお、この残高には含まれていない満期一括償還に係る基金への積立てについては、各年度における発行額の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を確実に基金へ積み立てており、また、資金不足による基金の取崩しも行っていないため、償還に対する財源不足は生じていない。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E89DC6-7C00-4571-AD5E-B5F718B16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B13CBEF-B482-482B-AC19-57828BCF93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F28296A-C77C-494D-B1F1-DDD012A2F0DF}"/>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859EBB1-4C17-4877-A3FF-68FA5B22E453}"/>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6210DFA-2AD1-445E-AD40-59F301ECF680}"/>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BDC9EC1-4E85-4887-B1FF-E1D1E2E375D0}"/>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E22E7AE-6F2A-41CD-83E7-8C7A1B50B023}"/>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400454C-3A22-4F45-AF7F-4EDFE7D52EE1}"/>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C7909B1-178B-4BAB-A197-4B6E63F8CBF9}"/>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1067370-6378-4128-BF0D-0E2EBF412313}"/>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B9AC840-84E6-478F-8D66-ABDA1248E5F4}"/>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EBD38A4-9C7F-4DD5-853F-624F6FBCDD75}"/>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0D14936-0C2E-44FF-A9BB-B0F7812762D3}"/>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BC24A34-D26C-47CB-9DCE-CE26DD8A9998}"/>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7C13C49-F16C-43FD-AFA3-6BAF6FFB1FAD}"/>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CE7C32B-924F-4717-806B-0BFEA37E75F2}"/>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A11CB1D-26D1-4219-A0EC-B6BA0870CDED}"/>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680F4CA-BE27-45B6-9969-C963CD81802D}"/>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FB88724-DDA8-4E4E-9A92-56839BD4C581}"/>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791BE37-1318-4951-A919-E2E44AF9892F}"/>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EA16F4B-3884-4E04-AEBF-A20891748874}"/>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3F3C592-CDFE-493B-B8FC-5B2FC69345B1}"/>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759E935-E4B7-4D6E-BF4F-4DB29929936E}"/>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928E9F3-62D7-4445-89F2-42E30CC09BCB}"/>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1B57E8B-F7CA-47FD-AB32-C132A08B0105}"/>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D370F0-ADCB-452C-965F-69539B18EBA4}"/>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7C9B3C2-08EB-4F30-AF56-55A003825C73}"/>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311D5DA-D27A-4AC9-96DF-D5AA096B921A}"/>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AB4E5ED-6FBA-413D-A365-35A17DFDE113}"/>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78F8384-77C1-414E-BAAA-F8AFD88363A8}"/>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7B3526E-A580-4F54-86AB-66C0AF4B0D34}"/>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63EB3F5-8B2D-4469-8BC4-304496267A8B}"/>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5880EBF-BBF7-4E7D-BEFC-A4DF6BFFDECE}"/>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B31CC85-AE7F-4D8C-8AF3-D373A7D3D2F4}"/>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4634D1C-A2DE-4CCC-96AD-BF89D12170AE}"/>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BA7015A-8056-4F1D-8749-6794E4183CC7}"/>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6B7C8A0-7564-4BB7-B290-962BE22156EE}"/>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8707168-03E9-42B0-A3BC-D87475BBC436}"/>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ECED2CE-06D4-4F5F-BE76-416FD4B3B1D0}"/>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675C9AA-0758-4F4B-BFBD-88D030B57631}"/>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41F007B-4839-430B-9627-8BBB0134E365}"/>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52B91B0-62CC-48C6-BF32-664C11CAD82D}"/>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A49B113-0C1C-4319-BA87-7CC1E87FC4B1}"/>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5CEC779-98DC-4CAD-8786-458A5462A589}"/>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BB61FCE-0578-4190-B4FD-744A14AC82F6}"/>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004D794-CF52-4116-9CF2-E4D316D0A40B}"/>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0C747C0-4FAD-45F2-91A1-6365046B4FFE}"/>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有形固定資産減価償却率は、類似団体平均値を上回っており、その差は拡大傾向にある。</a:t>
          </a:r>
          <a:b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平成２６年度に策定（令和２年度改定）した公共施設等総合管理計画において、公共施設等のサービスを維持しながら、施設総量の削減を図る目標を掲げ、老朽化した施設の集約化・複合化や除却を進めているところではあるが、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年代前半に、人口急増に伴い整備した学校施設等の老朽化により、類似団体平均値を上回っている。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B337544-F103-4E4A-B756-72FAD9863B29}"/>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EDC3A48-28A0-40BE-AD60-238E02B5244C}"/>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4092079-C279-4101-92CE-045896D1920D}"/>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FC14B41-5D84-433A-A553-AB9901E4DB6A}"/>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35D1491-24C8-4960-94CC-862D90C8EBA7}"/>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B40B514-4668-443F-B901-B5AC38F51DFF}"/>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37BF919-8783-4BE3-828B-F9375FD15E10}"/>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9D434BC-19D3-4331-AB4A-32F48B68D516}"/>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F615217-EF93-4967-855B-AE9E4CA9C5EB}"/>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52C3E62-0620-43A5-A4DC-08E814225EAE}"/>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AF997E0-06EB-447A-9953-94C6D39661B2}"/>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2C2F177-DBB9-47B4-9AC0-881107E38A1C}"/>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FFE828C-D3AB-424C-911C-463949802598}"/>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F8BB41F-F0DE-4E6D-AFBD-F77F2317220C}"/>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BAC4E8A-1EAA-44EC-B36F-2A1A443E2F98}"/>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DC0D6FAA-BA55-4158-8BD4-591DEEDEBCFE}"/>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5A9B4EF6-2819-486E-AEA3-B2278B0EFE52}"/>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96BCC666-7F4A-4FA3-A458-4C60FA001E6E}"/>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45CC0369-D94F-4B4A-8854-312B10111DA5}"/>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299530E7-FBC5-4913-AD2F-50CF5A1DA4FE}"/>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41FDD824-A66B-46FA-86AA-6DBB87B8BD7A}"/>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103945</xdr:rowOff>
    </xdr:from>
    <xdr:ext cx="405111" cy="259045"/>
    <xdr:sp macro="" textlink="">
      <xdr:nvSpPr>
        <xdr:cNvPr id="70" name="有形固定資産減価償却率平均値テキスト">
          <a:extLst>
            <a:ext uri="{FF2B5EF4-FFF2-40B4-BE49-F238E27FC236}">
              <a16:creationId xmlns:a16="http://schemas.microsoft.com/office/drawing/2014/main" id="{C0550616-BEE6-45E9-9A68-E1AEFB520E8B}"/>
            </a:ext>
          </a:extLst>
        </xdr:cNvPr>
        <xdr:cNvSpPr txBox="1"/>
      </xdr:nvSpPr>
      <xdr:spPr>
        <a:xfrm>
          <a:off x="4359275" y="48029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1" name="フローチャート: 判断 70">
          <a:extLst>
            <a:ext uri="{FF2B5EF4-FFF2-40B4-BE49-F238E27FC236}">
              <a16:creationId xmlns:a16="http://schemas.microsoft.com/office/drawing/2014/main" id="{7F7B0C11-00FB-46F3-A0F7-941EBCBCBD7C}"/>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2" name="フローチャート: 判断 71">
          <a:extLst>
            <a:ext uri="{FF2B5EF4-FFF2-40B4-BE49-F238E27FC236}">
              <a16:creationId xmlns:a16="http://schemas.microsoft.com/office/drawing/2014/main" id="{9A80060F-2DCF-4B51-B179-88655912536B}"/>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3" name="フローチャート: 判断 72">
          <a:extLst>
            <a:ext uri="{FF2B5EF4-FFF2-40B4-BE49-F238E27FC236}">
              <a16:creationId xmlns:a16="http://schemas.microsoft.com/office/drawing/2014/main" id="{A708FA38-E2D7-45CC-8395-DE6F6EC6E7CE}"/>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4" name="フローチャート: 判断 73">
          <a:extLst>
            <a:ext uri="{FF2B5EF4-FFF2-40B4-BE49-F238E27FC236}">
              <a16:creationId xmlns:a16="http://schemas.microsoft.com/office/drawing/2014/main" id="{9599CAE3-C776-42A6-951F-D2F8972AD2C8}"/>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5" name="フローチャート: 判断 74">
          <a:extLst>
            <a:ext uri="{FF2B5EF4-FFF2-40B4-BE49-F238E27FC236}">
              <a16:creationId xmlns:a16="http://schemas.microsoft.com/office/drawing/2014/main" id="{84A71FA6-D0F4-4EA4-8A15-F32B21B1EC66}"/>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D759501-6390-4369-81DC-49967428BA7C}"/>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E52B803-FF45-4D38-B8E8-855A3643B787}"/>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F6EB39E-FCFA-4C55-833B-1433A60C922B}"/>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07921DE-324A-4033-8EA7-80E23C742371}"/>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17494DC-3615-4F39-83E4-F806C3BD0BDA}"/>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161502</xdr:rowOff>
    </xdr:from>
    <xdr:to>
      <xdr:col>23</xdr:col>
      <xdr:colOff>136525</xdr:colOff>
      <xdr:row>32</xdr:row>
      <xdr:rowOff>91652</xdr:rowOff>
    </xdr:to>
    <xdr:sp macro="" textlink="">
      <xdr:nvSpPr>
        <xdr:cNvPr id="81" name="楕円 80">
          <a:extLst>
            <a:ext uri="{FF2B5EF4-FFF2-40B4-BE49-F238E27FC236}">
              <a16:creationId xmlns:a16="http://schemas.microsoft.com/office/drawing/2014/main" id="{FC9DBEC8-5838-4EAB-9CB1-FC566AD157BB}"/>
            </a:ext>
          </a:extLst>
        </xdr:cNvPr>
        <xdr:cNvSpPr/>
      </xdr:nvSpPr>
      <xdr:spPr>
        <a:xfrm>
          <a:off x="4254500" y="518435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139929</xdr:rowOff>
    </xdr:from>
    <xdr:ext cx="405111" cy="259045"/>
    <xdr:sp macro="" textlink="">
      <xdr:nvSpPr>
        <xdr:cNvPr id="82" name="有形固定資産減価償却率該当値テキスト">
          <a:extLst>
            <a:ext uri="{FF2B5EF4-FFF2-40B4-BE49-F238E27FC236}">
              <a16:creationId xmlns:a16="http://schemas.microsoft.com/office/drawing/2014/main" id="{505478CC-BC58-4640-A276-C98050AEE2D1}"/>
            </a:ext>
          </a:extLst>
        </xdr:cNvPr>
        <xdr:cNvSpPr txBox="1"/>
      </xdr:nvSpPr>
      <xdr:spPr>
        <a:xfrm>
          <a:off x="4359275" y="5162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53552</xdr:rowOff>
    </xdr:from>
    <xdr:to>
      <xdr:col>19</xdr:col>
      <xdr:colOff>187325</xdr:colOff>
      <xdr:row>31</xdr:row>
      <xdr:rowOff>155152</xdr:rowOff>
    </xdr:to>
    <xdr:sp macro="" textlink="">
      <xdr:nvSpPr>
        <xdr:cNvPr id="83" name="楕円 82">
          <a:extLst>
            <a:ext uri="{FF2B5EF4-FFF2-40B4-BE49-F238E27FC236}">
              <a16:creationId xmlns:a16="http://schemas.microsoft.com/office/drawing/2014/main" id="{BF26439F-CD09-406E-BFFA-8D003254FDC0}"/>
            </a:ext>
          </a:extLst>
        </xdr:cNvPr>
        <xdr:cNvSpPr/>
      </xdr:nvSpPr>
      <xdr:spPr>
        <a:xfrm>
          <a:off x="3616325" y="507005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32</xdr:row>
      <xdr:rowOff>40852</xdr:rowOff>
    </xdr:to>
    <xdr:cxnSp macro="">
      <xdr:nvCxnSpPr>
        <xdr:cNvPr id="84" name="直線コネクタ 83">
          <a:extLst>
            <a:ext uri="{FF2B5EF4-FFF2-40B4-BE49-F238E27FC236}">
              <a16:creationId xmlns:a16="http://schemas.microsoft.com/office/drawing/2014/main" id="{50DD6AD3-CC04-465D-91A5-467DCA754F54}"/>
            </a:ext>
          </a:extLst>
        </xdr:cNvPr>
        <xdr:cNvCxnSpPr/>
      </xdr:nvCxnSpPr>
      <xdr:spPr>
        <a:xfrm>
          <a:off x="3673475" y="5127202"/>
          <a:ext cx="6286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124248</xdr:rowOff>
    </xdr:from>
    <xdr:to>
      <xdr:col>15</xdr:col>
      <xdr:colOff>187325</xdr:colOff>
      <xdr:row>31</xdr:row>
      <xdr:rowOff>54398</xdr:rowOff>
    </xdr:to>
    <xdr:sp macro="" textlink="">
      <xdr:nvSpPr>
        <xdr:cNvPr id="85" name="楕円 84">
          <a:extLst>
            <a:ext uri="{FF2B5EF4-FFF2-40B4-BE49-F238E27FC236}">
              <a16:creationId xmlns:a16="http://schemas.microsoft.com/office/drawing/2014/main" id="{D6FBAB9F-3851-4CFC-AA5B-6182D9A32F42}"/>
            </a:ext>
          </a:extLst>
        </xdr:cNvPr>
        <xdr:cNvSpPr/>
      </xdr:nvSpPr>
      <xdr:spPr>
        <a:xfrm>
          <a:off x="2930525" y="49788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104352</xdr:rowOff>
    </xdr:to>
    <xdr:cxnSp macro="">
      <xdr:nvCxnSpPr>
        <xdr:cNvPr id="86" name="直線コネクタ 85">
          <a:extLst>
            <a:ext uri="{FF2B5EF4-FFF2-40B4-BE49-F238E27FC236}">
              <a16:creationId xmlns:a16="http://schemas.microsoft.com/office/drawing/2014/main" id="{48EB5DBA-EF2A-443C-BD0C-139175950FA3}"/>
            </a:ext>
          </a:extLst>
        </xdr:cNvPr>
        <xdr:cNvCxnSpPr/>
      </xdr:nvCxnSpPr>
      <xdr:spPr>
        <a:xfrm>
          <a:off x="2987675" y="5026448"/>
          <a:ext cx="685800" cy="10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30692</xdr:rowOff>
    </xdr:from>
    <xdr:to>
      <xdr:col>11</xdr:col>
      <xdr:colOff>187325</xdr:colOff>
      <xdr:row>30</xdr:row>
      <xdr:rowOff>132292</xdr:rowOff>
    </xdr:to>
    <xdr:sp macro="" textlink="">
      <xdr:nvSpPr>
        <xdr:cNvPr id="87" name="楕円 86">
          <a:extLst>
            <a:ext uri="{FF2B5EF4-FFF2-40B4-BE49-F238E27FC236}">
              <a16:creationId xmlns:a16="http://schemas.microsoft.com/office/drawing/2014/main" id="{97E14050-78C7-4451-A79D-370A57608875}"/>
            </a:ext>
          </a:extLst>
        </xdr:cNvPr>
        <xdr:cNvSpPr/>
      </xdr:nvSpPr>
      <xdr:spPr>
        <a:xfrm>
          <a:off x="2244725" y="48852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81492</xdr:rowOff>
    </xdr:from>
    <xdr:to>
      <xdr:col>15</xdr:col>
      <xdr:colOff>136525</xdr:colOff>
      <xdr:row>31</xdr:row>
      <xdr:rowOff>3598</xdr:rowOff>
    </xdr:to>
    <xdr:cxnSp macro="">
      <xdr:nvCxnSpPr>
        <xdr:cNvPr id="88" name="直線コネクタ 87">
          <a:extLst>
            <a:ext uri="{FF2B5EF4-FFF2-40B4-BE49-F238E27FC236}">
              <a16:creationId xmlns:a16="http://schemas.microsoft.com/office/drawing/2014/main" id="{005EA032-AFC0-41EE-A3A4-8E4499FFC998}"/>
            </a:ext>
          </a:extLst>
        </xdr:cNvPr>
        <xdr:cNvCxnSpPr/>
      </xdr:nvCxnSpPr>
      <xdr:spPr>
        <a:xfrm>
          <a:off x="2301875" y="4942417"/>
          <a:ext cx="685800" cy="8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122978</xdr:rowOff>
    </xdr:from>
    <xdr:to>
      <xdr:col>7</xdr:col>
      <xdr:colOff>187325</xdr:colOff>
      <xdr:row>30</xdr:row>
      <xdr:rowOff>53128</xdr:rowOff>
    </xdr:to>
    <xdr:sp macro="" textlink="">
      <xdr:nvSpPr>
        <xdr:cNvPr id="89" name="楕円 88">
          <a:extLst>
            <a:ext uri="{FF2B5EF4-FFF2-40B4-BE49-F238E27FC236}">
              <a16:creationId xmlns:a16="http://schemas.microsoft.com/office/drawing/2014/main" id="{542B3FAA-19C0-424C-ADD4-87183E8E5332}"/>
            </a:ext>
          </a:extLst>
        </xdr:cNvPr>
        <xdr:cNvSpPr/>
      </xdr:nvSpPr>
      <xdr:spPr>
        <a:xfrm>
          <a:off x="1558925" y="482197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2328</xdr:rowOff>
    </xdr:from>
    <xdr:to>
      <xdr:col>11</xdr:col>
      <xdr:colOff>136525</xdr:colOff>
      <xdr:row>30</xdr:row>
      <xdr:rowOff>81492</xdr:rowOff>
    </xdr:to>
    <xdr:cxnSp macro="">
      <xdr:nvCxnSpPr>
        <xdr:cNvPr id="90" name="直線コネクタ 89">
          <a:extLst>
            <a:ext uri="{FF2B5EF4-FFF2-40B4-BE49-F238E27FC236}">
              <a16:creationId xmlns:a16="http://schemas.microsoft.com/office/drawing/2014/main" id="{D0EB10CD-E4A0-4F22-A8FE-1BEC11187496}"/>
            </a:ext>
          </a:extLst>
        </xdr:cNvPr>
        <xdr:cNvCxnSpPr/>
      </xdr:nvCxnSpPr>
      <xdr:spPr>
        <a:xfrm>
          <a:off x="1616075" y="4860078"/>
          <a:ext cx="685800" cy="8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134425</xdr:rowOff>
    </xdr:from>
    <xdr:ext cx="405111" cy="259045"/>
    <xdr:sp macro="" textlink="">
      <xdr:nvSpPr>
        <xdr:cNvPr id="91" name="n_1aveValue有形固定資産減価償却率">
          <a:extLst>
            <a:ext uri="{FF2B5EF4-FFF2-40B4-BE49-F238E27FC236}">
              <a16:creationId xmlns:a16="http://schemas.microsoft.com/office/drawing/2014/main" id="{7B98A4C1-F534-4E98-8455-7A6A4B3BBA48}"/>
            </a:ext>
          </a:extLst>
        </xdr:cNvPr>
        <xdr:cNvSpPr txBox="1"/>
      </xdr:nvSpPr>
      <xdr:spPr>
        <a:xfrm>
          <a:off x="3474094" y="466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69655</xdr:rowOff>
    </xdr:from>
    <xdr:ext cx="405111" cy="259045"/>
    <xdr:sp macro="" textlink="">
      <xdr:nvSpPr>
        <xdr:cNvPr id="92" name="n_2aveValue有形固定資産減価償却率">
          <a:extLst>
            <a:ext uri="{FF2B5EF4-FFF2-40B4-BE49-F238E27FC236}">
              <a16:creationId xmlns:a16="http://schemas.microsoft.com/office/drawing/2014/main" id="{877E6993-2BC9-44D0-8882-D5CA90777C25}"/>
            </a:ext>
          </a:extLst>
        </xdr:cNvPr>
        <xdr:cNvSpPr txBox="1"/>
      </xdr:nvSpPr>
      <xdr:spPr>
        <a:xfrm>
          <a:off x="2797819"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3" name="n_3aveValue有形固定資産減価償却率">
          <a:extLst>
            <a:ext uri="{FF2B5EF4-FFF2-40B4-BE49-F238E27FC236}">
              <a16:creationId xmlns:a16="http://schemas.microsoft.com/office/drawing/2014/main" id="{3602B58C-EF52-4C91-B96D-B8B0D2B2D152}"/>
            </a:ext>
          </a:extLst>
        </xdr:cNvPr>
        <xdr:cNvSpPr txBox="1"/>
      </xdr:nvSpPr>
      <xdr:spPr>
        <a:xfrm>
          <a:off x="2112019" y="456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140352</xdr:rowOff>
    </xdr:from>
    <xdr:ext cx="405111" cy="259045"/>
    <xdr:sp macro="" textlink="">
      <xdr:nvSpPr>
        <xdr:cNvPr id="94" name="n_4aveValue有形固定資産減価償却率">
          <a:extLst>
            <a:ext uri="{FF2B5EF4-FFF2-40B4-BE49-F238E27FC236}">
              <a16:creationId xmlns:a16="http://schemas.microsoft.com/office/drawing/2014/main" id="{60C14476-F460-400A-8DBF-533FE95BB2C5}"/>
            </a:ext>
          </a:extLst>
        </xdr:cNvPr>
        <xdr:cNvSpPr txBox="1"/>
      </xdr:nvSpPr>
      <xdr:spPr>
        <a:xfrm>
          <a:off x="1426219" y="4515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146279</xdr:rowOff>
    </xdr:from>
    <xdr:ext cx="405111" cy="259045"/>
    <xdr:sp macro="" textlink="">
      <xdr:nvSpPr>
        <xdr:cNvPr id="95" name="n_1mainValue有形固定資産減価償却率">
          <a:extLst>
            <a:ext uri="{FF2B5EF4-FFF2-40B4-BE49-F238E27FC236}">
              <a16:creationId xmlns:a16="http://schemas.microsoft.com/office/drawing/2014/main" id="{7AD76AAA-97F8-45C0-A8FF-D2BC429432E5}"/>
            </a:ext>
          </a:extLst>
        </xdr:cNvPr>
        <xdr:cNvSpPr txBox="1"/>
      </xdr:nvSpPr>
      <xdr:spPr>
        <a:xfrm>
          <a:off x="3474094" y="5162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45525</xdr:rowOff>
    </xdr:from>
    <xdr:ext cx="405111" cy="259045"/>
    <xdr:sp macro="" textlink="">
      <xdr:nvSpPr>
        <xdr:cNvPr id="96" name="n_2mainValue有形固定資産減価償却率">
          <a:extLst>
            <a:ext uri="{FF2B5EF4-FFF2-40B4-BE49-F238E27FC236}">
              <a16:creationId xmlns:a16="http://schemas.microsoft.com/office/drawing/2014/main" id="{B5D6C730-C5BE-4EC9-8C2F-5401C23C54C3}"/>
            </a:ext>
          </a:extLst>
        </xdr:cNvPr>
        <xdr:cNvSpPr txBox="1"/>
      </xdr:nvSpPr>
      <xdr:spPr>
        <a:xfrm>
          <a:off x="2797819" y="506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123419</xdr:rowOff>
    </xdr:from>
    <xdr:ext cx="405111" cy="259045"/>
    <xdr:sp macro="" textlink="">
      <xdr:nvSpPr>
        <xdr:cNvPr id="97" name="n_3mainValue有形固定資産減価償却率">
          <a:extLst>
            <a:ext uri="{FF2B5EF4-FFF2-40B4-BE49-F238E27FC236}">
              <a16:creationId xmlns:a16="http://schemas.microsoft.com/office/drawing/2014/main" id="{AD653665-E7D1-4AAA-B32F-8FEA1507ADB0}"/>
            </a:ext>
          </a:extLst>
        </xdr:cNvPr>
        <xdr:cNvSpPr txBox="1"/>
      </xdr:nvSpPr>
      <xdr:spPr>
        <a:xfrm>
          <a:off x="2112019" y="498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44255</xdr:rowOff>
    </xdr:from>
    <xdr:ext cx="405111" cy="259045"/>
    <xdr:sp macro="" textlink="">
      <xdr:nvSpPr>
        <xdr:cNvPr id="98" name="n_4mainValue有形固定資産減価償却率">
          <a:extLst>
            <a:ext uri="{FF2B5EF4-FFF2-40B4-BE49-F238E27FC236}">
              <a16:creationId xmlns:a16="http://schemas.microsoft.com/office/drawing/2014/main" id="{91E3E3F8-C50B-4C16-9054-07A58CE96707}"/>
            </a:ext>
          </a:extLst>
        </xdr:cNvPr>
        <xdr:cNvSpPr txBox="1"/>
      </xdr:nvSpPr>
      <xdr:spPr>
        <a:xfrm>
          <a:off x="1426219" y="490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354646-FA71-4833-B136-717A21096B67}"/>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DC38B7B-90AE-40B1-97BD-993F1CBBD8EE}"/>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B0CCCAD-CE6A-4FA3-BEFA-7EC02041D15C}"/>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8571301A-94D7-41AC-BC3D-FB1F34647265}"/>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5C22E8B-A83B-4375-B325-380D671A06C9}"/>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1D921576-27DB-4B4D-A296-7DD0B31552B6}"/>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885D96FC-BD7E-4FD6-90E9-6057A9A23FEE}"/>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375B7AD-63FA-4AAF-86A2-3B3561B520C1}"/>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621F7002-2426-49D3-9A60-BE1C936C3F2E}"/>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6402E03-5DAA-4A74-BCBC-E2A714F8A7A7}"/>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3CCC890-1365-49AE-9424-DDDB38E154B7}"/>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010A65E-C6C7-48FC-BF11-CAC930B6EA9E}"/>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324DC74-A2B1-4A4A-AFC2-2377AD30B1FC}"/>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債務償還比率は類似団体平均を下回っており、類似団体平均値と同様に令和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年度の債務償還比率は、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将来負担額が減少し、充当可能財源が増加したことにより、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前年度と比べ</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9542897-D678-40F2-9CC5-A16D6BF34E4B}"/>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CB95105-4CB7-40CE-B0A7-AA135846786F}"/>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7237E60-77F6-4752-AB5C-2384B0E500A3}"/>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AF9925C2-D823-427B-A6B0-EBCF4CC3AC05}"/>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305EA55F-0546-43FF-94E4-3D6E10EF5901}"/>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1DBDE18F-2CC6-4D8F-9F1E-3FB231B59D73}"/>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6C4E4952-89AA-4BCE-848E-4ECA95E57A9D}"/>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ADAECB6-DD76-472B-B7B3-7F38A4F5DB8E}"/>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B1072FC2-1DFC-4252-A870-104D2FF16C8E}"/>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E3DF46C-4D05-45FE-9A6C-E854CF5EF85E}"/>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6EB458F7-4574-49DF-A53C-E359DE4DF561}"/>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E5073F59-3F34-4611-AFDF-74313CB734EA}"/>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6C013E17-3143-47FD-9220-401CC0CF91BD}"/>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C9881D6-0899-4176-9FB4-BF076338DA59}"/>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35F1EE0D-BBC2-4BF8-A501-4AD1E3BC2AD3}"/>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E2C10EBB-583F-46E5-B338-DBA10BB5816C}"/>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28" name="直線コネクタ 127">
          <a:extLst>
            <a:ext uri="{FF2B5EF4-FFF2-40B4-BE49-F238E27FC236}">
              <a16:creationId xmlns:a16="http://schemas.microsoft.com/office/drawing/2014/main" id="{8A658864-92FC-46BD-9511-6879FF3D4CB6}"/>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29" name="債務償還比率最小値テキスト">
          <a:extLst>
            <a:ext uri="{FF2B5EF4-FFF2-40B4-BE49-F238E27FC236}">
              <a16:creationId xmlns:a16="http://schemas.microsoft.com/office/drawing/2014/main" id="{077FC516-CF14-4530-8A24-5E145A4F8B6F}"/>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0" name="直線コネクタ 129">
          <a:extLst>
            <a:ext uri="{FF2B5EF4-FFF2-40B4-BE49-F238E27FC236}">
              <a16:creationId xmlns:a16="http://schemas.microsoft.com/office/drawing/2014/main" id="{2AC11106-DCE1-463D-8FB8-208354692D99}"/>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1" name="債務償還比率最大値テキスト">
          <a:extLst>
            <a:ext uri="{FF2B5EF4-FFF2-40B4-BE49-F238E27FC236}">
              <a16:creationId xmlns:a16="http://schemas.microsoft.com/office/drawing/2014/main" id="{9D71318D-23EC-438E-A00A-85C6431388B6}"/>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2" name="直線コネクタ 131">
          <a:extLst>
            <a:ext uri="{FF2B5EF4-FFF2-40B4-BE49-F238E27FC236}">
              <a16:creationId xmlns:a16="http://schemas.microsoft.com/office/drawing/2014/main" id="{8779C536-71E5-497E-A99F-9602DA7795CE}"/>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98886</xdr:rowOff>
    </xdr:from>
    <xdr:ext cx="469744" cy="259045"/>
    <xdr:sp macro="" textlink="">
      <xdr:nvSpPr>
        <xdr:cNvPr id="133" name="債務償還比率平均値テキスト">
          <a:extLst>
            <a:ext uri="{FF2B5EF4-FFF2-40B4-BE49-F238E27FC236}">
              <a16:creationId xmlns:a16="http://schemas.microsoft.com/office/drawing/2014/main" id="{4A6C51CD-AACB-45B4-83A7-8F84CBB40486}"/>
            </a:ext>
          </a:extLst>
        </xdr:cNvPr>
        <xdr:cNvSpPr txBox="1"/>
      </xdr:nvSpPr>
      <xdr:spPr>
        <a:xfrm>
          <a:off x="13379450" y="479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4" name="フローチャート: 判断 133">
          <a:extLst>
            <a:ext uri="{FF2B5EF4-FFF2-40B4-BE49-F238E27FC236}">
              <a16:creationId xmlns:a16="http://schemas.microsoft.com/office/drawing/2014/main" id="{706EAC72-69ED-48AA-AD0F-8E92C89CD137}"/>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5" name="フローチャート: 判断 134">
          <a:extLst>
            <a:ext uri="{FF2B5EF4-FFF2-40B4-BE49-F238E27FC236}">
              <a16:creationId xmlns:a16="http://schemas.microsoft.com/office/drawing/2014/main" id="{0459BF60-71B4-4696-A51E-1912DA37C7D4}"/>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6" name="フローチャート: 判断 135">
          <a:extLst>
            <a:ext uri="{FF2B5EF4-FFF2-40B4-BE49-F238E27FC236}">
              <a16:creationId xmlns:a16="http://schemas.microsoft.com/office/drawing/2014/main" id="{AE2C4BAF-B54C-4BC3-977B-51762667837D}"/>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7" name="フローチャート: 判断 136">
          <a:extLst>
            <a:ext uri="{FF2B5EF4-FFF2-40B4-BE49-F238E27FC236}">
              <a16:creationId xmlns:a16="http://schemas.microsoft.com/office/drawing/2014/main" id="{81FDC345-FBD5-4B66-84DF-CA8BF8CA3D38}"/>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38" name="フローチャート: 判断 137">
          <a:extLst>
            <a:ext uri="{FF2B5EF4-FFF2-40B4-BE49-F238E27FC236}">
              <a16:creationId xmlns:a16="http://schemas.microsoft.com/office/drawing/2014/main" id="{193B0076-4C34-416B-A151-EFF842CC0E23}"/>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62BCC8A-F8CC-4AC2-9B9D-64D4B628A2B3}"/>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8500740-6B87-4873-911B-03CAF7220913}"/>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742AED2-E28F-4061-B564-1A5506824BB7}"/>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0D9C6D1-8E2D-4397-932C-9859EBB06212}"/>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E59E1EF-D51F-43A3-8A46-3E48FC01BB81}"/>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162899</xdr:rowOff>
    </xdr:from>
    <xdr:to>
      <xdr:col>76</xdr:col>
      <xdr:colOff>73025</xdr:colOff>
      <xdr:row>28</xdr:row>
      <xdr:rowOff>93049</xdr:rowOff>
    </xdr:to>
    <xdr:sp macro="" textlink="">
      <xdr:nvSpPr>
        <xdr:cNvPr id="144" name="楕円 143">
          <a:extLst>
            <a:ext uri="{FF2B5EF4-FFF2-40B4-BE49-F238E27FC236}">
              <a16:creationId xmlns:a16="http://schemas.microsoft.com/office/drawing/2014/main" id="{56E19B9C-F153-4427-BFA3-F8114DE69DD4}"/>
            </a:ext>
          </a:extLst>
        </xdr:cNvPr>
        <xdr:cNvSpPr/>
      </xdr:nvSpPr>
      <xdr:spPr>
        <a:xfrm>
          <a:off x="13293725" y="453169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14326</xdr:rowOff>
    </xdr:from>
    <xdr:ext cx="469744" cy="259045"/>
    <xdr:sp macro="" textlink="">
      <xdr:nvSpPr>
        <xdr:cNvPr id="145" name="債務償還比率該当値テキスト">
          <a:extLst>
            <a:ext uri="{FF2B5EF4-FFF2-40B4-BE49-F238E27FC236}">
              <a16:creationId xmlns:a16="http://schemas.microsoft.com/office/drawing/2014/main" id="{ACAB9C0B-1DF4-4F40-88B7-51E92835C9F8}"/>
            </a:ext>
          </a:extLst>
        </xdr:cNvPr>
        <xdr:cNvSpPr txBox="1"/>
      </xdr:nvSpPr>
      <xdr:spPr>
        <a:xfrm>
          <a:off x="13379450" y="43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171027</xdr:rowOff>
    </xdr:from>
    <xdr:to>
      <xdr:col>72</xdr:col>
      <xdr:colOff>123825</xdr:colOff>
      <xdr:row>31</xdr:row>
      <xdr:rowOff>101177</xdr:rowOff>
    </xdr:to>
    <xdr:sp macro="" textlink="">
      <xdr:nvSpPr>
        <xdr:cNvPr id="146" name="楕円 145">
          <a:extLst>
            <a:ext uri="{FF2B5EF4-FFF2-40B4-BE49-F238E27FC236}">
              <a16:creationId xmlns:a16="http://schemas.microsoft.com/office/drawing/2014/main" id="{87918D58-F928-42BB-9EA8-700BB42A219C}"/>
            </a:ext>
          </a:extLst>
        </xdr:cNvPr>
        <xdr:cNvSpPr/>
      </xdr:nvSpPr>
      <xdr:spPr>
        <a:xfrm>
          <a:off x="12646025" y="501925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42249</xdr:rowOff>
    </xdr:from>
    <xdr:to>
      <xdr:col>76</xdr:col>
      <xdr:colOff>22225</xdr:colOff>
      <xdr:row>31</xdr:row>
      <xdr:rowOff>50377</xdr:rowOff>
    </xdr:to>
    <xdr:cxnSp macro="">
      <xdr:nvCxnSpPr>
        <xdr:cNvPr id="147" name="直線コネクタ 146">
          <a:extLst>
            <a:ext uri="{FF2B5EF4-FFF2-40B4-BE49-F238E27FC236}">
              <a16:creationId xmlns:a16="http://schemas.microsoft.com/office/drawing/2014/main" id="{4A4D0A41-DF13-41E4-B5F1-A0DFC4D3D16E}"/>
            </a:ext>
          </a:extLst>
        </xdr:cNvPr>
        <xdr:cNvCxnSpPr/>
      </xdr:nvCxnSpPr>
      <xdr:spPr>
        <a:xfrm flipV="1">
          <a:off x="12693650" y="4579324"/>
          <a:ext cx="638175" cy="4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58600</xdr:rowOff>
    </xdr:from>
    <xdr:to>
      <xdr:col>68</xdr:col>
      <xdr:colOff>123825</xdr:colOff>
      <xdr:row>32</xdr:row>
      <xdr:rowOff>160200</xdr:rowOff>
    </xdr:to>
    <xdr:sp macro="" textlink="">
      <xdr:nvSpPr>
        <xdr:cNvPr id="148" name="楕円 147">
          <a:extLst>
            <a:ext uri="{FF2B5EF4-FFF2-40B4-BE49-F238E27FC236}">
              <a16:creationId xmlns:a16="http://schemas.microsoft.com/office/drawing/2014/main" id="{FA62F1D8-436D-4F4A-9F50-22DC93517647}"/>
            </a:ext>
          </a:extLst>
        </xdr:cNvPr>
        <xdr:cNvSpPr/>
      </xdr:nvSpPr>
      <xdr:spPr>
        <a:xfrm>
          <a:off x="11960225" y="52402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50377</xdr:rowOff>
    </xdr:from>
    <xdr:to>
      <xdr:col>72</xdr:col>
      <xdr:colOff>73025</xdr:colOff>
      <xdr:row>32</xdr:row>
      <xdr:rowOff>109400</xdr:rowOff>
    </xdr:to>
    <xdr:cxnSp macro="">
      <xdr:nvCxnSpPr>
        <xdr:cNvPr id="149" name="直線コネクタ 148">
          <a:extLst>
            <a:ext uri="{FF2B5EF4-FFF2-40B4-BE49-F238E27FC236}">
              <a16:creationId xmlns:a16="http://schemas.microsoft.com/office/drawing/2014/main" id="{4754060C-2826-4E19-9C7B-4188569E092B}"/>
            </a:ext>
          </a:extLst>
        </xdr:cNvPr>
        <xdr:cNvCxnSpPr/>
      </xdr:nvCxnSpPr>
      <xdr:spPr>
        <a:xfrm flipV="1">
          <a:off x="12007850" y="5066877"/>
          <a:ext cx="685800" cy="22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78200</xdr:rowOff>
    </xdr:from>
    <xdr:to>
      <xdr:col>64</xdr:col>
      <xdr:colOff>123825</xdr:colOff>
      <xdr:row>32</xdr:row>
      <xdr:rowOff>8350</xdr:rowOff>
    </xdr:to>
    <xdr:sp macro="" textlink="">
      <xdr:nvSpPr>
        <xdr:cNvPr id="150" name="楕円 149">
          <a:extLst>
            <a:ext uri="{FF2B5EF4-FFF2-40B4-BE49-F238E27FC236}">
              <a16:creationId xmlns:a16="http://schemas.microsoft.com/office/drawing/2014/main" id="{D27982BB-8F96-4588-91E6-49BD9D8B842A}"/>
            </a:ext>
          </a:extLst>
        </xdr:cNvPr>
        <xdr:cNvSpPr/>
      </xdr:nvSpPr>
      <xdr:spPr>
        <a:xfrm>
          <a:off x="11274425" y="50978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129000</xdr:rowOff>
    </xdr:from>
    <xdr:to>
      <xdr:col>68</xdr:col>
      <xdr:colOff>73025</xdr:colOff>
      <xdr:row>32</xdr:row>
      <xdr:rowOff>109400</xdr:rowOff>
    </xdr:to>
    <xdr:cxnSp macro="">
      <xdr:nvCxnSpPr>
        <xdr:cNvPr id="151" name="直線コネクタ 150">
          <a:extLst>
            <a:ext uri="{FF2B5EF4-FFF2-40B4-BE49-F238E27FC236}">
              <a16:creationId xmlns:a16="http://schemas.microsoft.com/office/drawing/2014/main" id="{14FF466F-C26E-4858-A625-DBCE607B2158}"/>
            </a:ext>
          </a:extLst>
        </xdr:cNvPr>
        <xdr:cNvCxnSpPr/>
      </xdr:nvCxnSpPr>
      <xdr:spPr>
        <a:xfrm>
          <a:off x="11322050" y="5145500"/>
          <a:ext cx="685800" cy="14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114364</xdr:rowOff>
    </xdr:from>
    <xdr:to>
      <xdr:col>60</xdr:col>
      <xdr:colOff>123825</xdr:colOff>
      <xdr:row>32</xdr:row>
      <xdr:rowOff>44514</xdr:rowOff>
    </xdr:to>
    <xdr:sp macro="" textlink="">
      <xdr:nvSpPr>
        <xdr:cNvPr id="152" name="楕円 151">
          <a:extLst>
            <a:ext uri="{FF2B5EF4-FFF2-40B4-BE49-F238E27FC236}">
              <a16:creationId xmlns:a16="http://schemas.microsoft.com/office/drawing/2014/main" id="{4E6B265F-D6C2-49EB-89ED-0F187E288BEF}"/>
            </a:ext>
          </a:extLst>
        </xdr:cNvPr>
        <xdr:cNvSpPr/>
      </xdr:nvSpPr>
      <xdr:spPr>
        <a:xfrm>
          <a:off x="10588625" y="51340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129000</xdr:rowOff>
    </xdr:from>
    <xdr:to>
      <xdr:col>64</xdr:col>
      <xdr:colOff>73025</xdr:colOff>
      <xdr:row>31</xdr:row>
      <xdr:rowOff>165164</xdr:rowOff>
    </xdr:to>
    <xdr:cxnSp macro="">
      <xdr:nvCxnSpPr>
        <xdr:cNvPr id="153" name="直線コネクタ 152">
          <a:extLst>
            <a:ext uri="{FF2B5EF4-FFF2-40B4-BE49-F238E27FC236}">
              <a16:creationId xmlns:a16="http://schemas.microsoft.com/office/drawing/2014/main" id="{01A93B6F-1E49-4F0A-93FD-CA703D23ED95}"/>
            </a:ext>
          </a:extLst>
        </xdr:cNvPr>
        <xdr:cNvCxnSpPr/>
      </xdr:nvCxnSpPr>
      <xdr:spPr>
        <a:xfrm flipV="1">
          <a:off x="10636250" y="5145500"/>
          <a:ext cx="685800" cy="3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macro="" textlink="">
      <xdr:nvSpPr>
        <xdr:cNvPr id="154" name="n_1aveValue債務償還比率">
          <a:extLst>
            <a:ext uri="{FF2B5EF4-FFF2-40B4-BE49-F238E27FC236}">
              <a16:creationId xmlns:a16="http://schemas.microsoft.com/office/drawing/2014/main" id="{2FCD2DA3-8DFF-4170-A8D3-A2FACA1D4CBF}"/>
            </a:ext>
          </a:extLst>
        </xdr:cNvPr>
        <xdr:cNvSpPr txBox="1"/>
      </xdr:nvSpPr>
      <xdr:spPr>
        <a:xfrm>
          <a:off x="12441763" y="53924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71994</xdr:rowOff>
    </xdr:from>
    <xdr:ext cx="560923" cy="259045"/>
    <xdr:sp macro="" textlink="">
      <xdr:nvSpPr>
        <xdr:cNvPr id="155" name="n_2aveValue債務償還比率">
          <a:extLst>
            <a:ext uri="{FF2B5EF4-FFF2-40B4-BE49-F238E27FC236}">
              <a16:creationId xmlns:a16="http://schemas.microsoft.com/office/drawing/2014/main" id="{4450F485-4312-46F6-97DC-304A9E5E3CE3}"/>
            </a:ext>
          </a:extLst>
        </xdr:cNvPr>
        <xdr:cNvSpPr txBox="1"/>
      </xdr:nvSpPr>
      <xdr:spPr>
        <a:xfrm>
          <a:off x="11765488" y="5412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47346</xdr:rowOff>
    </xdr:from>
    <xdr:ext cx="560923" cy="259045"/>
    <xdr:sp macro="" textlink="">
      <xdr:nvSpPr>
        <xdr:cNvPr id="156" name="n_3aveValue債務償還比率">
          <a:extLst>
            <a:ext uri="{FF2B5EF4-FFF2-40B4-BE49-F238E27FC236}">
              <a16:creationId xmlns:a16="http://schemas.microsoft.com/office/drawing/2014/main" id="{85FBD660-E716-4A43-8EF6-6F48A1F2E3D7}"/>
            </a:ext>
          </a:extLst>
        </xdr:cNvPr>
        <xdr:cNvSpPr txBox="1"/>
      </xdr:nvSpPr>
      <xdr:spPr>
        <a:xfrm>
          <a:off x="11079688" y="53940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73254</xdr:rowOff>
    </xdr:from>
    <xdr:ext cx="560923" cy="259045"/>
    <xdr:sp macro="" textlink="">
      <xdr:nvSpPr>
        <xdr:cNvPr id="157" name="n_4aveValue債務償還比率">
          <a:extLst>
            <a:ext uri="{FF2B5EF4-FFF2-40B4-BE49-F238E27FC236}">
              <a16:creationId xmlns:a16="http://schemas.microsoft.com/office/drawing/2014/main" id="{2C8220F1-01F7-4D19-9FD4-A09E5AB7BA40}"/>
            </a:ext>
          </a:extLst>
        </xdr:cNvPr>
        <xdr:cNvSpPr txBox="1"/>
      </xdr:nvSpPr>
      <xdr:spPr>
        <a:xfrm>
          <a:off x="10393888" y="54167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117704</xdr:rowOff>
    </xdr:from>
    <xdr:ext cx="469744" cy="259045"/>
    <xdr:sp macro="" textlink="">
      <xdr:nvSpPr>
        <xdr:cNvPr id="158" name="n_1mainValue債務償還比率">
          <a:extLst>
            <a:ext uri="{FF2B5EF4-FFF2-40B4-BE49-F238E27FC236}">
              <a16:creationId xmlns:a16="http://schemas.microsoft.com/office/drawing/2014/main" id="{E140C85D-AC01-4AA0-B9CD-1733BD25F678}"/>
            </a:ext>
          </a:extLst>
        </xdr:cNvPr>
        <xdr:cNvSpPr txBox="1"/>
      </xdr:nvSpPr>
      <xdr:spPr>
        <a:xfrm>
          <a:off x="12465127" y="48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5277</xdr:rowOff>
    </xdr:from>
    <xdr:ext cx="469744" cy="259045"/>
    <xdr:sp macro="" textlink="">
      <xdr:nvSpPr>
        <xdr:cNvPr id="159" name="n_2mainValue債務償還比率">
          <a:extLst>
            <a:ext uri="{FF2B5EF4-FFF2-40B4-BE49-F238E27FC236}">
              <a16:creationId xmlns:a16="http://schemas.microsoft.com/office/drawing/2014/main" id="{FA5AB8D1-29F3-49D3-B49D-DDB0A4E128CF}"/>
            </a:ext>
          </a:extLst>
        </xdr:cNvPr>
        <xdr:cNvSpPr txBox="1"/>
      </xdr:nvSpPr>
      <xdr:spPr>
        <a:xfrm>
          <a:off x="11788852" y="502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24877</xdr:rowOff>
    </xdr:from>
    <xdr:ext cx="469744" cy="259045"/>
    <xdr:sp macro="" textlink="">
      <xdr:nvSpPr>
        <xdr:cNvPr id="160" name="n_3mainValue債務償還比率">
          <a:extLst>
            <a:ext uri="{FF2B5EF4-FFF2-40B4-BE49-F238E27FC236}">
              <a16:creationId xmlns:a16="http://schemas.microsoft.com/office/drawing/2014/main" id="{4F48E1DA-20FF-435E-9149-F31DC842552E}"/>
            </a:ext>
          </a:extLst>
        </xdr:cNvPr>
        <xdr:cNvSpPr txBox="1"/>
      </xdr:nvSpPr>
      <xdr:spPr>
        <a:xfrm>
          <a:off x="11103052" y="48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61041</xdr:rowOff>
    </xdr:from>
    <xdr:ext cx="469744" cy="259045"/>
    <xdr:sp macro="" textlink="">
      <xdr:nvSpPr>
        <xdr:cNvPr id="161" name="n_4mainValue債務償還比率">
          <a:extLst>
            <a:ext uri="{FF2B5EF4-FFF2-40B4-BE49-F238E27FC236}">
              <a16:creationId xmlns:a16="http://schemas.microsoft.com/office/drawing/2014/main" id="{3AC98882-C025-4EC7-AC0A-D5B4618C5349}"/>
            </a:ext>
          </a:extLst>
        </xdr:cNvPr>
        <xdr:cNvSpPr txBox="1"/>
      </xdr:nvSpPr>
      <xdr:spPr>
        <a:xfrm>
          <a:off x="10417252" y="49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1B7E75AA-D394-4D47-9D82-F419983C794B}"/>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651D4447-41E9-4EE4-9AD4-AD9F2EC2D2CA}"/>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2C8952C4-3DD7-4CBD-9B9B-FDC2BA326AA3}"/>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A2625630-58BF-4493-9D4F-A908BB0138AF}"/>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21830BA0-1196-49AC-B9AD-19081D52DD8C}"/>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DDD210A2-2C47-4AAF-8D8E-293E32507405}"/>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9E01AE-3708-45C9-8C53-85F1A29600C0}"/>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29997A-98C2-4AD4-B360-7686CE9879CC}"/>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C8BD38-525B-4261-B1EC-5959ADF3297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66FDC71-B311-4B41-B3CB-CF444297A799}"/>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7475A9-B1B3-477E-A198-F8C55DE19E4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CF6E65-540F-49D1-9134-11C6B566BFD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760F32-BFC0-4897-A215-ECAEC1F1ECA6}"/>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A18F04-B463-48D1-94F1-D8F1603202B7}"/>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79D527-E64E-4503-8453-BC6F5ECC43A0}"/>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3024C5-C582-4986-B535-EC6C50EEAAEE}"/>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FF87EB-8AB4-46BF-9C18-80742C90579F}"/>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CEC5A8-4928-45D4-967A-949E6352974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CEB9C3-201A-4E56-9EFE-F3A8704AB712}"/>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0001F89-AAD4-48E6-A7C4-F45EC38B05A7}"/>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DD0A0D-33A0-4508-92DF-C0CA75F846DE}"/>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72CC57-3F0F-4FD3-B388-1FA28BBC1F3A}"/>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A5397A-1BAD-4EEA-9978-0F43DB83B19C}"/>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8D46CC-8527-418D-9140-0000ADFF16DC}"/>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0DCB56-89D2-4F52-B37D-4B2D466335CC}"/>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5C0C852-D9C0-4322-ABAD-6D931AD4B16A}"/>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18EBF8-0B9B-45BD-8AE3-D30E68440CF0}"/>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EBF07B-6A3F-49C9-9981-7463EFE90D10}"/>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8EAC793-273A-4869-8FFF-564B07D4DD4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6822D4-46E1-47B3-9B55-B5CEC8D8CCC1}"/>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B07618-2BFB-4556-9307-985CA38A0A05}"/>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982C92-FD78-4ABC-889A-718BFD36B100}"/>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71D9F4-793F-4460-B332-D029ECF31AD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68FE732-47A9-46E0-96F0-82C6F6BC0D3D}"/>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D7DA18-E1FE-4118-80CB-D8E2598EF5BA}"/>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8D349DC-5463-40C6-9899-17921D363388}"/>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4D77C93-5A61-4253-BD60-6A5AF5065072}"/>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F913ED4-596A-4F3B-B9A3-1A539E05661A}"/>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BFF37FA-5311-44CB-9486-6F2A5FB6FDA5}"/>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E9038D-D0C1-459C-9E0A-D26F21163786}"/>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1D7EFA-8178-4743-8DCC-8795E80711D8}"/>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512B59-C197-4809-B023-F2BBE4A244EE}"/>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C6C0830-EE6D-4EAE-BB3B-D34089D5C836}"/>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F0439F-DC06-4BF4-BB73-FAFE07A16A69}"/>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F453CC-A01B-4B56-8775-6FF2D1816827}"/>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07A1F4-85CD-4181-878B-4BCBA477F8B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7896B8-5356-4EA1-B35B-FE9E65C0EE76}"/>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92466B-9DDD-444E-AC89-6BF74DCDE2FA}"/>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D5726A8-49B2-4E02-B37F-0BFD1805778D}"/>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B94EEC9-DBEF-4F54-844E-EF839D934A28}"/>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10A1AA8-5F8C-4713-A048-8E7BF16247B2}"/>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815A591-FFF9-4C31-BBB8-7F0931E1F2F3}"/>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C62D71C-B367-407C-A465-0143285E0C17}"/>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D919399-D277-4B5D-9100-87F0B000C2A3}"/>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7FC77DC-E61A-45B4-9402-061B60AA7FD1}"/>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9867616-A251-49F3-A7F4-0B9476EAC1B8}"/>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3368359-0747-4C31-BF6A-FAD0EABA2912}"/>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5B43E10-9C3D-4C36-BE1A-5E27ECFAA2B0}"/>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C5C4549-C20A-4375-8B2E-566622BBEB64}"/>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F2DD2593-ACEA-4DA2-8AA9-3B09D78838AC}"/>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D48FDEAD-5A1A-4BEA-9709-1A708F2B67B7}"/>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4A8B0EAD-0710-45AA-A41E-416E1AAAD6C9}"/>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346F7390-1142-4F3D-9F31-9D813BB9CAFA}"/>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E4C68FC6-F80F-47A8-A0DF-F2CBF915CC49}"/>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DA6360CC-F75B-419C-8E1F-F80B8830A5B3}"/>
            </a:ext>
          </a:extLst>
        </xdr:cNvPr>
        <xdr:cNvSpPr txBox="1"/>
      </xdr:nvSpPr>
      <xdr:spPr>
        <a:xfrm>
          <a:off x="4219575" y="6226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6B5860B8-766E-4A10-8FE2-3775514C2253}"/>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6F774EB4-F01B-4E02-9550-AA2205F0A0DA}"/>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34BAEC34-46A8-4F43-AE3E-622D17AAF332}"/>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1FB475D9-3145-4095-AA34-2A39D5DFAA0B}"/>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5925750A-4B6F-4C89-AE70-931EA2CEC32D}"/>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1CE907D-AA2F-4173-8F6F-56F69599C3CC}"/>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509649B-2244-4C23-B8F9-875F94D0F87B}"/>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7CBC000-504E-4423-9734-AEA856CF84D4}"/>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6CEBA6C-493A-423C-ABEF-89BF20FD508C}"/>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408B685-A443-4082-9BBD-A92A76133F98}"/>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89408</xdr:rowOff>
    </xdr:from>
    <xdr:to>
      <xdr:col>24</xdr:col>
      <xdr:colOff>114300</xdr:colOff>
      <xdr:row>41</xdr:row>
      <xdr:rowOff>19558</xdr:rowOff>
    </xdr:to>
    <xdr:sp macro="" textlink="">
      <xdr:nvSpPr>
        <xdr:cNvPr id="71" name="楕円 70">
          <a:extLst>
            <a:ext uri="{FF2B5EF4-FFF2-40B4-BE49-F238E27FC236}">
              <a16:creationId xmlns:a16="http://schemas.microsoft.com/office/drawing/2014/main" id="{A1DBBDDF-A415-4198-8A0A-BE16AEEE321C}"/>
            </a:ext>
          </a:extLst>
        </xdr:cNvPr>
        <xdr:cNvSpPr/>
      </xdr:nvSpPr>
      <xdr:spPr>
        <a:xfrm>
          <a:off x="4124325" y="65632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67835</xdr:rowOff>
    </xdr:from>
    <xdr:ext cx="405111" cy="259045"/>
    <xdr:sp macro="" textlink="">
      <xdr:nvSpPr>
        <xdr:cNvPr id="72" name="【道路】&#10;有形固定資産減価償却率該当値テキスト">
          <a:extLst>
            <a:ext uri="{FF2B5EF4-FFF2-40B4-BE49-F238E27FC236}">
              <a16:creationId xmlns:a16="http://schemas.microsoft.com/office/drawing/2014/main" id="{ECB66CF1-BDDA-41DF-87C4-33B04C8397FD}"/>
            </a:ext>
          </a:extLst>
        </xdr:cNvPr>
        <xdr:cNvSpPr txBox="1"/>
      </xdr:nvSpPr>
      <xdr:spPr>
        <a:xfrm>
          <a:off x="4219575" y="65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61976</xdr:rowOff>
    </xdr:from>
    <xdr:to>
      <xdr:col>20</xdr:col>
      <xdr:colOff>38100</xdr:colOff>
      <xdr:row>40</xdr:row>
      <xdr:rowOff>163576</xdr:rowOff>
    </xdr:to>
    <xdr:sp macro="" textlink="">
      <xdr:nvSpPr>
        <xdr:cNvPr id="73" name="楕円 72">
          <a:extLst>
            <a:ext uri="{FF2B5EF4-FFF2-40B4-BE49-F238E27FC236}">
              <a16:creationId xmlns:a16="http://schemas.microsoft.com/office/drawing/2014/main" id="{71095748-2792-4B4E-BE6E-42BBCD044412}"/>
            </a:ext>
          </a:extLst>
        </xdr:cNvPr>
        <xdr:cNvSpPr/>
      </xdr:nvSpPr>
      <xdr:spPr>
        <a:xfrm>
          <a:off x="3381375" y="65421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112776</xdr:rowOff>
    </xdr:from>
    <xdr:to>
      <xdr:col>24</xdr:col>
      <xdr:colOff>63500</xdr:colOff>
      <xdr:row>40</xdr:row>
      <xdr:rowOff>140208</xdr:rowOff>
    </xdr:to>
    <xdr:cxnSp macro="">
      <xdr:nvCxnSpPr>
        <xdr:cNvPr id="74" name="直線コネクタ 73">
          <a:extLst>
            <a:ext uri="{FF2B5EF4-FFF2-40B4-BE49-F238E27FC236}">
              <a16:creationId xmlns:a16="http://schemas.microsoft.com/office/drawing/2014/main" id="{41D9CAF9-4B15-469E-9F2B-FDC951F9ACAE}"/>
            </a:ext>
          </a:extLst>
        </xdr:cNvPr>
        <xdr:cNvCxnSpPr/>
      </xdr:nvCxnSpPr>
      <xdr:spPr>
        <a:xfrm>
          <a:off x="3429000" y="6589776"/>
          <a:ext cx="752475"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27686</xdr:rowOff>
    </xdr:from>
    <xdr:to>
      <xdr:col>15</xdr:col>
      <xdr:colOff>101600</xdr:colOff>
      <xdr:row>40</xdr:row>
      <xdr:rowOff>129286</xdr:rowOff>
    </xdr:to>
    <xdr:sp macro="" textlink="">
      <xdr:nvSpPr>
        <xdr:cNvPr id="75" name="楕円 74">
          <a:extLst>
            <a:ext uri="{FF2B5EF4-FFF2-40B4-BE49-F238E27FC236}">
              <a16:creationId xmlns:a16="http://schemas.microsoft.com/office/drawing/2014/main" id="{8A680283-5A5D-40EE-9AB8-C4D75F1C2F0C}"/>
            </a:ext>
          </a:extLst>
        </xdr:cNvPr>
        <xdr:cNvSpPr/>
      </xdr:nvSpPr>
      <xdr:spPr>
        <a:xfrm>
          <a:off x="2571750" y="650786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78486</xdr:rowOff>
    </xdr:from>
    <xdr:to>
      <xdr:col>19</xdr:col>
      <xdr:colOff>177800</xdr:colOff>
      <xdr:row>40</xdr:row>
      <xdr:rowOff>112776</xdr:rowOff>
    </xdr:to>
    <xdr:cxnSp macro="">
      <xdr:nvCxnSpPr>
        <xdr:cNvPr id="76" name="直線コネクタ 75">
          <a:extLst>
            <a:ext uri="{FF2B5EF4-FFF2-40B4-BE49-F238E27FC236}">
              <a16:creationId xmlns:a16="http://schemas.microsoft.com/office/drawing/2014/main" id="{279E69DA-BA2F-4D26-B1D8-FC6860AAE244}"/>
            </a:ext>
          </a:extLst>
        </xdr:cNvPr>
        <xdr:cNvCxnSpPr/>
      </xdr:nvCxnSpPr>
      <xdr:spPr>
        <a:xfrm>
          <a:off x="2619375" y="6555486"/>
          <a:ext cx="80962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4826</xdr:rowOff>
    </xdr:from>
    <xdr:to>
      <xdr:col>10</xdr:col>
      <xdr:colOff>165100</xdr:colOff>
      <xdr:row>40</xdr:row>
      <xdr:rowOff>106426</xdr:rowOff>
    </xdr:to>
    <xdr:sp macro="" textlink="">
      <xdr:nvSpPr>
        <xdr:cNvPr id="77" name="楕円 76">
          <a:extLst>
            <a:ext uri="{FF2B5EF4-FFF2-40B4-BE49-F238E27FC236}">
              <a16:creationId xmlns:a16="http://schemas.microsoft.com/office/drawing/2014/main" id="{30F80258-823A-4874-BAED-FBDCAED52BAD}"/>
            </a:ext>
          </a:extLst>
        </xdr:cNvPr>
        <xdr:cNvSpPr/>
      </xdr:nvSpPr>
      <xdr:spPr>
        <a:xfrm>
          <a:off x="1781175" y="64850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55626</xdr:rowOff>
    </xdr:from>
    <xdr:to>
      <xdr:col>15</xdr:col>
      <xdr:colOff>50800</xdr:colOff>
      <xdr:row>40</xdr:row>
      <xdr:rowOff>78486</xdr:rowOff>
    </xdr:to>
    <xdr:cxnSp macro="">
      <xdr:nvCxnSpPr>
        <xdr:cNvPr id="78" name="直線コネクタ 77">
          <a:extLst>
            <a:ext uri="{FF2B5EF4-FFF2-40B4-BE49-F238E27FC236}">
              <a16:creationId xmlns:a16="http://schemas.microsoft.com/office/drawing/2014/main" id="{52453035-402B-4B6F-8FEE-76A3B558D4D7}"/>
            </a:ext>
          </a:extLst>
        </xdr:cNvPr>
        <xdr:cNvCxnSpPr/>
      </xdr:nvCxnSpPr>
      <xdr:spPr>
        <a:xfrm>
          <a:off x="1828800" y="6532626"/>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141986</xdr:rowOff>
    </xdr:from>
    <xdr:to>
      <xdr:col>6</xdr:col>
      <xdr:colOff>38100</xdr:colOff>
      <xdr:row>40</xdr:row>
      <xdr:rowOff>72136</xdr:rowOff>
    </xdr:to>
    <xdr:sp macro="" textlink="">
      <xdr:nvSpPr>
        <xdr:cNvPr id="79" name="楕円 78">
          <a:extLst>
            <a:ext uri="{FF2B5EF4-FFF2-40B4-BE49-F238E27FC236}">
              <a16:creationId xmlns:a16="http://schemas.microsoft.com/office/drawing/2014/main" id="{E09CB80D-141D-4B81-81A7-2DBEEE9B763F}"/>
            </a:ext>
          </a:extLst>
        </xdr:cNvPr>
        <xdr:cNvSpPr/>
      </xdr:nvSpPr>
      <xdr:spPr>
        <a:xfrm>
          <a:off x="981075" y="646023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21336</xdr:rowOff>
    </xdr:from>
    <xdr:to>
      <xdr:col>10</xdr:col>
      <xdr:colOff>114300</xdr:colOff>
      <xdr:row>40</xdr:row>
      <xdr:rowOff>55626</xdr:rowOff>
    </xdr:to>
    <xdr:cxnSp macro="">
      <xdr:nvCxnSpPr>
        <xdr:cNvPr id="80" name="直線コネクタ 79">
          <a:extLst>
            <a:ext uri="{FF2B5EF4-FFF2-40B4-BE49-F238E27FC236}">
              <a16:creationId xmlns:a16="http://schemas.microsoft.com/office/drawing/2014/main" id="{4288717C-9BBC-45B4-9783-661F8D57FE4F}"/>
            </a:ext>
          </a:extLst>
        </xdr:cNvPr>
        <xdr:cNvCxnSpPr/>
      </xdr:nvCxnSpPr>
      <xdr:spPr>
        <a:xfrm>
          <a:off x="1028700" y="6498336"/>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132097</xdr:rowOff>
    </xdr:from>
    <xdr:ext cx="405111" cy="259045"/>
    <xdr:sp macro="" textlink="">
      <xdr:nvSpPr>
        <xdr:cNvPr id="81" name="n_1aveValue【道路】&#10;有形固定資産減価償却率">
          <a:extLst>
            <a:ext uri="{FF2B5EF4-FFF2-40B4-BE49-F238E27FC236}">
              <a16:creationId xmlns:a16="http://schemas.microsoft.com/office/drawing/2014/main" id="{2157E302-63B9-4AA0-B8B4-133EBFE4D0A9}"/>
            </a:ext>
          </a:extLst>
        </xdr:cNvPr>
        <xdr:cNvSpPr txBox="1"/>
      </xdr:nvSpPr>
      <xdr:spPr>
        <a:xfrm>
          <a:off x="32391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97807</xdr:rowOff>
    </xdr:from>
    <xdr:ext cx="405111" cy="259045"/>
    <xdr:sp macro="" textlink="">
      <xdr:nvSpPr>
        <xdr:cNvPr id="82" name="n_2aveValue【道路】&#10;有形固定資産減価償却率">
          <a:extLst>
            <a:ext uri="{FF2B5EF4-FFF2-40B4-BE49-F238E27FC236}">
              <a16:creationId xmlns:a16="http://schemas.microsoft.com/office/drawing/2014/main" id="{9F5242FF-E1CB-4F6D-BB05-398745EDF78E}"/>
            </a:ext>
          </a:extLst>
        </xdr:cNvPr>
        <xdr:cNvSpPr txBox="1"/>
      </xdr:nvSpPr>
      <xdr:spPr>
        <a:xfrm>
          <a:off x="2439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109237</xdr:rowOff>
    </xdr:from>
    <xdr:ext cx="405111" cy="259045"/>
    <xdr:sp macro="" textlink="">
      <xdr:nvSpPr>
        <xdr:cNvPr id="83" name="n_3aveValue【道路】&#10;有形固定資産減価償却率">
          <a:extLst>
            <a:ext uri="{FF2B5EF4-FFF2-40B4-BE49-F238E27FC236}">
              <a16:creationId xmlns:a16="http://schemas.microsoft.com/office/drawing/2014/main" id="{9243075A-C03C-4586-A042-3FED8E48EE80}"/>
            </a:ext>
          </a:extLst>
        </xdr:cNvPr>
        <xdr:cNvSpPr txBox="1"/>
      </xdr:nvSpPr>
      <xdr:spPr>
        <a:xfrm>
          <a:off x="1648469"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81805</xdr:rowOff>
    </xdr:from>
    <xdr:ext cx="405111" cy="259045"/>
    <xdr:sp macro="" textlink="">
      <xdr:nvSpPr>
        <xdr:cNvPr id="84" name="n_4aveValue【道路】&#10;有形固定資産減価償却率">
          <a:extLst>
            <a:ext uri="{FF2B5EF4-FFF2-40B4-BE49-F238E27FC236}">
              <a16:creationId xmlns:a16="http://schemas.microsoft.com/office/drawing/2014/main" id="{DA2ED6E2-CD35-4995-BC5E-FD64FC0FC8F3}"/>
            </a:ext>
          </a:extLst>
        </xdr:cNvPr>
        <xdr:cNvSpPr txBox="1"/>
      </xdr:nvSpPr>
      <xdr:spPr>
        <a:xfrm>
          <a:off x="8483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154703</xdr:rowOff>
    </xdr:from>
    <xdr:ext cx="405111" cy="259045"/>
    <xdr:sp macro="" textlink="">
      <xdr:nvSpPr>
        <xdr:cNvPr id="85" name="n_1mainValue【道路】&#10;有形固定資産減価償却率">
          <a:extLst>
            <a:ext uri="{FF2B5EF4-FFF2-40B4-BE49-F238E27FC236}">
              <a16:creationId xmlns:a16="http://schemas.microsoft.com/office/drawing/2014/main" id="{BA497129-A3C0-4A1A-8A36-DC8317F4A870}"/>
            </a:ext>
          </a:extLst>
        </xdr:cNvPr>
        <xdr:cNvSpPr txBox="1"/>
      </xdr:nvSpPr>
      <xdr:spPr>
        <a:xfrm>
          <a:off x="3239144" y="66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120413</xdr:rowOff>
    </xdr:from>
    <xdr:ext cx="405111" cy="259045"/>
    <xdr:sp macro="" textlink="">
      <xdr:nvSpPr>
        <xdr:cNvPr id="86" name="n_2mainValue【道路】&#10;有形固定資産減価償却率">
          <a:extLst>
            <a:ext uri="{FF2B5EF4-FFF2-40B4-BE49-F238E27FC236}">
              <a16:creationId xmlns:a16="http://schemas.microsoft.com/office/drawing/2014/main" id="{EC9314D0-425C-497E-AC42-9D6BEDB68B51}"/>
            </a:ext>
          </a:extLst>
        </xdr:cNvPr>
        <xdr:cNvSpPr txBox="1"/>
      </xdr:nvSpPr>
      <xdr:spPr>
        <a:xfrm>
          <a:off x="2439044" y="660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97553</xdr:rowOff>
    </xdr:from>
    <xdr:ext cx="405111" cy="259045"/>
    <xdr:sp macro="" textlink="">
      <xdr:nvSpPr>
        <xdr:cNvPr id="87" name="n_3mainValue【道路】&#10;有形固定資産減価償却率">
          <a:extLst>
            <a:ext uri="{FF2B5EF4-FFF2-40B4-BE49-F238E27FC236}">
              <a16:creationId xmlns:a16="http://schemas.microsoft.com/office/drawing/2014/main" id="{0B3F4DD5-0CE3-44A8-9BE0-03D22374FE29}"/>
            </a:ext>
          </a:extLst>
        </xdr:cNvPr>
        <xdr:cNvSpPr txBox="1"/>
      </xdr:nvSpPr>
      <xdr:spPr>
        <a:xfrm>
          <a:off x="1648469" y="6574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63263</xdr:rowOff>
    </xdr:from>
    <xdr:ext cx="405111" cy="259045"/>
    <xdr:sp macro="" textlink="">
      <xdr:nvSpPr>
        <xdr:cNvPr id="88" name="n_4mainValue【道路】&#10;有形固定資産減価償却率">
          <a:extLst>
            <a:ext uri="{FF2B5EF4-FFF2-40B4-BE49-F238E27FC236}">
              <a16:creationId xmlns:a16="http://schemas.microsoft.com/office/drawing/2014/main" id="{58042D52-4511-45FA-924E-62EB2AC46C2E}"/>
            </a:ext>
          </a:extLst>
        </xdr:cNvPr>
        <xdr:cNvSpPr txBox="1"/>
      </xdr:nvSpPr>
      <xdr:spPr>
        <a:xfrm>
          <a:off x="848369" y="654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27ED5F0-06E9-435A-97A5-ADF24AE99481}"/>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1B99264-C1D5-4F79-9051-159FDA86E9D3}"/>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A36F9B99-23A6-49B2-B3FC-ED45A40A9F42}"/>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24FB508-EAC5-4808-BCB0-AB4F29B48BE6}"/>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323044C-302E-41CF-ABFC-29E6B68E14D4}"/>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B9F2FB0-9B87-4410-B4A5-33AC9758E67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B7FF562A-F0AF-4427-8AAA-81605A7C1CA3}"/>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5151473-8860-4246-A576-0974FE1FB338}"/>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D5A05CC-80AC-4646-B7D5-30360179EF30}"/>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4A6400B-826F-4C56-992A-6A7E8B23D077}"/>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A794EAE-9A2E-4B00-86F0-823246EEEE6B}"/>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BE51648A-F4C8-4F5F-851A-CD0211909A3E}"/>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B99DF4E-5353-451F-8F7B-AA305AA3C09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741F4E31-6A74-4B60-8369-B1D45B2CC700}"/>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A6ACDAA-EBA9-4C9E-BB1A-6A435F7FDE26}"/>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F2C8BDC9-43C1-4D3A-829D-6CD8605DFF76}"/>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55DE7C6-8770-4315-B1A9-8AACC5153F85}"/>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A3357641-9F55-425E-BCE3-FF583D7D70CC}"/>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59D5F44-D87E-485D-823D-926BB03CF4DD}"/>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17F42F0-339D-4B2B-B01A-9C3CCA96F465}"/>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7C408EF-56F6-46C0-A7CA-6FC63C1DDAE1}"/>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578B3D29-4E45-4216-9DD4-651C4F62AC41}"/>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78A16B2-F597-47D0-A01A-08D3D7377778}"/>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3C152CF3-372B-4B40-92B0-920EBB1BD146}"/>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AEC3DAA6-22FA-4897-81C0-C5173DE43336}"/>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102711DA-49F3-4F8E-81D1-09963F060868}"/>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5374EB1A-1A70-49EB-9A88-4236CEECA699}"/>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ACF25919-E877-4A0B-BAD4-0131EF8F3F4D}"/>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a:extLst>
            <a:ext uri="{FF2B5EF4-FFF2-40B4-BE49-F238E27FC236}">
              <a16:creationId xmlns:a16="http://schemas.microsoft.com/office/drawing/2014/main" id="{01B0342D-4558-4E30-ABE5-7F8DE317B5B2}"/>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2A5AFF48-D848-4BBA-83B6-8C027BD6F870}"/>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4055E32B-DD5C-4DFA-A61C-028F36DC400D}"/>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CC8D30E7-2DDC-456E-96D0-7AD99A36981B}"/>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E8BE3E98-3ECE-4A1D-9FB2-6B5478296296}"/>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2CF7605E-F09A-4684-B45A-CCD1CFB3B4F2}"/>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43941C-3510-4CC8-9075-B92B11D7FDE6}"/>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D8886EB-C210-4CDE-98E4-C84B8926F08A}"/>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358C70E-8686-49D4-8FE6-36B71EDB59DC}"/>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0E3BDDA-1A60-4A79-BB38-13BA9DA71F7E}"/>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94A81CB-07AE-42F5-9AEC-554B50A83EE7}"/>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123190</xdr:rowOff>
    </xdr:from>
    <xdr:to>
      <xdr:col>55</xdr:col>
      <xdr:colOff>50800</xdr:colOff>
      <xdr:row>40</xdr:row>
      <xdr:rowOff>53340</xdr:rowOff>
    </xdr:to>
    <xdr:sp macro="" textlink="">
      <xdr:nvSpPr>
        <xdr:cNvPr id="128" name="楕円 127">
          <a:extLst>
            <a:ext uri="{FF2B5EF4-FFF2-40B4-BE49-F238E27FC236}">
              <a16:creationId xmlns:a16="http://schemas.microsoft.com/office/drawing/2014/main" id="{DDA4015D-418B-42B4-B8EF-2FC7BE236FE2}"/>
            </a:ext>
          </a:extLst>
        </xdr:cNvPr>
        <xdr:cNvSpPr/>
      </xdr:nvSpPr>
      <xdr:spPr>
        <a:xfrm>
          <a:off x="9401175" y="644144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101617</xdr:rowOff>
    </xdr:from>
    <xdr:ext cx="469744" cy="259045"/>
    <xdr:sp macro="" textlink="">
      <xdr:nvSpPr>
        <xdr:cNvPr id="129" name="【道路】&#10;一人当たり延長該当値テキスト">
          <a:extLst>
            <a:ext uri="{FF2B5EF4-FFF2-40B4-BE49-F238E27FC236}">
              <a16:creationId xmlns:a16="http://schemas.microsoft.com/office/drawing/2014/main" id="{6DD32A82-34BE-495B-A80C-BB1F4FF637D9}"/>
            </a:ext>
          </a:extLst>
        </xdr:cNvPr>
        <xdr:cNvSpPr txBox="1"/>
      </xdr:nvSpPr>
      <xdr:spPr>
        <a:xfrm>
          <a:off x="9467850"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123698</xdr:rowOff>
    </xdr:from>
    <xdr:to>
      <xdr:col>50</xdr:col>
      <xdr:colOff>165100</xdr:colOff>
      <xdr:row>40</xdr:row>
      <xdr:rowOff>53848</xdr:rowOff>
    </xdr:to>
    <xdr:sp macro="" textlink="">
      <xdr:nvSpPr>
        <xdr:cNvPr id="130" name="楕円 129">
          <a:extLst>
            <a:ext uri="{FF2B5EF4-FFF2-40B4-BE49-F238E27FC236}">
              <a16:creationId xmlns:a16="http://schemas.microsoft.com/office/drawing/2014/main" id="{5854AC05-D249-448E-B2FF-4D34C12A08DB}"/>
            </a:ext>
          </a:extLst>
        </xdr:cNvPr>
        <xdr:cNvSpPr/>
      </xdr:nvSpPr>
      <xdr:spPr>
        <a:xfrm>
          <a:off x="8639175" y="644194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xdr:rowOff>
    </xdr:from>
    <xdr:to>
      <xdr:col>55</xdr:col>
      <xdr:colOff>0</xdr:colOff>
      <xdr:row>40</xdr:row>
      <xdr:rowOff>3048</xdr:rowOff>
    </xdr:to>
    <xdr:cxnSp macro="">
      <xdr:nvCxnSpPr>
        <xdr:cNvPr id="131" name="直線コネクタ 130">
          <a:extLst>
            <a:ext uri="{FF2B5EF4-FFF2-40B4-BE49-F238E27FC236}">
              <a16:creationId xmlns:a16="http://schemas.microsoft.com/office/drawing/2014/main" id="{7785B230-3D63-4AC1-842C-5DF02698C977}"/>
            </a:ext>
          </a:extLst>
        </xdr:cNvPr>
        <xdr:cNvCxnSpPr/>
      </xdr:nvCxnSpPr>
      <xdr:spPr>
        <a:xfrm flipV="1">
          <a:off x="8686800" y="6479540"/>
          <a:ext cx="74295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124460</xdr:rowOff>
    </xdr:from>
    <xdr:to>
      <xdr:col>46</xdr:col>
      <xdr:colOff>38100</xdr:colOff>
      <xdr:row>40</xdr:row>
      <xdr:rowOff>54610</xdr:rowOff>
    </xdr:to>
    <xdr:sp macro="" textlink="">
      <xdr:nvSpPr>
        <xdr:cNvPr id="132" name="楕円 131">
          <a:extLst>
            <a:ext uri="{FF2B5EF4-FFF2-40B4-BE49-F238E27FC236}">
              <a16:creationId xmlns:a16="http://schemas.microsoft.com/office/drawing/2014/main" id="{CF70EF15-9BF0-45E8-9DE2-189A3FAD2B99}"/>
            </a:ext>
          </a:extLst>
        </xdr:cNvPr>
        <xdr:cNvSpPr/>
      </xdr:nvSpPr>
      <xdr:spPr>
        <a:xfrm>
          <a:off x="7839075" y="64363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xdr:rowOff>
    </xdr:from>
    <xdr:to>
      <xdr:col>50</xdr:col>
      <xdr:colOff>114300</xdr:colOff>
      <xdr:row>40</xdr:row>
      <xdr:rowOff>3810</xdr:rowOff>
    </xdr:to>
    <xdr:cxnSp macro="">
      <xdr:nvCxnSpPr>
        <xdr:cNvPr id="133" name="直線コネクタ 132">
          <a:extLst>
            <a:ext uri="{FF2B5EF4-FFF2-40B4-BE49-F238E27FC236}">
              <a16:creationId xmlns:a16="http://schemas.microsoft.com/office/drawing/2014/main" id="{9D750871-CA2F-4ED6-B317-0F1C0ADC9D74}"/>
            </a:ext>
          </a:extLst>
        </xdr:cNvPr>
        <xdr:cNvCxnSpPr/>
      </xdr:nvCxnSpPr>
      <xdr:spPr>
        <a:xfrm flipV="1">
          <a:off x="7886700" y="6480048"/>
          <a:ext cx="8001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124460</xdr:rowOff>
    </xdr:from>
    <xdr:to>
      <xdr:col>41</xdr:col>
      <xdr:colOff>101600</xdr:colOff>
      <xdr:row>40</xdr:row>
      <xdr:rowOff>54610</xdr:rowOff>
    </xdr:to>
    <xdr:sp macro="" textlink="">
      <xdr:nvSpPr>
        <xdr:cNvPr id="134" name="楕円 133">
          <a:extLst>
            <a:ext uri="{FF2B5EF4-FFF2-40B4-BE49-F238E27FC236}">
              <a16:creationId xmlns:a16="http://schemas.microsoft.com/office/drawing/2014/main" id="{8F433EBA-502A-41A0-B2D1-E7E5B6ACF5C6}"/>
            </a:ext>
          </a:extLst>
        </xdr:cNvPr>
        <xdr:cNvSpPr/>
      </xdr:nvSpPr>
      <xdr:spPr>
        <a:xfrm>
          <a:off x="7029450" y="64363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xdr:rowOff>
    </xdr:from>
    <xdr:to>
      <xdr:col>45</xdr:col>
      <xdr:colOff>177800</xdr:colOff>
      <xdr:row>40</xdr:row>
      <xdr:rowOff>3810</xdr:rowOff>
    </xdr:to>
    <xdr:cxnSp macro="">
      <xdr:nvCxnSpPr>
        <xdr:cNvPr id="135" name="直線コネクタ 134">
          <a:extLst>
            <a:ext uri="{FF2B5EF4-FFF2-40B4-BE49-F238E27FC236}">
              <a16:creationId xmlns:a16="http://schemas.microsoft.com/office/drawing/2014/main" id="{607E88C7-92B9-4A3F-B0F6-109D93B7B636}"/>
            </a:ext>
          </a:extLst>
        </xdr:cNvPr>
        <xdr:cNvCxnSpPr/>
      </xdr:nvCxnSpPr>
      <xdr:spPr>
        <a:xfrm>
          <a:off x="7077075" y="648398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125095</xdr:rowOff>
    </xdr:from>
    <xdr:to>
      <xdr:col>36</xdr:col>
      <xdr:colOff>165100</xdr:colOff>
      <xdr:row>40</xdr:row>
      <xdr:rowOff>55245</xdr:rowOff>
    </xdr:to>
    <xdr:sp macro="" textlink="">
      <xdr:nvSpPr>
        <xdr:cNvPr id="136" name="楕円 135">
          <a:extLst>
            <a:ext uri="{FF2B5EF4-FFF2-40B4-BE49-F238E27FC236}">
              <a16:creationId xmlns:a16="http://schemas.microsoft.com/office/drawing/2014/main" id="{3E6BE5EB-8E1A-4853-A412-EE317CFF0BE3}"/>
            </a:ext>
          </a:extLst>
        </xdr:cNvPr>
        <xdr:cNvSpPr/>
      </xdr:nvSpPr>
      <xdr:spPr>
        <a:xfrm>
          <a:off x="6238875" y="64369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xdr:rowOff>
    </xdr:from>
    <xdr:to>
      <xdr:col>41</xdr:col>
      <xdr:colOff>50800</xdr:colOff>
      <xdr:row>40</xdr:row>
      <xdr:rowOff>4445</xdr:rowOff>
    </xdr:to>
    <xdr:cxnSp macro="">
      <xdr:nvCxnSpPr>
        <xdr:cNvPr id="137" name="直線コネクタ 136">
          <a:extLst>
            <a:ext uri="{FF2B5EF4-FFF2-40B4-BE49-F238E27FC236}">
              <a16:creationId xmlns:a16="http://schemas.microsoft.com/office/drawing/2014/main" id="{0183F0E5-12BE-48C8-B998-EFA0BE2EF4C8}"/>
            </a:ext>
          </a:extLst>
        </xdr:cNvPr>
        <xdr:cNvCxnSpPr/>
      </xdr:nvCxnSpPr>
      <xdr:spPr>
        <a:xfrm flipV="1">
          <a:off x="6286500" y="6483985"/>
          <a:ext cx="790575"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a:extLst>
            <a:ext uri="{FF2B5EF4-FFF2-40B4-BE49-F238E27FC236}">
              <a16:creationId xmlns:a16="http://schemas.microsoft.com/office/drawing/2014/main" id="{70ED2B1B-D955-4099-81EB-B86D9C86FFB5}"/>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a:extLst>
            <a:ext uri="{FF2B5EF4-FFF2-40B4-BE49-F238E27FC236}">
              <a16:creationId xmlns:a16="http://schemas.microsoft.com/office/drawing/2014/main" id="{184EFB74-06E1-422D-B682-D38EE3B4CBEB}"/>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a:extLst>
            <a:ext uri="{FF2B5EF4-FFF2-40B4-BE49-F238E27FC236}">
              <a16:creationId xmlns:a16="http://schemas.microsoft.com/office/drawing/2014/main" id="{2C0A2ED9-59FD-4A00-A95A-63A4C40D8E66}"/>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a:extLst>
            <a:ext uri="{FF2B5EF4-FFF2-40B4-BE49-F238E27FC236}">
              <a16:creationId xmlns:a16="http://schemas.microsoft.com/office/drawing/2014/main" id="{AE1963B3-C7E0-4859-B3AB-224985EC9485}"/>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44975</xdr:rowOff>
    </xdr:from>
    <xdr:ext cx="469744" cy="259045"/>
    <xdr:sp macro="" textlink="">
      <xdr:nvSpPr>
        <xdr:cNvPr id="142" name="n_1mainValue【道路】&#10;一人当たり延長">
          <a:extLst>
            <a:ext uri="{FF2B5EF4-FFF2-40B4-BE49-F238E27FC236}">
              <a16:creationId xmlns:a16="http://schemas.microsoft.com/office/drawing/2014/main" id="{6B09CF30-DDDE-4C55-B6C1-D91A8AD56C56}"/>
            </a:ext>
          </a:extLst>
        </xdr:cNvPr>
        <xdr:cNvSpPr txBox="1"/>
      </xdr:nvSpPr>
      <xdr:spPr>
        <a:xfrm>
          <a:off x="8458277" y="65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45737</xdr:rowOff>
    </xdr:from>
    <xdr:ext cx="469744" cy="259045"/>
    <xdr:sp macro="" textlink="">
      <xdr:nvSpPr>
        <xdr:cNvPr id="143" name="n_2mainValue【道路】&#10;一人当たり延長">
          <a:extLst>
            <a:ext uri="{FF2B5EF4-FFF2-40B4-BE49-F238E27FC236}">
              <a16:creationId xmlns:a16="http://schemas.microsoft.com/office/drawing/2014/main" id="{0AAD1055-0DBC-4AB3-9609-F263B6F134EC}"/>
            </a:ext>
          </a:extLst>
        </xdr:cNvPr>
        <xdr:cNvSpPr txBox="1"/>
      </xdr:nvSpPr>
      <xdr:spPr>
        <a:xfrm>
          <a:off x="76772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45737</xdr:rowOff>
    </xdr:from>
    <xdr:ext cx="469744" cy="259045"/>
    <xdr:sp macro="" textlink="">
      <xdr:nvSpPr>
        <xdr:cNvPr id="144" name="n_3mainValue【道路】&#10;一人当たり延長">
          <a:extLst>
            <a:ext uri="{FF2B5EF4-FFF2-40B4-BE49-F238E27FC236}">
              <a16:creationId xmlns:a16="http://schemas.microsoft.com/office/drawing/2014/main" id="{C553B23E-5079-4007-B184-F44631281590}"/>
            </a:ext>
          </a:extLst>
        </xdr:cNvPr>
        <xdr:cNvSpPr txBox="1"/>
      </xdr:nvSpPr>
      <xdr:spPr>
        <a:xfrm>
          <a:off x="6867602"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46372</xdr:rowOff>
    </xdr:from>
    <xdr:ext cx="469744" cy="259045"/>
    <xdr:sp macro="" textlink="">
      <xdr:nvSpPr>
        <xdr:cNvPr id="145" name="n_4mainValue【道路】&#10;一人当たり延長">
          <a:extLst>
            <a:ext uri="{FF2B5EF4-FFF2-40B4-BE49-F238E27FC236}">
              <a16:creationId xmlns:a16="http://schemas.microsoft.com/office/drawing/2014/main" id="{43692CEB-43E7-4D1C-839D-E8DE4E06550A}"/>
            </a:ext>
          </a:extLst>
        </xdr:cNvPr>
        <xdr:cNvSpPr txBox="1"/>
      </xdr:nvSpPr>
      <xdr:spPr>
        <a:xfrm>
          <a:off x="6067502"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7893087-F090-4D47-9E40-4D3394B43991}"/>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ACC116C-BC9E-44B4-A3C6-3C4374B6088D}"/>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99D8A3B-A1F7-4209-A956-259866B208EF}"/>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176BE38-2855-47DC-AB5A-6E36EBD12F9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44D94FA-1827-4AE4-9021-08E28151A415}"/>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7735688-7D2A-4747-8471-0798115E9888}"/>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8E72E84-3FF6-4368-9629-D16542DC7563}"/>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2463A58-783D-4596-B0E7-3278C839317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1AA8E9E-D35C-4CC8-B83D-C5CDEE738F09}"/>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3DF9E82-9FE4-4301-8DA8-4E7CE595D6F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71C4523A-7AE0-405B-ACBB-85CD71E1AC31}"/>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F5FB8BD7-CB49-48FC-95E3-EC80BE47DDE3}"/>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06E83361-4B7C-4B6E-9B1F-FD0629454AE5}"/>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8DDC4548-654A-45EF-B1F0-E5B5A6C354AA}"/>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934A3B08-A9D9-4CE5-B06D-AA658E8A2CC7}"/>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9760E67-0CAA-4CCA-AF6E-D77E6931AFBB}"/>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AA3C1025-E2A7-423D-A931-A72F6A5EC9C1}"/>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F990921-C5FB-4AD0-91B2-AAF77B396991}"/>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3705EDA0-09D7-46E4-8F9F-BCE862A390C7}"/>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BD0869C0-1196-408A-AD06-BC89D0B19B41}"/>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E41915BD-7F8C-4A34-9A69-59C8E27452E9}"/>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7511170-7B42-4251-B3CD-67AC1E63C94C}"/>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3ABF3876-A67F-482A-A617-BDFFA97718D2}"/>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1132707D-4611-40BA-9356-6C3F626FD6F0}"/>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5B3853F3-FB53-4CEA-AA1F-555FF835AFAA}"/>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889B0F2C-D123-4EF5-A4E9-75ACA951D18F}"/>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9920EEDD-B916-4968-B397-77A20552E6E9}"/>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9FE3C399-01B4-43C1-97FF-41F8D58B3312}"/>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E705BDC3-A4B8-4048-A479-773B3ECB0592}"/>
            </a:ext>
          </a:extLst>
        </xdr:cNvPr>
        <xdr:cNvSpPr txBox="1"/>
      </xdr:nvSpPr>
      <xdr:spPr>
        <a:xfrm>
          <a:off x="4219575" y="1003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3FDF507B-7BED-4682-9E8F-03053AF2B8DE}"/>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A0677B38-E6E0-4B86-A939-0F5A3655F784}"/>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5CCB425D-F6E2-4C40-B33D-A7F1007E02B4}"/>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F2F201F9-017F-45B3-A48D-E84E3B589CC8}"/>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14FB02A4-70F2-4CEA-BB5A-C5EF1C7E8622}"/>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F739F3C-D649-413A-BD64-6ECA9AB1497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078A4CD-53BD-4029-AAF0-B2ACD06AA21B}"/>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CE78250-CC19-4362-B4F4-1CA18C4FBB1F}"/>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521D47D-4E35-4B15-B08B-188A676D592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EB12CE8-CB81-448D-9ECF-125EAC7E14B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116840</xdr:rowOff>
    </xdr:from>
    <xdr:to>
      <xdr:col>24</xdr:col>
      <xdr:colOff>114300</xdr:colOff>
      <xdr:row>62</xdr:row>
      <xdr:rowOff>46990</xdr:rowOff>
    </xdr:to>
    <xdr:sp macro="" textlink="">
      <xdr:nvSpPr>
        <xdr:cNvPr id="185" name="楕円 184">
          <a:extLst>
            <a:ext uri="{FF2B5EF4-FFF2-40B4-BE49-F238E27FC236}">
              <a16:creationId xmlns:a16="http://schemas.microsoft.com/office/drawing/2014/main" id="{624E955F-686C-4C01-913B-97EAD67F0ED3}"/>
            </a:ext>
          </a:extLst>
        </xdr:cNvPr>
        <xdr:cNvSpPr/>
      </xdr:nvSpPr>
      <xdr:spPr>
        <a:xfrm>
          <a:off x="4124325" y="99942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139717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16A70871-99AD-47CF-B6A2-7A651ED76463}"/>
            </a:ext>
          </a:extLst>
        </xdr:cNvPr>
        <xdr:cNvSpPr txBox="1"/>
      </xdr:nvSpPr>
      <xdr:spPr>
        <a:xfrm>
          <a:off x="4219575"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87" name="楕円 186">
          <a:extLst>
            <a:ext uri="{FF2B5EF4-FFF2-40B4-BE49-F238E27FC236}">
              <a16:creationId xmlns:a16="http://schemas.microsoft.com/office/drawing/2014/main" id="{6CD8692C-8C11-4779-9BD2-F0D396A37598}"/>
            </a:ext>
          </a:extLst>
        </xdr:cNvPr>
        <xdr:cNvSpPr/>
      </xdr:nvSpPr>
      <xdr:spPr>
        <a:xfrm>
          <a:off x="3381375" y="99714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61</xdr:row>
      <xdr:rowOff>167640</xdr:rowOff>
    </xdr:to>
    <xdr:cxnSp macro="">
      <xdr:nvCxnSpPr>
        <xdr:cNvPr id="188" name="直線コネクタ 187">
          <a:extLst>
            <a:ext uri="{FF2B5EF4-FFF2-40B4-BE49-F238E27FC236}">
              <a16:creationId xmlns:a16="http://schemas.microsoft.com/office/drawing/2014/main" id="{E23F6903-B88D-4446-93E3-37E9462C056E}"/>
            </a:ext>
          </a:extLst>
        </xdr:cNvPr>
        <xdr:cNvCxnSpPr/>
      </xdr:nvCxnSpPr>
      <xdr:spPr>
        <a:xfrm>
          <a:off x="3429000" y="10019030"/>
          <a:ext cx="7524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89" name="楕円 188">
          <a:extLst>
            <a:ext uri="{FF2B5EF4-FFF2-40B4-BE49-F238E27FC236}">
              <a16:creationId xmlns:a16="http://schemas.microsoft.com/office/drawing/2014/main" id="{6B70F458-CC4D-4037-84CF-9DACA8E8684A}"/>
            </a:ext>
          </a:extLst>
        </xdr:cNvPr>
        <xdr:cNvSpPr/>
      </xdr:nvSpPr>
      <xdr:spPr>
        <a:xfrm>
          <a:off x="2571750" y="99460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144780</xdr:rowOff>
    </xdr:to>
    <xdr:cxnSp macro="">
      <xdr:nvCxnSpPr>
        <xdr:cNvPr id="190" name="直線コネクタ 189">
          <a:extLst>
            <a:ext uri="{FF2B5EF4-FFF2-40B4-BE49-F238E27FC236}">
              <a16:creationId xmlns:a16="http://schemas.microsoft.com/office/drawing/2014/main" id="{C90A17D3-71AB-4BB2-BDE4-7368CA879605}"/>
            </a:ext>
          </a:extLst>
        </xdr:cNvPr>
        <xdr:cNvCxnSpPr/>
      </xdr:nvCxnSpPr>
      <xdr:spPr>
        <a:xfrm>
          <a:off x="2619375" y="9993630"/>
          <a:ext cx="8096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34925</xdr:rowOff>
    </xdr:from>
    <xdr:to>
      <xdr:col>10</xdr:col>
      <xdr:colOff>165100</xdr:colOff>
      <xdr:row>61</xdr:row>
      <xdr:rowOff>136525</xdr:rowOff>
    </xdr:to>
    <xdr:sp macro="" textlink="">
      <xdr:nvSpPr>
        <xdr:cNvPr id="191" name="楕円 190">
          <a:extLst>
            <a:ext uri="{FF2B5EF4-FFF2-40B4-BE49-F238E27FC236}">
              <a16:creationId xmlns:a16="http://schemas.microsoft.com/office/drawing/2014/main" id="{A6B6922E-2054-4A07-AA3F-D149764D6254}"/>
            </a:ext>
          </a:extLst>
        </xdr:cNvPr>
        <xdr:cNvSpPr/>
      </xdr:nvSpPr>
      <xdr:spPr>
        <a:xfrm>
          <a:off x="1781175" y="9912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85725</xdr:rowOff>
    </xdr:from>
    <xdr:to>
      <xdr:col>15</xdr:col>
      <xdr:colOff>50800</xdr:colOff>
      <xdr:row>61</xdr:row>
      <xdr:rowOff>116205</xdr:rowOff>
    </xdr:to>
    <xdr:cxnSp macro="">
      <xdr:nvCxnSpPr>
        <xdr:cNvPr id="192" name="直線コネクタ 191">
          <a:extLst>
            <a:ext uri="{FF2B5EF4-FFF2-40B4-BE49-F238E27FC236}">
              <a16:creationId xmlns:a16="http://schemas.microsoft.com/office/drawing/2014/main" id="{65541F85-5981-499B-A9A5-B1E71165F211}"/>
            </a:ext>
          </a:extLst>
        </xdr:cNvPr>
        <xdr:cNvCxnSpPr/>
      </xdr:nvCxnSpPr>
      <xdr:spPr>
        <a:xfrm>
          <a:off x="1828800" y="9959975"/>
          <a:ext cx="790575"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xdr:rowOff>
    </xdr:from>
    <xdr:to>
      <xdr:col>6</xdr:col>
      <xdr:colOff>38100</xdr:colOff>
      <xdr:row>61</xdr:row>
      <xdr:rowOff>104140</xdr:rowOff>
    </xdr:to>
    <xdr:sp macro="" textlink="">
      <xdr:nvSpPr>
        <xdr:cNvPr id="193" name="楕円 192">
          <a:extLst>
            <a:ext uri="{FF2B5EF4-FFF2-40B4-BE49-F238E27FC236}">
              <a16:creationId xmlns:a16="http://schemas.microsoft.com/office/drawing/2014/main" id="{F2BBA9B0-EC3A-4488-A351-65CBB0DB81D7}"/>
            </a:ext>
          </a:extLst>
        </xdr:cNvPr>
        <xdr:cNvSpPr/>
      </xdr:nvSpPr>
      <xdr:spPr>
        <a:xfrm>
          <a:off x="981075" y="98799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53340</xdr:rowOff>
    </xdr:from>
    <xdr:to>
      <xdr:col>10</xdr:col>
      <xdr:colOff>114300</xdr:colOff>
      <xdr:row>61</xdr:row>
      <xdr:rowOff>85725</xdr:rowOff>
    </xdr:to>
    <xdr:cxnSp macro="">
      <xdr:nvCxnSpPr>
        <xdr:cNvPr id="194" name="直線コネクタ 193">
          <a:extLst>
            <a:ext uri="{FF2B5EF4-FFF2-40B4-BE49-F238E27FC236}">
              <a16:creationId xmlns:a16="http://schemas.microsoft.com/office/drawing/2014/main" id="{1A3B29F9-6FA3-4208-905C-CFA17DFA46DA}"/>
            </a:ext>
          </a:extLst>
        </xdr:cNvPr>
        <xdr:cNvCxnSpPr/>
      </xdr:nvCxnSpPr>
      <xdr:spPr>
        <a:xfrm>
          <a:off x="1028700" y="992759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93362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97CCE40D-07A0-4C41-8BF2-C8D397BA5BFF}"/>
            </a:ext>
          </a:extLst>
        </xdr:cNvPr>
        <xdr:cNvSpPr txBox="1"/>
      </xdr:nvSpPr>
      <xdr:spPr>
        <a:xfrm>
          <a:off x="32391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3C8C9077-B3FF-4E17-920A-5AC4B91AAF7D}"/>
            </a:ext>
          </a:extLst>
        </xdr:cNvPr>
        <xdr:cNvSpPr txBox="1"/>
      </xdr:nvSpPr>
      <xdr:spPr>
        <a:xfrm>
          <a:off x="2439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58D733B9-0576-4E8A-80C9-061114DBC5F0}"/>
            </a:ext>
          </a:extLst>
        </xdr:cNvPr>
        <xdr:cNvSpPr txBox="1"/>
      </xdr:nvSpPr>
      <xdr:spPr>
        <a:xfrm>
          <a:off x="1648469"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31FCB895-02AC-4313-9B09-5EE07C3E0FC4}"/>
            </a:ext>
          </a:extLst>
        </xdr:cNvPr>
        <xdr:cNvSpPr txBox="1"/>
      </xdr:nvSpPr>
      <xdr:spPr>
        <a:xfrm>
          <a:off x="8483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40657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A66E02D2-B747-4025-A01C-67B6D6AC9E74}"/>
            </a:ext>
          </a:extLst>
        </xdr:cNvPr>
        <xdr:cNvSpPr txBox="1"/>
      </xdr:nvSpPr>
      <xdr:spPr>
        <a:xfrm>
          <a:off x="32391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12082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FBA0740D-9D0C-46CD-BB79-7AEFA4AAC695}"/>
            </a:ext>
          </a:extLst>
        </xdr:cNvPr>
        <xdr:cNvSpPr txBox="1"/>
      </xdr:nvSpPr>
      <xdr:spPr>
        <a:xfrm>
          <a:off x="2439044" y="972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153052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69C27566-056A-41C3-892F-7484E891DBA1}"/>
            </a:ext>
          </a:extLst>
        </xdr:cNvPr>
        <xdr:cNvSpPr txBox="1"/>
      </xdr:nvSpPr>
      <xdr:spPr>
        <a:xfrm>
          <a:off x="1648469"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120667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DCE4CBDA-5C17-4BC2-973E-3BA7389938DA}"/>
            </a:ext>
          </a:extLst>
        </xdr:cNvPr>
        <xdr:cNvSpPr txBox="1"/>
      </xdr:nvSpPr>
      <xdr:spPr>
        <a:xfrm>
          <a:off x="848369" y="967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DECAB280-1EEB-4F9F-9F40-CDC7C92E14B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7489893A-6347-4B35-B303-A6A71A406147}"/>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65D0B695-4D1E-45B1-B4A4-F093F315C739}"/>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3E4CF940-9FE2-40CC-A313-6E36239CAC2B}"/>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C2E0D7D9-845B-42B3-8513-94C609022E9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A8010ECD-2524-4D57-B5AC-4600BC645A41}"/>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DA043B5C-6F00-4FBB-B1F3-B258385F4576}"/>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94958554-265C-42EF-8E08-BFA4E58D306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2C06F12E-E25B-4E1E-BA53-8207B577154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C4D834BB-66E6-4535-839B-F19F1E78324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AADB340E-4589-4FA3-89C0-D1219070A8D1}"/>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70FAE53C-95CD-4B02-90C1-286CE432E84C}"/>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D1B16DE3-DE76-4F78-8146-19248D5F0A7F}"/>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0D60CAEE-DA21-489E-B83A-692779CDE76A}"/>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AF7F1975-5678-4D2F-BBE5-0FDCED57BDB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D09700ED-17E3-4AD1-B814-C1E002804EC5}"/>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A9CD8F8E-ECF6-404A-BCB4-ED05B4347511}"/>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F3C9C068-6313-44D8-865D-51E0412984E9}"/>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CB661FE5-09F9-4368-82B9-B4014352F4D0}"/>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8CDA8A81-C230-415C-91D0-168D6CCA0E74}"/>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D47A7E6C-973F-4A47-AC80-875B6CE673AF}"/>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C4E8901A-FB24-41EF-A67F-B68D48E57807}"/>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85ADE56E-D804-4FFB-93EC-D0492FBA5AAE}"/>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8E2E6E18-DC67-4367-85F6-08D10824B3FF}"/>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86D638EF-178C-49D8-9233-C4EC3F1E4BA3}"/>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D8229C61-D25B-4B88-BC8E-C84DDB753944}"/>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54ADA825-9409-43F3-AF12-1A4DE3AF4805}"/>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9C74DC0B-48E2-4404-85BD-5FD033BE381C}"/>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102288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652BF70-0BB0-4B8C-8D89-8C25284A9BBC}"/>
            </a:ext>
          </a:extLst>
        </xdr:cNvPr>
        <xdr:cNvSpPr txBox="1"/>
      </xdr:nvSpPr>
      <xdr:spPr>
        <a:xfrm>
          <a:off x="9467850" y="9820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5785841C-9300-4C17-B630-A53BC1161096}"/>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421EFCE4-86ED-470E-A910-02DAC519910E}"/>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3E09D1C8-C78F-4A25-AD37-DFB29DCD5C86}"/>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F3A00AA2-40B2-48C1-979F-A529B6619A5B}"/>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878DAA80-2325-4446-931B-C2D16C9A35A2}"/>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8EF2188D-4536-4574-A9C8-21F0B5208C9B}"/>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AD196B8-4DAB-4474-9C38-731A07D336C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A6AAE9B-CA23-47DF-B51F-4CF8E63EF441}"/>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1C19003-6F01-446D-95B0-EF3C3D08AF5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2F766EE-4D88-4EF0-B827-4F8F4646390A}"/>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56985</xdr:rowOff>
    </xdr:from>
    <xdr:to>
      <xdr:col>55</xdr:col>
      <xdr:colOff>50800</xdr:colOff>
      <xdr:row>63</xdr:row>
      <xdr:rowOff>158585</xdr:rowOff>
    </xdr:to>
    <xdr:sp macro="" textlink="">
      <xdr:nvSpPr>
        <xdr:cNvPr id="242" name="楕円 241">
          <a:extLst>
            <a:ext uri="{FF2B5EF4-FFF2-40B4-BE49-F238E27FC236}">
              <a16:creationId xmlns:a16="http://schemas.microsoft.com/office/drawing/2014/main" id="{4F00A2C9-D05A-455A-ACA3-2F6AFBD5C88B}"/>
            </a:ext>
          </a:extLst>
        </xdr:cNvPr>
        <xdr:cNvSpPr/>
      </xdr:nvSpPr>
      <xdr:spPr>
        <a:xfrm>
          <a:off x="9401175" y="1025826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143362</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A3D8D1F4-F43C-4764-BE3E-38710AFC43BD}"/>
            </a:ext>
          </a:extLst>
        </xdr:cNvPr>
        <xdr:cNvSpPr txBox="1"/>
      </xdr:nvSpPr>
      <xdr:spPr>
        <a:xfrm>
          <a:off x="9467850" y="10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58025</xdr:rowOff>
    </xdr:from>
    <xdr:to>
      <xdr:col>50</xdr:col>
      <xdr:colOff>165100</xdr:colOff>
      <xdr:row>63</xdr:row>
      <xdr:rowOff>159625</xdr:rowOff>
    </xdr:to>
    <xdr:sp macro="" textlink="">
      <xdr:nvSpPr>
        <xdr:cNvPr id="244" name="楕円 243">
          <a:extLst>
            <a:ext uri="{FF2B5EF4-FFF2-40B4-BE49-F238E27FC236}">
              <a16:creationId xmlns:a16="http://schemas.microsoft.com/office/drawing/2014/main" id="{35174E23-9401-4232-B692-A5A705A710F1}"/>
            </a:ext>
          </a:extLst>
        </xdr:cNvPr>
        <xdr:cNvSpPr/>
      </xdr:nvSpPr>
      <xdr:spPr>
        <a:xfrm>
          <a:off x="8639175" y="102593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107785</xdr:rowOff>
    </xdr:from>
    <xdr:to>
      <xdr:col>55</xdr:col>
      <xdr:colOff>0</xdr:colOff>
      <xdr:row>63</xdr:row>
      <xdr:rowOff>108825</xdr:rowOff>
    </xdr:to>
    <xdr:cxnSp macro="">
      <xdr:nvCxnSpPr>
        <xdr:cNvPr id="245" name="直線コネクタ 244">
          <a:extLst>
            <a:ext uri="{FF2B5EF4-FFF2-40B4-BE49-F238E27FC236}">
              <a16:creationId xmlns:a16="http://schemas.microsoft.com/office/drawing/2014/main" id="{4616A75B-B4D7-4055-B9B6-41583131E3C6}"/>
            </a:ext>
          </a:extLst>
        </xdr:cNvPr>
        <xdr:cNvCxnSpPr/>
      </xdr:nvCxnSpPr>
      <xdr:spPr>
        <a:xfrm flipV="1">
          <a:off x="8686800" y="10305885"/>
          <a:ext cx="74295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58593</xdr:rowOff>
    </xdr:from>
    <xdr:to>
      <xdr:col>46</xdr:col>
      <xdr:colOff>38100</xdr:colOff>
      <xdr:row>63</xdr:row>
      <xdr:rowOff>160193</xdr:rowOff>
    </xdr:to>
    <xdr:sp macro="" textlink="">
      <xdr:nvSpPr>
        <xdr:cNvPr id="246" name="楕円 245">
          <a:extLst>
            <a:ext uri="{FF2B5EF4-FFF2-40B4-BE49-F238E27FC236}">
              <a16:creationId xmlns:a16="http://schemas.microsoft.com/office/drawing/2014/main" id="{085DAF74-DC90-47F7-A193-C4CC3FA1DD0D}"/>
            </a:ext>
          </a:extLst>
        </xdr:cNvPr>
        <xdr:cNvSpPr/>
      </xdr:nvSpPr>
      <xdr:spPr>
        <a:xfrm>
          <a:off x="7839075" y="1025986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108825</xdr:rowOff>
    </xdr:from>
    <xdr:to>
      <xdr:col>50</xdr:col>
      <xdr:colOff>114300</xdr:colOff>
      <xdr:row>63</xdr:row>
      <xdr:rowOff>109393</xdr:rowOff>
    </xdr:to>
    <xdr:cxnSp macro="">
      <xdr:nvCxnSpPr>
        <xdr:cNvPr id="247" name="直線コネクタ 246">
          <a:extLst>
            <a:ext uri="{FF2B5EF4-FFF2-40B4-BE49-F238E27FC236}">
              <a16:creationId xmlns:a16="http://schemas.microsoft.com/office/drawing/2014/main" id="{F6F2E3D0-2764-4E7F-BFDB-FA9DCAE10488}"/>
            </a:ext>
          </a:extLst>
        </xdr:cNvPr>
        <xdr:cNvCxnSpPr/>
      </xdr:nvCxnSpPr>
      <xdr:spPr>
        <a:xfrm flipV="1">
          <a:off x="7886700" y="10306925"/>
          <a:ext cx="8001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60098</xdr:rowOff>
    </xdr:from>
    <xdr:to>
      <xdr:col>41</xdr:col>
      <xdr:colOff>101600</xdr:colOff>
      <xdr:row>63</xdr:row>
      <xdr:rowOff>161698</xdr:rowOff>
    </xdr:to>
    <xdr:sp macro="" textlink="">
      <xdr:nvSpPr>
        <xdr:cNvPr id="248" name="楕円 247">
          <a:extLst>
            <a:ext uri="{FF2B5EF4-FFF2-40B4-BE49-F238E27FC236}">
              <a16:creationId xmlns:a16="http://schemas.microsoft.com/office/drawing/2014/main" id="{A334A97C-29DE-4715-9E99-2D36194BE7B1}"/>
            </a:ext>
          </a:extLst>
        </xdr:cNvPr>
        <xdr:cNvSpPr/>
      </xdr:nvSpPr>
      <xdr:spPr>
        <a:xfrm>
          <a:off x="7029450" y="1026137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109393</xdr:rowOff>
    </xdr:from>
    <xdr:to>
      <xdr:col>45</xdr:col>
      <xdr:colOff>177800</xdr:colOff>
      <xdr:row>63</xdr:row>
      <xdr:rowOff>110898</xdr:rowOff>
    </xdr:to>
    <xdr:cxnSp macro="">
      <xdr:nvCxnSpPr>
        <xdr:cNvPr id="249" name="直線コネクタ 248">
          <a:extLst>
            <a:ext uri="{FF2B5EF4-FFF2-40B4-BE49-F238E27FC236}">
              <a16:creationId xmlns:a16="http://schemas.microsoft.com/office/drawing/2014/main" id="{E654EC54-A381-4D13-87CD-4D265EE118AA}"/>
            </a:ext>
          </a:extLst>
        </xdr:cNvPr>
        <xdr:cNvCxnSpPr/>
      </xdr:nvCxnSpPr>
      <xdr:spPr>
        <a:xfrm flipV="1">
          <a:off x="7077075" y="10307493"/>
          <a:ext cx="809625"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60063</xdr:rowOff>
    </xdr:from>
    <xdr:to>
      <xdr:col>36</xdr:col>
      <xdr:colOff>165100</xdr:colOff>
      <xdr:row>63</xdr:row>
      <xdr:rowOff>161663</xdr:rowOff>
    </xdr:to>
    <xdr:sp macro="" textlink="">
      <xdr:nvSpPr>
        <xdr:cNvPr id="250" name="楕円 249">
          <a:extLst>
            <a:ext uri="{FF2B5EF4-FFF2-40B4-BE49-F238E27FC236}">
              <a16:creationId xmlns:a16="http://schemas.microsoft.com/office/drawing/2014/main" id="{66D3FBE6-7A92-47D1-B2DF-E71065BD1F6B}"/>
            </a:ext>
          </a:extLst>
        </xdr:cNvPr>
        <xdr:cNvSpPr/>
      </xdr:nvSpPr>
      <xdr:spPr>
        <a:xfrm>
          <a:off x="6238875" y="1026133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110863</xdr:rowOff>
    </xdr:from>
    <xdr:to>
      <xdr:col>41</xdr:col>
      <xdr:colOff>50800</xdr:colOff>
      <xdr:row>63</xdr:row>
      <xdr:rowOff>110898</xdr:rowOff>
    </xdr:to>
    <xdr:cxnSp macro="">
      <xdr:nvCxnSpPr>
        <xdr:cNvPr id="251" name="直線コネクタ 250">
          <a:extLst>
            <a:ext uri="{FF2B5EF4-FFF2-40B4-BE49-F238E27FC236}">
              <a16:creationId xmlns:a16="http://schemas.microsoft.com/office/drawing/2014/main" id="{7516A28A-3543-431E-ABDE-43B31AC05017}"/>
            </a:ext>
          </a:extLst>
        </xdr:cNvPr>
        <xdr:cNvCxnSpPr/>
      </xdr:nvCxnSpPr>
      <xdr:spPr>
        <a:xfrm>
          <a:off x="6286500" y="10308963"/>
          <a:ext cx="790575"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31083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FDE6B3D-F983-4E52-87F5-6640E6EDD416}"/>
            </a:ext>
          </a:extLst>
        </xdr:cNvPr>
        <xdr:cNvSpPr txBox="1"/>
      </xdr:nvSpPr>
      <xdr:spPr>
        <a:xfrm>
          <a:off x="8399995" y="97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34161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49D27CE9-E1D4-4098-8D06-06BD78610623}"/>
            </a:ext>
          </a:extLst>
        </xdr:cNvPr>
        <xdr:cNvSpPr txBox="1"/>
      </xdr:nvSpPr>
      <xdr:spPr>
        <a:xfrm>
          <a:off x="7609420"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36977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D80DFDF6-754E-47C9-AC67-C0974F747441}"/>
            </a:ext>
          </a:extLst>
        </xdr:cNvPr>
        <xdr:cNvSpPr txBox="1"/>
      </xdr:nvSpPr>
      <xdr:spPr>
        <a:xfrm>
          <a:off x="6818845"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22129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723FF42D-697D-4B94-841D-3DD89956A03F}"/>
            </a:ext>
          </a:extLst>
        </xdr:cNvPr>
        <xdr:cNvSpPr txBox="1"/>
      </xdr:nvSpPr>
      <xdr:spPr>
        <a:xfrm>
          <a:off x="6009220"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150752</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32F43C5D-B2AB-4E9D-92EE-8A0CA17F6629}"/>
            </a:ext>
          </a:extLst>
        </xdr:cNvPr>
        <xdr:cNvSpPr txBox="1"/>
      </xdr:nvSpPr>
      <xdr:spPr>
        <a:xfrm>
          <a:off x="8429136" y="103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151320</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FED21614-98E1-4A7D-A61C-442D04BB3C2F}"/>
            </a:ext>
          </a:extLst>
        </xdr:cNvPr>
        <xdr:cNvSpPr txBox="1"/>
      </xdr:nvSpPr>
      <xdr:spPr>
        <a:xfrm>
          <a:off x="7648086" y="103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152825</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CE2A89BC-9350-41C1-BC9C-EBB5D19CD5FC}"/>
            </a:ext>
          </a:extLst>
        </xdr:cNvPr>
        <xdr:cNvSpPr txBox="1"/>
      </xdr:nvSpPr>
      <xdr:spPr>
        <a:xfrm>
          <a:off x="6847986" y="103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152790</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B87EC68A-C414-49A7-8953-5FC415575F60}"/>
            </a:ext>
          </a:extLst>
        </xdr:cNvPr>
        <xdr:cNvSpPr txBox="1"/>
      </xdr:nvSpPr>
      <xdr:spPr>
        <a:xfrm>
          <a:off x="6038361" y="1035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0164AB0-A29B-4058-8AD9-C4B383220817}"/>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7ECF308D-63F5-4F81-A36E-1740448B7CBE}"/>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650FC964-3654-46C1-98D1-9FF564A35D15}"/>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D144A68C-7627-40A1-90DE-38FCDB727F62}"/>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41963083-1135-4C30-AF00-814E2F905BD1}"/>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A0E29319-B8BF-4FB0-871A-2BFAA61BF6DD}"/>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5072C5E3-D383-4FCD-913D-32A1DB11C4D3}"/>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E91CD97-0416-42EC-B277-8AE45217DAEA}"/>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61A226A-17D9-4EA8-88AC-4D22542DA82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9829360-8ABB-490B-93F3-71F547EE384D}"/>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356FF513-BDD0-4643-A7D8-8D87A1FB2A1B}"/>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7F75BBC4-7D59-4C45-9F7B-CA781AB691D7}"/>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4154B7AA-C81C-4739-A4B6-90200328112A}"/>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93EF1EE6-B087-459C-9C67-FE0DB5ED69C0}"/>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F221FF38-250A-4E83-A0A3-21A015150FF2}"/>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9CEB702F-6914-431D-8BEA-EE73E1A54AC4}"/>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35C02271-3AAC-4C4B-9D13-19B1713F1A98}"/>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E49E0858-BFE8-4CC7-BA2C-06D2CF76E07D}"/>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7B39398B-0DC5-4465-A051-EFA041458DBE}"/>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AB212B26-B090-41E7-9B65-A59E3DA905B9}"/>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C2A01869-1D3F-4734-9637-70B5B4F4A71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783DF656-E63C-433E-A11C-9FCFFE16ECF3}"/>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4D514260-F8B5-4997-BF97-9595199B4FBE}"/>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83F1EFEC-CC05-4796-964C-6A6F0424AAF1}"/>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6F502382-02BE-43EE-9486-BB27548A2A4B}"/>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E3A6CE8D-F54D-41FE-B585-9889B0449CD1}"/>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5AA3C443-D654-465D-A4E4-E9D68E38DA30}"/>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38879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D8AFBC1B-292A-4B81-A566-E722390ADB1C}"/>
            </a:ext>
          </a:extLst>
        </xdr:cNvPr>
        <xdr:cNvSpPr txBox="1"/>
      </xdr:nvSpPr>
      <xdr:spPr>
        <a:xfrm>
          <a:off x="42195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ED4A6299-BCD8-4AAB-B20F-8557C4F3BCB2}"/>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6CA8C19F-FAE7-43E6-96AA-DA88C6B0144F}"/>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E917BF43-0533-4D17-9696-3BDF5E5F1BE9}"/>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6FDD4E56-68A6-4879-9AEB-0C605114C89E}"/>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D8615DA5-2773-431C-98ED-246B369B8A98}"/>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395F95DE-F785-4FB8-9173-EA140E53E00B}"/>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0A1B3FA-D81A-4FF3-8D77-D44F7B5BAF13}"/>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A77BB89-AEC5-44EF-AA90-41952EEE6426}"/>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1B72B447-6E8D-4080-8000-5F75A6F34270}"/>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DC5AAEA-8A4D-410B-BC43-2E1FDA856E8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98" name="楕円 297">
          <a:extLst>
            <a:ext uri="{FF2B5EF4-FFF2-40B4-BE49-F238E27FC236}">
              <a16:creationId xmlns:a16="http://schemas.microsoft.com/office/drawing/2014/main" id="{D1A4D14A-3A67-440A-904E-1E37EB384343}"/>
            </a:ext>
          </a:extLst>
        </xdr:cNvPr>
        <xdr:cNvSpPr/>
      </xdr:nvSpPr>
      <xdr:spPr>
        <a:xfrm>
          <a:off x="4124325" y="12856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EDBD5F6D-1FB3-4208-8E3B-1169BB7AB225}"/>
            </a:ext>
          </a:extLst>
        </xdr:cNvPr>
        <xdr:cNvSpPr txBox="1"/>
      </xdr:nvSpPr>
      <xdr:spPr>
        <a:xfrm>
          <a:off x="4219575" y="1271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300" name="楕円 299">
          <a:extLst>
            <a:ext uri="{FF2B5EF4-FFF2-40B4-BE49-F238E27FC236}">
              <a16:creationId xmlns:a16="http://schemas.microsoft.com/office/drawing/2014/main" id="{AA1EC7D4-D942-484C-9BFF-40A76E1B3E47}"/>
            </a:ext>
          </a:extLst>
        </xdr:cNvPr>
        <xdr:cNvSpPr/>
      </xdr:nvSpPr>
      <xdr:spPr>
        <a:xfrm>
          <a:off x="3381375" y="127742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79</xdr:row>
      <xdr:rowOff>118111</xdr:rowOff>
    </xdr:to>
    <xdr:cxnSp macro="">
      <xdr:nvCxnSpPr>
        <xdr:cNvPr id="301" name="直線コネクタ 300">
          <a:extLst>
            <a:ext uri="{FF2B5EF4-FFF2-40B4-BE49-F238E27FC236}">
              <a16:creationId xmlns:a16="http://schemas.microsoft.com/office/drawing/2014/main" id="{5AFCF809-C0AA-47D7-A85F-F88DC945DFCE}"/>
            </a:ext>
          </a:extLst>
        </xdr:cNvPr>
        <xdr:cNvCxnSpPr/>
      </xdr:nvCxnSpPr>
      <xdr:spPr>
        <a:xfrm>
          <a:off x="3429000" y="12821920"/>
          <a:ext cx="752475"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55880</xdr:rowOff>
    </xdr:from>
    <xdr:to>
      <xdr:col>15</xdr:col>
      <xdr:colOff>101600</xdr:colOff>
      <xdr:row>78</xdr:row>
      <xdr:rowOff>157480</xdr:rowOff>
    </xdr:to>
    <xdr:sp macro="" textlink="">
      <xdr:nvSpPr>
        <xdr:cNvPr id="302" name="楕円 301">
          <a:extLst>
            <a:ext uri="{FF2B5EF4-FFF2-40B4-BE49-F238E27FC236}">
              <a16:creationId xmlns:a16="http://schemas.microsoft.com/office/drawing/2014/main" id="{6A6AB014-24E6-404E-B4D2-E71ECD98BE1D}"/>
            </a:ext>
          </a:extLst>
        </xdr:cNvPr>
        <xdr:cNvSpPr/>
      </xdr:nvSpPr>
      <xdr:spPr>
        <a:xfrm>
          <a:off x="2571750" y="126860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79</xdr:row>
      <xdr:rowOff>26670</xdr:rowOff>
    </xdr:to>
    <xdr:cxnSp macro="">
      <xdr:nvCxnSpPr>
        <xdr:cNvPr id="303" name="直線コネクタ 302">
          <a:extLst>
            <a:ext uri="{FF2B5EF4-FFF2-40B4-BE49-F238E27FC236}">
              <a16:creationId xmlns:a16="http://schemas.microsoft.com/office/drawing/2014/main" id="{99C95132-3CF5-4A52-B809-C7AD78918FC0}"/>
            </a:ext>
          </a:extLst>
        </xdr:cNvPr>
        <xdr:cNvCxnSpPr/>
      </xdr:nvCxnSpPr>
      <xdr:spPr>
        <a:xfrm>
          <a:off x="2619375" y="12733655"/>
          <a:ext cx="80962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4" name="楕円 303">
          <a:extLst>
            <a:ext uri="{FF2B5EF4-FFF2-40B4-BE49-F238E27FC236}">
              <a16:creationId xmlns:a16="http://schemas.microsoft.com/office/drawing/2014/main" id="{901FC995-E37E-41BA-B402-D41E467AEF31}"/>
            </a:ext>
          </a:extLst>
        </xdr:cNvPr>
        <xdr:cNvSpPr/>
      </xdr:nvSpPr>
      <xdr:spPr>
        <a:xfrm>
          <a:off x="1781175" y="129838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106680</xdr:rowOff>
    </xdr:from>
    <xdr:to>
      <xdr:col>15</xdr:col>
      <xdr:colOff>50800</xdr:colOff>
      <xdr:row>80</xdr:row>
      <xdr:rowOff>83820</xdr:rowOff>
    </xdr:to>
    <xdr:cxnSp macro="">
      <xdr:nvCxnSpPr>
        <xdr:cNvPr id="305" name="直線コネクタ 304">
          <a:extLst>
            <a:ext uri="{FF2B5EF4-FFF2-40B4-BE49-F238E27FC236}">
              <a16:creationId xmlns:a16="http://schemas.microsoft.com/office/drawing/2014/main" id="{AF328D03-2771-4A63-82EA-0A0A68918614}"/>
            </a:ext>
          </a:extLst>
        </xdr:cNvPr>
        <xdr:cNvCxnSpPr/>
      </xdr:nvCxnSpPr>
      <xdr:spPr>
        <a:xfrm flipV="1">
          <a:off x="1828800" y="12733655"/>
          <a:ext cx="790575" cy="3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149606</xdr:rowOff>
    </xdr:from>
    <xdr:to>
      <xdr:col>6</xdr:col>
      <xdr:colOff>38100</xdr:colOff>
      <xdr:row>80</xdr:row>
      <xdr:rowOff>79756</xdr:rowOff>
    </xdr:to>
    <xdr:sp macro="" textlink="">
      <xdr:nvSpPr>
        <xdr:cNvPr id="306" name="楕円 305">
          <a:extLst>
            <a:ext uri="{FF2B5EF4-FFF2-40B4-BE49-F238E27FC236}">
              <a16:creationId xmlns:a16="http://schemas.microsoft.com/office/drawing/2014/main" id="{8334FE80-0487-4398-8A87-CA32D08CA059}"/>
            </a:ext>
          </a:extLst>
        </xdr:cNvPr>
        <xdr:cNvSpPr/>
      </xdr:nvSpPr>
      <xdr:spPr>
        <a:xfrm>
          <a:off x="981075" y="129416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28956</xdr:rowOff>
    </xdr:from>
    <xdr:to>
      <xdr:col>10</xdr:col>
      <xdr:colOff>114300</xdr:colOff>
      <xdr:row>80</xdr:row>
      <xdr:rowOff>83820</xdr:rowOff>
    </xdr:to>
    <xdr:cxnSp macro="">
      <xdr:nvCxnSpPr>
        <xdr:cNvPr id="307" name="直線コネクタ 306">
          <a:extLst>
            <a:ext uri="{FF2B5EF4-FFF2-40B4-BE49-F238E27FC236}">
              <a16:creationId xmlns:a16="http://schemas.microsoft.com/office/drawing/2014/main" id="{941D2ED8-6BA4-45B7-A2B6-332C0C794336}"/>
            </a:ext>
          </a:extLst>
        </xdr:cNvPr>
        <xdr:cNvCxnSpPr/>
      </xdr:nvCxnSpPr>
      <xdr:spPr>
        <a:xfrm>
          <a:off x="1028700" y="12979781"/>
          <a:ext cx="8001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116603</xdr:rowOff>
    </xdr:from>
    <xdr:ext cx="405111" cy="259045"/>
    <xdr:sp macro="" textlink="">
      <xdr:nvSpPr>
        <xdr:cNvPr id="308" name="n_1aveValue【公営住宅】&#10;有形固定資産減価償却率">
          <a:extLst>
            <a:ext uri="{FF2B5EF4-FFF2-40B4-BE49-F238E27FC236}">
              <a16:creationId xmlns:a16="http://schemas.microsoft.com/office/drawing/2014/main" id="{3A1B0118-6AAC-46E7-B41E-133CAB243A0F}"/>
            </a:ext>
          </a:extLst>
        </xdr:cNvPr>
        <xdr:cNvSpPr txBox="1"/>
      </xdr:nvSpPr>
      <xdr:spPr>
        <a:xfrm>
          <a:off x="3239144" y="1339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09" name="n_2aveValue【公営住宅】&#10;有形固定資産減価償却率">
          <a:extLst>
            <a:ext uri="{FF2B5EF4-FFF2-40B4-BE49-F238E27FC236}">
              <a16:creationId xmlns:a16="http://schemas.microsoft.com/office/drawing/2014/main" id="{9B424353-0716-4160-B647-46474CB085F2}"/>
            </a:ext>
          </a:extLst>
        </xdr:cNvPr>
        <xdr:cNvSpPr txBox="1"/>
      </xdr:nvSpPr>
      <xdr:spPr>
        <a:xfrm>
          <a:off x="2439044"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macro="" textlink="">
      <xdr:nvSpPr>
        <xdr:cNvPr id="310" name="n_3aveValue【公営住宅】&#10;有形固定資産減価償却率">
          <a:extLst>
            <a:ext uri="{FF2B5EF4-FFF2-40B4-BE49-F238E27FC236}">
              <a16:creationId xmlns:a16="http://schemas.microsoft.com/office/drawing/2014/main" id="{7F93C683-FC32-4868-914A-06F94303EBD5}"/>
            </a:ext>
          </a:extLst>
        </xdr:cNvPr>
        <xdr:cNvSpPr txBox="1"/>
      </xdr:nvSpPr>
      <xdr:spPr>
        <a:xfrm>
          <a:off x="1648469" y="1330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132605</xdr:rowOff>
    </xdr:from>
    <xdr:ext cx="405111" cy="259045"/>
    <xdr:sp macro="" textlink="">
      <xdr:nvSpPr>
        <xdr:cNvPr id="311" name="n_4aveValue【公営住宅】&#10;有形固定資産減価償却率">
          <a:extLst>
            <a:ext uri="{FF2B5EF4-FFF2-40B4-BE49-F238E27FC236}">
              <a16:creationId xmlns:a16="http://schemas.microsoft.com/office/drawing/2014/main" id="{B062F47A-7FA7-4421-B9D3-2B1BD5AB52BB}"/>
            </a:ext>
          </a:extLst>
        </xdr:cNvPr>
        <xdr:cNvSpPr txBox="1"/>
      </xdr:nvSpPr>
      <xdr:spPr>
        <a:xfrm>
          <a:off x="848369" y="1324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93997</xdr:rowOff>
    </xdr:from>
    <xdr:ext cx="405111" cy="259045"/>
    <xdr:sp macro="" textlink="">
      <xdr:nvSpPr>
        <xdr:cNvPr id="312" name="n_1mainValue【公営住宅】&#10;有形固定資産減価償却率">
          <a:extLst>
            <a:ext uri="{FF2B5EF4-FFF2-40B4-BE49-F238E27FC236}">
              <a16:creationId xmlns:a16="http://schemas.microsoft.com/office/drawing/2014/main" id="{0B1460A2-1F94-4F17-8820-D056F86D5E1F}"/>
            </a:ext>
          </a:extLst>
        </xdr:cNvPr>
        <xdr:cNvSpPr txBox="1"/>
      </xdr:nvSpPr>
      <xdr:spPr>
        <a:xfrm>
          <a:off x="3239144" y="1256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2557</xdr:rowOff>
    </xdr:from>
    <xdr:ext cx="405111" cy="259045"/>
    <xdr:sp macro="" textlink="">
      <xdr:nvSpPr>
        <xdr:cNvPr id="313" name="n_2mainValue【公営住宅】&#10;有形固定資産減価償却率">
          <a:extLst>
            <a:ext uri="{FF2B5EF4-FFF2-40B4-BE49-F238E27FC236}">
              <a16:creationId xmlns:a16="http://schemas.microsoft.com/office/drawing/2014/main" id="{6FDB3D6B-4DC3-4F1F-AC40-5EC6C61E5BA2}"/>
            </a:ext>
          </a:extLst>
        </xdr:cNvPr>
        <xdr:cNvSpPr txBox="1"/>
      </xdr:nvSpPr>
      <xdr:spPr>
        <a:xfrm>
          <a:off x="2439044" y="12470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4" name="n_3mainValue【公営住宅】&#10;有形固定資産減価償却率">
          <a:extLst>
            <a:ext uri="{FF2B5EF4-FFF2-40B4-BE49-F238E27FC236}">
              <a16:creationId xmlns:a16="http://schemas.microsoft.com/office/drawing/2014/main" id="{E4CD1BB7-205F-465E-8C7D-1A0AC094B4C0}"/>
            </a:ext>
          </a:extLst>
        </xdr:cNvPr>
        <xdr:cNvSpPr txBox="1"/>
      </xdr:nvSpPr>
      <xdr:spPr>
        <a:xfrm>
          <a:off x="1648469" y="1278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96283</xdr:rowOff>
    </xdr:from>
    <xdr:ext cx="405111" cy="259045"/>
    <xdr:sp macro="" textlink="">
      <xdr:nvSpPr>
        <xdr:cNvPr id="315" name="n_4mainValue【公営住宅】&#10;有形固定資産減価償却率">
          <a:extLst>
            <a:ext uri="{FF2B5EF4-FFF2-40B4-BE49-F238E27FC236}">
              <a16:creationId xmlns:a16="http://schemas.microsoft.com/office/drawing/2014/main" id="{327756FD-83EF-425C-923C-F94F8EE8DBB8}"/>
            </a:ext>
          </a:extLst>
        </xdr:cNvPr>
        <xdr:cNvSpPr txBox="1"/>
      </xdr:nvSpPr>
      <xdr:spPr>
        <a:xfrm>
          <a:off x="848369" y="1272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FE63A824-89F1-4D6E-A856-D6381FA4402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93F5697C-9E1B-40CB-B46C-95FC8AB0F908}"/>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2948263A-B6F2-4A3B-9C7A-C44F4C4EC2C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ACB6E7B6-F8DE-4896-9363-176746ACB12F}"/>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ABB05D47-5211-422E-A050-81B6E088B402}"/>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3BBB7656-5A88-4BFA-AD83-E09C19616DC0}"/>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D8027292-FE79-42C5-9C8C-E456859649B3}"/>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FF10548F-7C82-4B59-88A9-CFDB3C49D265}"/>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199E8AB6-A32C-4A92-9F1E-74DB972798B9}"/>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75ED21CE-7D7B-4F85-A417-26173E411A1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267055D0-A937-40B9-93A4-E1E3D3F8ED8E}"/>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4E81455B-0A73-4D7B-B154-0F053EA35491}"/>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59BF45BA-FD20-421F-BCDA-507B7EF25B8E}"/>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F2B33E6B-78A2-41D3-95E5-9B13EE445C90}"/>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F6A20348-693F-4084-842F-E5AE43AA5A0F}"/>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42A8142F-7EB9-4107-BF96-866C2B5ECEFF}"/>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2CD378DF-120C-4AA9-8000-147D7F8A026F}"/>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296BA407-F27D-4B64-983F-D88BEDE482C9}"/>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6055EF69-7DA2-4670-8E4B-AAF971356FE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3DA253FE-B1C2-4BF5-86EC-7565DD77CDA5}"/>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C74D42D2-9166-467E-810D-91A5E24D9DF1}"/>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CB13AB70-B8EA-43E9-A090-973C424030CD}"/>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86CA90EF-A40D-434C-8949-CEEE15DB9AA9}"/>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B54B97F3-14E5-41C5-8A41-739EEE093325}"/>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E00E44DD-1B27-4B75-A475-5E68D4514736}"/>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D9610D49-ECAA-4F48-9B5E-00FBD37F6EAC}"/>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168825</xdr:rowOff>
    </xdr:from>
    <xdr:ext cx="469744" cy="259045"/>
    <xdr:sp macro="" textlink="">
      <xdr:nvSpPr>
        <xdr:cNvPr id="342" name="【公営住宅】&#10;一人当たり面積平均値テキスト">
          <a:extLst>
            <a:ext uri="{FF2B5EF4-FFF2-40B4-BE49-F238E27FC236}">
              <a16:creationId xmlns:a16="http://schemas.microsoft.com/office/drawing/2014/main" id="{F06B1814-2297-476F-90EC-D5FD1EF5E083}"/>
            </a:ext>
          </a:extLst>
        </xdr:cNvPr>
        <xdr:cNvSpPr txBox="1"/>
      </xdr:nvSpPr>
      <xdr:spPr>
        <a:xfrm>
          <a:off x="9467850" y="13275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77F304D1-EC02-4E2E-B3FE-C032704A4068}"/>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C64994F0-19F1-4DBE-A887-FB4C3DC1E4C1}"/>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7BE0D2D8-F9E9-47EC-B833-86C160508272}"/>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3AE8419E-2284-4187-B6A2-47600F3C9B3C}"/>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A0A3D7FF-276B-41F8-853F-FBE5BA9009E6}"/>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7B57F1EE-898E-4634-B56D-44585B5F294D}"/>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EB16F38-23A5-4120-BF2C-6670AD8BC118}"/>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A304B7CB-050C-4A8E-9D9E-81CD801AFA39}"/>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665391D-A685-4919-9448-E36E752C402C}"/>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E6E91A5-EFC2-492D-9DE0-2BF286269FD6}"/>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42621</xdr:rowOff>
    </xdr:from>
    <xdr:to>
      <xdr:col>55</xdr:col>
      <xdr:colOff>50800</xdr:colOff>
      <xdr:row>85</xdr:row>
      <xdr:rowOff>144221</xdr:rowOff>
    </xdr:to>
    <xdr:sp macro="" textlink="">
      <xdr:nvSpPr>
        <xdr:cNvPr id="353" name="楕円 352">
          <a:extLst>
            <a:ext uri="{FF2B5EF4-FFF2-40B4-BE49-F238E27FC236}">
              <a16:creationId xmlns:a16="http://schemas.microsoft.com/office/drawing/2014/main" id="{0E218D0A-AECC-4381-8D9A-90093571BBDC}"/>
            </a:ext>
          </a:extLst>
        </xdr:cNvPr>
        <xdr:cNvSpPr/>
      </xdr:nvSpPr>
      <xdr:spPr>
        <a:xfrm>
          <a:off x="9401175" y="138094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128998</xdr:rowOff>
    </xdr:from>
    <xdr:ext cx="469744" cy="259045"/>
    <xdr:sp macro="" textlink="">
      <xdr:nvSpPr>
        <xdr:cNvPr id="354" name="【公営住宅】&#10;一人当たり面積該当値テキスト">
          <a:extLst>
            <a:ext uri="{FF2B5EF4-FFF2-40B4-BE49-F238E27FC236}">
              <a16:creationId xmlns:a16="http://schemas.microsoft.com/office/drawing/2014/main" id="{3859B28C-247B-409B-B760-FCE73D528B21}"/>
            </a:ext>
          </a:extLst>
        </xdr:cNvPr>
        <xdr:cNvSpPr txBox="1"/>
      </xdr:nvSpPr>
      <xdr:spPr>
        <a:xfrm>
          <a:off x="9467850" y="1372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42621</xdr:rowOff>
    </xdr:from>
    <xdr:to>
      <xdr:col>50</xdr:col>
      <xdr:colOff>165100</xdr:colOff>
      <xdr:row>85</xdr:row>
      <xdr:rowOff>144221</xdr:rowOff>
    </xdr:to>
    <xdr:sp macro="" textlink="">
      <xdr:nvSpPr>
        <xdr:cNvPr id="355" name="楕円 354">
          <a:extLst>
            <a:ext uri="{FF2B5EF4-FFF2-40B4-BE49-F238E27FC236}">
              <a16:creationId xmlns:a16="http://schemas.microsoft.com/office/drawing/2014/main" id="{D4C1742E-5FC4-44FB-8524-A2BCF208DBD0}"/>
            </a:ext>
          </a:extLst>
        </xdr:cNvPr>
        <xdr:cNvSpPr/>
      </xdr:nvSpPr>
      <xdr:spPr>
        <a:xfrm>
          <a:off x="8639175" y="138094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93421</xdr:rowOff>
    </xdr:from>
    <xdr:to>
      <xdr:col>55</xdr:col>
      <xdr:colOff>0</xdr:colOff>
      <xdr:row>85</xdr:row>
      <xdr:rowOff>93421</xdr:rowOff>
    </xdr:to>
    <xdr:cxnSp macro="">
      <xdr:nvCxnSpPr>
        <xdr:cNvPr id="356" name="直線コネクタ 355">
          <a:extLst>
            <a:ext uri="{FF2B5EF4-FFF2-40B4-BE49-F238E27FC236}">
              <a16:creationId xmlns:a16="http://schemas.microsoft.com/office/drawing/2014/main" id="{F80D947A-BC0F-44F4-A6EF-760C31BE6791}"/>
            </a:ext>
          </a:extLst>
        </xdr:cNvPr>
        <xdr:cNvCxnSpPr/>
      </xdr:nvCxnSpPr>
      <xdr:spPr>
        <a:xfrm>
          <a:off x="8686800" y="1385704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42621</xdr:rowOff>
    </xdr:from>
    <xdr:to>
      <xdr:col>46</xdr:col>
      <xdr:colOff>38100</xdr:colOff>
      <xdr:row>85</xdr:row>
      <xdr:rowOff>144221</xdr:rowOff>
    </xdr:to>
    <xdr:sp macro="" textlink="">
      <xdr:nvSpPr>
        <xdr:cNvPr id="357" name="楕円 356">
          <a:extLst>
            <a:ext uri="{FF2B5EF4-FFF2-40B4-BE49-F238E27FC236}">
              <a16:creationId xmlns:a16="http://schemas.microsoft.com/office/drawing/2014/main" id="{FCF11E03-34A6-4988-907B-0A63A8101313}"/>
            </a:ext>
          </a:extLst>
        </xdr:cNvPr>
        <xdr:cNvSpPr/>
      </xdr:nvSpPr>
      <xdr:spPr>
        <a:xfrm>
          <a:off x="7839075" y="138094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93421</xdr:rowOff>
    </xdr:from>
    <xdr:to>
      <xdr:col>50</xdr:col>
      <xdr:colOff>114300</xdr:colOff>
      <xdr:row>85</xdr:row>
      <xdr:rowOff>93421</xdr:rowOff>
    </xdr:to>
    <xdr:cxnSp macro="">
      <xdr:nvCxnSpPr>
        <xdr:cNvPr id="358" name="直線コネクタ 357">
          <a:extLst>
            <a:ext uri="{FF2B5EF4-FFF2-40B4-BE49-F238E27FC236}">
              <a16:creationId xmlns:a16="http://schemas.microsoft.com/office/drawing/2014/main" id="{9BB33EFD-277A-45B6-A50B-D9C6E4B04E05}"/>
            </a:ext>
          </a:extLst>
        </xdr:cNvPr>
        <xdr:cNvCxnSpPr/>
      </xdr:nvCxnSpPr>
      <xdr:spPr>
        <a:xfrm>
          <a:off x="7886700" y="138570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42621</xdr:rowOff>
    </xdr:from>
    <xdr:to>
      <xdr:col>41</xdr:col>
      <xdr:colOff>101600</xdr:colOff>
      <xdr:row>85</xdr:row>
      <xdr:rowOff>144221</xdr:rowOff>
    </xdr:to>
    <xdr:sp macro="" textlink="">
      <xdr:nvSpPr>
        <xdr:cNvPr id="359" name="楕円 358">
          <a:extLst>
            <a:ext uri="{FF2B5EF4-FFF2-40B4-BE49-F238E27FC236}">
              <a16:creationId xmlns:a16="http://schemas.microsoft.com/office/drawing/2014/main" id="{A6691113-8090-4C30-8EB1-EB56A2A3BD90}"/>
            </a:ext>
          </a:extLst>
        </xdr:cNvPr>
        <xdr:cNvSpPr/>
      </xdr:nvSpPr>
      <xdr:spPr>
        <a:xfrm>
          <a:off x="7029450" y="138094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93421</xdr:rowOff>
    </xdr:from>
    <xdr:to>
      <xdr:col>45</xdr:col>
      <xdr:colOff>177800</xdr:colOff>
      <xdr:row>85</xdr:row>
      <xdr:rowOff>93421</xdr:rowOff>
    </xdr:to>
    <xdr:cxnSp macro="">
      <xdr:nvCxnSpPr>
        <xdr:cNvPr id="360" name="直線コネクタ 359">
          <a:extLst>
            <a:ext uri="{FF2B5EF4-FFF2-40B4-BE49-F238E27FC236}">
              <a16:creationId xmlns:a16="http://schemas.microsoft.com/office/drawing/2014/main" id="{28426832-A7EC-41AA-82F2-1C2EFDF62D7D}"/>
            </a:ext>
          </a:extLst>
        </xdr:cNvPr>
        <xdr:cNvCxnSpPr/>
      </xdr:nvCxnSpPr>
      <xdr:spPr>
        <a:xfrm>
          <a:off x="7077075" y="1385704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41708</xdr:rowOff>
    </xdr:from>
    <xdr:to>
      <xdr:col>36</xdr:col>
      <xdr:colOff>165100</xdr:colOff>
      <xdr:row>85</xdr:row>
      <xdr:rowOff>143308</xdr:rowOff>
    </xdr:to>
    <xdr:sp macro="" textlink="">
      <xdr:nvSpPr>
        <xdr:cNvPr id="361" name="楕円 360">
          <a:extLst>
            <a:ext uri="{FF2B5EF4-FFF2-40B4-BE49-F238E27FC236}">
              <a16:creationId xmlns:a16="http://schemas.microsoft.com/office/drawing/2014/main" id="{9CE240E6-DC18-4472-91E2-07A0FD05980F}"/>
            </a:ext>
          </a:extLst>
        </xdr:cNvPr>
        <xdr:cNvSpPr/>
      </xdr:nvSpPr>
      <xdr:spPr>
        <a:xfrm>
          <a:off x="6238875" y="138085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92508</xdr:rowOff>
    </xdr:from>
    <xdr:to>
      <xdr:col>41</xdr:col>
      <xdr:colOff>50800</xdr:colOff>
      <xdr:row>85</xdr:row>
      <xdr:rowOff>93421</xdr:rowOff>
    </xdr:to>
    <xdr:cxnSp macro="">
      <xdr:nvCxnSpPr>
        <xdr:cNvPr id="362" name="直線コネクタ 361">
          <a:extLst>
            <a:ext uri="{FF2B5EF4-FFF2-40B4-BE49-F238E27FC236}">
              <a16:creationId xmlns:a16="http://schemas.microsoft.com/office/drawing/2014/main" id="{6B9D6FE1-F90D-4D04-8647-621908703B48}"/>
            </a:ext>
          </a:extLst>
        </xdr:cNvPr>
        <xdr:cNvCxnSpPr/>
      </xdr:nvCxnSpPr>
      <xdr:spPr>
        <a:xfrm>
          <a:off x="6286500" y="13856133"/>
          <a:ext cx="790575"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86225</xdr:rowOff>
    </xdr:from>
    <xdr:ext cx="469744" cy="259045"/>
    <xdr:sp macro="" textlink="">
      <xdr:nvSpPr>
        <xdr:cNvPr id="363" name="n_1aveValue【公営住宅】&#10;一人当たり面積">
          <a:extLst>
            <a:ext uri="{FF2B5EF4-FFF2-40B4-BE49-F238E27FC236}">
              <a16:creationId xmlns:a16="http://schemas.microsoft.com/office/drawing/2014/main" id="{41DF9D37-C5D2-4907-A384-CAF687CDD28F}"/>
            </a:ext>
          </a:extLst>
        </xdr:cNvPr>
        <xdr:cNvSpPr txBox="1"/>
      </xdr:nvSpPr>
      <xdr:spPr>
        <a:xfrm>
          <a:off x="8458277" y="1319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4" name="n_2aveValue【公営住宅】&#10;一人当たり面積">
          <a:extLst>
            <a:ext uri="{FF2B5EF4-FFF2-40B4-BE49-F238E27FC236}">
              <a16:creationId xmlns:a16="http://schemas.microsoft.com/office/drawing/2014/main" id="{517895F6-4732-4ECA-A484-91ACADD84B3B}"/>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5" name="n_3aveValue【公営住宅】&#10;一人当たり面積">
          <a:extLst>
            <a:ext uri="{FF2B5EF4-FFF2-40B4-BE49-F238E27FC236}">
              <a16:creationId xmlns:a16="http://schemas.microsoft.com/office/drawing/2014/main" id="{9EC9053D-00AD-4D50-9CA2-E75607BB1600}"/>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6" name="n_4aveValue【公営住宅】&#10;一人当たり面積">
          <a:extLst>
            <a:ext uri="{FF2B5EF4-FFF2-40B4-BE49-F238E27FC236}">
              <a16:creationId xmlns:a16="http://schemas.microsoft.com/office/drawing/2014/main" id="{4A9D7400-364A-402B-BA51-B7B4986B9E27}"/>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135348</xdr:rowOff>
    </xdr:from>
    <xdr:ext cx="469744" cy="259045"/>
    <xdr:sp macro="" textlink="">
      <xdr:nvSpPr>
        <xdr:cNvPr id="367" name="n_1mainValue【公営住宅】&#10;一人当たり面積">
          <a:extLst>
            <a:ext uri="{FF2B5EF4-FFF2-40B4-BE49-F238E27FC236}">
              <a16:creationId xmlns:a16="http://schemas.microsoft.com/office/drawing/2014/main" id="{7BA1F553-DF20-422C-AF4D-A1B59740E35C}"/>
            </a:ext>
          </a:extLst>
        </xdr:cNvPr>
        <xdr:cNvSpPr txBox="1"/>
      </xdr:nvSpPr>
      <xdr:spPr>
        <a:xfrm>
          <a:off x="8458277" y="138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135348</xdr:rowOff>
    </xdr:from>
    <xdr:ext cx="469744" cy="259045"/>
    <xdr:sp macro="" textlink="">
      <xdr:nvSpPr>
        <xdr:cNvPr id="368" name="n_2mainValue【公営住宅】&#10;一人当たり面積">
          <a:extLst>
            <a:ext uri="{FF2B5EF4-FFF2-40B4-BE49-F238E27FC236}">
              <a16:creationId xmlns:a16="http://schemas.microsoft.com/office/drawing/2014/main" id="{0DE71267-EB60-4226-84EA-11053FB110DA}"/>
            </a:ext>
          </a:extLst>
        </xdr:cNvPr>
        <xdr:cNvSpPr txBox="1"/>
      </xdr:nvSpPr>
      <xdr:spPr>
        <a:xfrm>
          <a:off x="7677227" y="138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135348</xdr:rowOff>
    </xdr:from>
    <xdr:ext cx="469744" cy="259045"/>
    <xdr:sp macro="" textlink="">
      <xdr:nvSpPr>
        <xdr:cNvPr id="369" name="n_3mainValue【公営住宅】&#10;一人当たり面積">
          <a:extLst>
            <a:ext uri="{FF2B5EF4-FFF2-40B4-BE49-F238E27FC236}">
              <a16:creationId xmlns:a16="http://schemas.microsoft.com/office/drawing/2014/main" id="{E3A968B0-CB7D-44D2-8678-D14C51022C0A}"/>
            </a:ext>
          </a:extLst>
        </xdr:cNvPr>
        <xdr:cNvSpPr txBox="1"/>
      </xdr:nvSpPr>
      <xdr:spPr>
        <a:xfrm>
          <a:off x="6867602" y="138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134435</xdr:rowOff>
    </xdr:from>
    <xdr:ext cx="469744" cy="259045"/>
    <xdr:sp macro="" textlink="">
      <xdr:nvSpPr>
        <xdr:cNvPr id="370" name="n_4mainValue【公営住宅】&#10;一人当たり面積">
          <a:extLst>
            <a:ext uri="{FF2B5EF4-FFF2-40B4-BE49-F238E27FC236}">
              <a16:creationId xmlns:a16="http://schemas.microsoft.com/office/drawing/2014/main" id="{E379ECF6-DC52-4F64-A33B-77CA8C99E46E}"/>
            </a:ext>
          </a:extLst>
        </xdr:cNvPr>
        <xdr:cNvSpPr txBox="1"/>
      </xdr:nvSpPr>
      <xdr:spPr>
        <a:xfrm>
          <a:off x="6067502" y="1389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AE10B867-DB9C-4C23-9D40-82330D219AB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1E6C3E9F-A1C0-461E-BE2B-E6841FB18EA5}"/>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76237FBF-412B-4B56-920E-F1D19BB01C95}"/>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11B786E1-1984-4EF8-8458-AC5383A7F57D}"/>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78D7E6DD-11B1-4772-8516-839713C5FE7E}"/>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C4006CE5-8DFF-4F0F-A72F-58B18FE3F7CE}"/>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68B3F461-6EC5-41E1-B1EC-AF91F4EBD863}"/>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D49BDB08-6F03-4D08-A2CD-A7334B9C7DD7}"/>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A78ACEA7-80CC-4BA4-9073-6B1DD915A11E}"/>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996F95AA-CBB1-43E8-8D86-AA5A8519E4EC}"/>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AA560B0F-2655-41B3-8F51-801E15A42F87}"/>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5BD4456-DC3E-4AD4-8AD9-C46E137F368C}"/>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D317716A-1DFE-4FD1-87F0-FAECEA7726DB}"/>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7DE6A8E8-7B8A-49D3-9AC4-1257C34D465D}"/>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702FEB20-A947-46B6-B797-3AD899FAF37D}"/>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93AB06D-5C7B-40FD-83C8-90F86DA16A8F}"/>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9EDB2EA8-8775-4218-8AC5-354109D6CDD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41FFFFC3-584C-444D-ABD2-C53B50C747DF}"/>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B2B30275-DD04-439A-AC1E-E17FD8DBAA75}"/>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0D9D98C9-8ACA-4027-A94B-DD8AFCCD725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DAD35AD4-DC70-49FE-91A8-EB9AA993B26B}"/>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FA40D19A-9494-49A2-A602-F8F60E9C3EEF}"/>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8AB52642-10BA-49F4-9ADE-693F6ABF8DCA}"/>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4A6E8AD9-2E21-462F-AC43-6EAB0DCD1A5F}"/>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226E9046-2AE3-46D0-A94A-E0069B9FAF5D}"/>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F417AF99-5050-4666-AEF9-1777F33CEF3D}"/>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6C08B03C-6DA1-4D90-A3EF-A62B040E1C18}"/>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8" name="直線コネクタ 397">
          <a:extLst>
            <a:ext uri="{FF2B5EF4-FFF2-40B4-BE49-F238E27FC236}">
              <a16:creationId xmlns:a16="http://schemas.microsoft.com/office/drawing/2014/main" id="{FF8067FB-701D-4A34-AA41-5AAD9AA09E4C}"/>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9" name="テキスト ボックス 398">
          <a:extLst>
            <a:ext uri="{FF2B5EF4-FFF2-40B4-BE49-F238E27FC236}">
              <a16:creationId xmlns:a16="http://schemas.microsoft.com/office/drawing/2014/main" id="{8F8CDAA9-A798-480B-932E-8E28CEFE6FEA}"/>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0" name="直線コネクタ 399">
          <a:extLst>
            <a:ext uri="{FF2B5EF4-FFF2-40B4-BE49-F238E27FC236}">
              <a16:creationId xmlns:a16="http://schemas.microsoft.com/office/drawing/2014/main" id="{E664F62B-7F06-4BAB-ABED-1F632B37CAB5}"/>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1" name="テキスト ボックス 400">
          <a:extLst>
            <a:ext uri="{FF2B5EF4-FFF2-40B4-BE49-F238E27FC236}">
              <a16:creationId xmlns:a16="http://schemas.microsoft.com/office/drawing/2014/main" id="{A7B769F2-48D9-4B04-BCA5-1A21D657CF15}"/>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2" name="直線コネクタ 401">
          <a:extLst>
            <a:ext uri="{FF2B5EF4-FFF2-40B4-BE49-F238E27FC236}">
              <a16:creationId xmlns:a16="http://schemas.microsoft.com/office/drawing/2014/main" id="{E657BD59-D611-4FD3-B332-0EE5DB36B8D4}"/>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3" name="テキスト ボックス 402">
          <a:extLst>
            <a:ext uri="{FF2B5EF4-FFF2-40B4-BE49-F238E27FC236}">
              <a16:creationId xmlns:a16="http://schemas.microsoft.com/office/drawing/2014/main" id="{CB2B0C5D-3375-4E3A-BD01-54F95146D2A9}"/>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4" name="直線コネクタ 403">
          <a:extLst>
            <a:ext uri="{FF2B5EF4-FFF2-40B4-BE49-F238E27FC236}">
              <a16:creationId xmlns:a16="http://schemas.microsoft.com/office/drawing/2014/main" id="{F2F91D9B-2745-4F5B-B66A-82021D441DA1}"/>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5" name="テキスト ボックス 404">
          <a:extLst>
            <a:ext uri="{FF2B5EF4-FFF2-40B4-BE49-F238E27FC236}">
              <a16:creationId xmlns:a16="http://schemas.microsoft.com/office/drawing/2014/main" id="{A3B91561-BB08-4B68-9867-77D57792B44D}"/>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6" name="直線コネクタ 405">
          <a:extLst>
            <a:ext uri="{FF2B5EF4-FFF2-40B4-BE49-F238E27FC236}">
              <a16:creationId xmlns:a16="http://schemas.microsoft.com/office/drawing/2014/main" id="{BBA6D5FE-DDB8-40A9-A6DA-5B9F7012B440}"/>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7" name="テキスト ボックス 406">
          <a:extLst>
            <a:ext uri="{FF2B5EF4-FFF2-40B4-BE49-F238E27FC236}">
              <a16:creationId xmlns:a16="http://schemas.microsoft.com/office/drawing/2014/main" id="{18277F81-4F5D-4E11-982B-86E164C499B5}"/>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8" name="直線コネクタ 407">
          <a:extLst>
            <a:ext uri="{FF2B5EF4-FFF2-40B4-BE49-F238E27FC236}">
              <a16:creationId xmlns:a16="http://schemas.microsoft.com/office/drawing/2014/main" id="{B954574F-F46C-4D44-92BF-D78DC2A311A3}"/>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9" name="テキスト ボックス 408">
          <a:extLst>
            <a:ext uri="{FF2B5EF4-FFF2-40B4-BE49-F238E27FC236}">
              <a16:creationId xmlns:a16="http://schemas.microsoft.com/office/drawing/2014/main" id="{E720783A-6FCB-463A-A49B-C3F6C0857CF3}"/>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72C24D2A-1120-4AB7-A8C3-319CB2A1711D}"/>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D4521075-FBE8-4E81-8A42-C90D47CA659B}"/>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6AF13FB7-91A4-4E16-A77D-D2A03DE89CE9}"/>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413" name="直線コネクタ 412">
          <a:extLst>
            <a:ext uri="{FF2B5EF4-FFF2-40B4-BE49-F238E27FC236}">
              <a16:creationId xmlns:a16="http://schemas.microsoft.com/office/drawing/2014/main" id="{9CEAB262-12EF-4108-A0E9-8DFBD5712AAF}"/>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1F3DADE3-C1F4-4126-9E92-7A380051DEDE}"/>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415" name="直線コネクタ 414">
          <a:extLst>
            <a:ext uri="{FF2B5EF4-FFF2-40B4-BE49-F238E27FC236}">
              <a16:creationId xmlns:a16="http://schemas.microsoft.com/office/drawing/2014/main" id="{1BE94ACF-0E7B-43E9-9014-D2CB0249D94F}"/>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3623A5E2-445F-48A5-A9E4-4F81C5E91EA1}"/>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417" name="直線コネクタ 416">
          <a:extLst>
            <a:ext uri="{FF2B5EF4-FFF2-40B4-BE49-F238E27FC236}">
              <a16:creationId xmlns:a16="http://schemas.microsoft.com/office/drawing/2014/main" id="{B0BA9743-2964-4D07-B84D-15C070E54630}"/>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1A79C6B6-5ED7-41DE-AD5D-0D7CC5149CD4}"/>
            </a:ext>
          </a:extLst>
        </xdr:cNvPr>
        <xdr:cNvSpPr txBox="1"/>
      </xdr:nvSpPr>
      <xdr:spPr>
        <a:xfrm>
          <a:off x="14735175" y="6078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419" name="フローチャート: 判断 418">
          <a:extLst>
            <a:ext uri="{FF2B5EF4-FFF2-40B4-BE49-F238E27FC236}">
              <a16:creationId xmlns:a16="http://schemas.microsoft.com/office/drawing/2014/main" id="{0F86D4C1-B2E7-4711-952B-A743F79E8319}"/>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420" name="フローチャート: 判断 419">
          <a:extLst>
            <a:ext uri="{FF2B5EF4-FFF2-40B4-BE49-F238E27FC236}">
              <a16:creationId xmlns:a16="http://schemas.microsoft.com/office/drawing/2014/main" id="{EB8D651B-2C27-4E80-AF8D-A4F5CC335F6F}"/>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421" name="フローチャート: 判断 420">
          <a:extLst>
            <a:ext uri="{FF2B5EF4-FFF2-40B4-BE49-F238E27FC236}">
              <a16:creationId xmlns:a16="http://schemas.microsoft.com/office/drawing/2014/main" id="{BD445F4F-C028-4B1A-B965-BFA6C6E65978}"/>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22" name="フローチャート: 判断 421">
          <a:extLst>
            <a:ext uri="{FF2B5EF4-FFF2-40B4-BE49-F238E27FC236}">
              <a16:creationId xmlns:a16="http://schemas.microsoft.com/office/drawing/2014/main" id="{C7519F34-41C8-4772-BE87-009FF8385FE6}"/>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23" name="フローチャート: 判断 422">
          <a:extLst>
            <a:ext uri="{FF2B5EF4-FFF2-40B4-BE49-F238E27FC236}">
              <a16:creationId xmlns:a16="http://schemas.microsoft.com/office/drawing/2014/main" id="{26C26E8E-2B14-4428-BCEC-B1C425B29006}"/>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14198AEC-C841-4825-81B1-66277C5AAB0F}"/>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BF6D0D12-BC88-4916-8536-4F0D1287C1E3}"/>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1579FEC-0D7E-48D2-AF6A-AAB52F55D54E}"/>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54D36BA-73CF-415C-BFC2-804526DB4F5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3A8584F-8AED-4978-9575-7FB7EDFF49C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120106</xdr:rowOff>
    </xdr:from>
    <xdr:to>
      <xdr:col>85</xdr:col>
      <xdr:colOff>177800</xdr:colOff>
      <xdr:row>41</xdr:row>
      <xdr:rowOff>50256</xdr:rowOff>
    </xdr:to>
    <xdr:sp macro="" textlink="">
      <xdr:nvSpPr>
        <xdr:cNvPr id="429" name="楕円 428">
          <a:extLst>
            <a:ext uri="{FF2B5EF4-FFF2-40B4-BE49-F238E27FC236}">
              <a16:creationId xmlns:a16="http://schemas.microsoft.com/office/drawing/2014/main" id="{A5D0D84D-13C2-49D9-A38E-D1EE3F772AE8}"/>
            </a:ext>
          </a:extLst>
        </xdr:cNvPr>
        <xdr:cNvSpPr/>
      </xdr:nvSpPr>
      <xdr:spPr>
        <a:xfrm>
          <a:off x="14649450" y="660028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35033</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E73EEE10-A569-4661-8D22-7C2241E113B7}"/>
            </a:ext>
          </a:extLst>
        </xdr:cNvPr>
        <xdr:cNvSpPr txBox="1"/>
      </xdr:nvSpPr>
      <xdr:spPr>
        <a:xfrm>
          <a:off x="14735175" y="6512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64588</xdr:rowOff>
    </xdr:from>
    <xdr:to>
      <xdr:col>81</xdr:col>
      <xdr:colOff>101600</xdr:colOff>
      <xdr:row>40</xdr:row>
      <xdr:rowOff>166188</xdr:rowOff>
    </xdr:to>
    <xdr:sp macro="" textlink="">
      <xdr:nvSpPr>
        <xdr:cNvPr id="431" name="楕円 430">
          <a:extLst>
            <a:ext uri="{FF2B5EF4-FFF2-40B4-BE49-F238E27FC236}">
              <a16:creationId xmlns:a16="http://schemas.microsoft.com/office/drawing/2014/main" id="{8C2FC899-7599-4268-B8BC-A0CDF962BEC2}"/>
            </a:ext>
          </a:extLst>
        </xdr:cNvPr>
        <xdr:cNvSpPr/>
      </xdr:nvSpPr>
      <xdr:spPr>
        <a:xfrm>
          <a:off x="13887450" y="65447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115388</xdr:rowOff>
    </xdr:from>
    <xdr:to>
      <xdr:col>85</xdr:col>
      <xdr:colOff>127000</xdr:colOff>
      <xdr:row>40</xdr:row>
      <xdr:rowOff>170906</xdr:rowOff>
    </xdr:to>
    <xdr:cxnSp macro="">
      <xdr:nvCxnSpPr>
        <xdr:cNvPr id="432" name="直線コネクタ 431">
          <a:extLst>
            <a:ext uri="{FF2B5EF4-FFF2-40B4-BE49-F238E27FC236}">
              <a16:creationId xmlns:a16="http://schemas.microsoft.com/office/drawing/2014/main" id="{87185881-1279-400C-A14E-EDCC0AE39358}"/>
            </a:ext>
          </a:extLst>
        </xdr:cNvPr>
        <xdr:cNvCxnSpPr/>
      </xdr:nvCxnSpPr>
      <xdr:spPr>
        <a:xfrm>
          <a:off x="13935075" y="6592388"/>
          <a:ext cx="762000" cy="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433" name="楕円 432">
          <a:extLst>
            <a:ext uri="{FF2B5EF4-FFF2-40B4-BE49-F238E27FC236}">
              <a16:creationId xmlns:a16="http://schemas.microsoft.com/office/drawing/2014/main" id="{E5169C8F-5DCE-4017-AE02-1F0345561EFA}"/>
            </a:ext>
          </a:extLst>
        </xdr:cNvPr>
        <xdr:cNvSpPr/>
      </xdr:nvSpPr>
      <xdr:spPr>
        <a:xfrm>
          <a:off x="13096875" y="64859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56606</xdr:rowOff>
    </xdr:from>
    <xdr:to>
      <xdr:col>81</xdr:col>
      <xdr:colOff>50800</xdr:colOff>
      <xdr:row>40</xdr:row>
      <xdr:rowOff>115388</xdr:rowOff>
    </xdr:to>
    <xdr:cxnSp macro="">
      <xdr:nvCxnSpPr>
        <xdr:cNvPr id="434" name="直線コネクタ 433">
          <a:extLst>
            <a:ext uri="{FF2B5EF4-FFF2-40B4-BE49-F238E27FC236}">
              <a16:creationId xmlns:a16="http://schemas.microsoft.com/office/drawing/2014/main" id="{3B705BFC-FA72-4B10-BA11-DC1A6706FBFE}"/>
            </a:ext>
          </a:extLst>
        </xdr:cNvPr>
        <xdr:cNvCxnSpPr/>
      </xdr:nvCxnSpPr>
      <xdr:spPr>
        <a:xfrm>
          <a:off x="13144500" y="6533606"/>
          <a:ext cx="790575"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115207</xdr:rowOff>
    </xdr:from>
    <xdr:to>
      <xdr:col>72</xdr:col>
      <xdr:colOff>38100</xdr:colOff>
      <xdr:row>40</xdr:row>
      <xdr:rowOff>45357</xdr:rowOff>
    </xdr:to>
    <xdr:sp macro="" textlink="">
      <xdr:nvSpPr>
        <xdr:cNvPr id="435" name="楕円 434">
          <a:extLst>
            <a:ext uri="{FF2B5EF4-FFF2-40B4-BE49-F238E27FC236}">
              <a16:creationId xmlns:a16="http://schemas.microsoft.com/office/drawing/2014/main" id="{67F2D600-71AA-45CE-8019-4E5BE033D421}"/>
            </a:ext>
          </a:extLst>
        </xdr:cNvPr>
        <xdr:cNvSpPr/>
      </xdr:nvSpPr>
      <xdr:spPr>
        <a:xfrm>
          <a:off x="12296775" y="64302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166007</xdr:rowOff>
    </xdr:from>
    <xdr:to>
      <xdr:col>76</xdr:col>
      <xdr:colOff>114300</xdr:colOff>
      <xdr:row>40</xdr:row>
      <xdr:rowOff>56606</xdr:rowOff>
    </xdr:to>
    <xdr:cxnSp macro="">
      <xdr:nvCxnSpPr>
        <xdr:cNvPr id="436" name="直線コネクタ 435">
          <a:extLst>
            <a:ext uri="{FF2B5EF4-FFF2-40B4-BE49-F238E27FC236}">
              <a16:creationId xmlns:a16="http://schemas.microsoft.com/office/drawing/2014/main" id="{1F1C0035-F49D-4D44-8B70-9ABC1242555B}"/>
            </a:ext>
          </a:extLst>
        </xdr:cNvPr>
        <xdr:cNvCxnSpPr/>
      </xdr:nvCxnSpPr>
      <xdr:spPr>
        <a:xfrm>
          <a:off x="12344400" y="6477907"/>
          <a:ext cx="80010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49893</xdr:rowOff>
    </xdr:from>
    <xdr:to>
      <xdr:col>67</xdr:col>
      <xdr:colOff>101600</xdr:colOff>
      <xdr:row>39</xdr:row>
      <xdr:rowOff>151493</xdr:rowOff>
    </xdr:to>
    <xdr:sp macro="" textlink="">
      <xdr:nvSpPr>
        <xdr:cNvPr id="437" name="楕円 436">
          <a:extLst>
            <a:ext uri="{FF2B5EF4-FFF2-40B4-BE49-F238E27FC236}">
              <a16:creationId xmlns:a16="http://schemas.microsoft.com/office/drawing/2014/main" id="{8A009E5C-E2C2-46FE-BDAA-5FF41749A791}"/>
            </a:ext>
          </a:extLst>
        </xdr:cNvPr>
        <xdr:cNvSpPr/>
      </xdr:nvSpPr>
      <xdr:spPr>
        <a:xfrm>
          <a:off x="11487150" y="63617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100693</xdr:rowOff>
    </xdr:from>
    <xdr:to>
      <xdr:col>71</xdr:col>
      <xdr:colOff>177800</xdr:colOff>
      <xdr:row>39</xdr:row>
      <xdr:rowOff>166007</xdr:rowOff>
    </xdr:to>
    <xdr:cxnSp macro="">
      <xdr:nvCxnSpPr>
        <xdr:cNvPr id="438" name="直線コネクタ 437">
          <a:extLst>
            <a:ext uri="{FF2B5EF4-FFF2-40B4-BE49-F238E27FC236}">
              <a16:creationId xmlns:a16="http://schemas.microsoft.com/office/drawing/2014/main" id="{F63107BE-A35C-4F70-965C-83DFB9968B01}"/>
            </a:ext>
          </a:extLst>
        </xdr:cNvPr>
        <xdr:cNvCxnSpPr/>
      </xdr:nvCxnSpPr>
      <xdr:spPr>
        <a:xfrm>
          <a:off x="11534775" y="6418943"/>
          <a:ext cx="80962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16DB3C46-C76B-4860-8B4D-C38431627DC5}"/>
            </a:ext>
          </a:extLst>
        </xdr:cNvPr>
        <xdr:cNvSpPr txBox="1"/>
      </xdr:nvSpPr>
      <xdr:spPr>
        <a:xfrm>
          <a:off x="1374521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43923</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9B0A780B-3BE8-4F4B-BBDF-650245B859BE}"/>
            </a:ext>
          </a:extLst>
        </xdr:cNvPr>
        <xdr:cNvSpPr txBox="1"/>
      </xdr:nvSpPr>
      <xdr:spPr>
        <a:xfrm>
          <a:off x="12964169" y="603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2AFA3AEA-2F1D-4F5C-A4F9-B904D0BF3C62}"/>
            </a:ext>
          </a:extLst>
        </xdr:cNvPr>
        <xdr:cNvSpPr txBox="1"/>
      </xdr:nvSpPr>
      <xdr:spPr>
        <a:xfrm>
          <a:off x="12164069"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42B282AC-AEBE-4985-B9EF-C3C461754DC9}"/>
            </a:ext>
          </a:extLst>
        </xdr:cNvPr>
        <xdr:cNvSpPr txBox="1"/>
      </xdr:nvSpPr>
      <xdr:spPr>
        <a:xfrm>
          <a:off x="11354444"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157315</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EFA1BA35-E816-4A77-8C4C-4CC3E6326990}"/>
            </a:ext>
          </a:extLst>
        </xdr:cNvPr>
        <xdr:cNvSpPr txBox="1"/>
      </xdr:nvSpPr>
      <xdr:spPr>
        <a:xfrm>
          <a:off x="13745219" y="663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38155482-AD36-435F-9D89-E814248E9C6D}"/>
            </a:ext>
          </a:extLst>
        </xdr:cNvPr>
        <xdr:cNvSpPr txBox="1"/>
      </xdr:nvSpPr>
      <xdr:spPr>
        <a:xfrm>
          <a:off x="12964169" y="6578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36484</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8198AA48-6091-4E0D-8750-1F84A1F3EC42}"/>
            </a:ext>
          </a:extLst>
        </xdr:cNvPr>
        <xdr:cNvSpPr txBox="1"/>
      </xdr:nvSpPr>
      <xdr:spPr>
        <a:xfrm>
          <a:off x="12164069" y="651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142620</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35E95A03-2E88-4386-A1E4-D509221C5983}"/>
            </a:ext>
          </a:extLst>
        </xdr:cNvPr>
        <xdr:cNvSpPr txBox="1"/>
      </xdr:nvSpPr>
      <xdr:spPr>
        <a:xfrm>
          <a:off x="11354444" y="646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587A7F5A-1034-4F96-AA9A-1C1C74979DD3}"/>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99DB24D6-962A-4B89-9BCA-00C6726418FE}"/>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71403F9B-4F4E-4527-8562-FAF5F6063809}"/>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80581C8A-A093-4898-B48D-DE284EF63464}"/>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F448778A-841E-45AC-A6D7-22828EB31D65}"/>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FBE30DED-7F4B-4A21-ACC3-E3AD534AB0C5}"/>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2DE88C37-8300-4858-81BF-DF48FECAECD5}"/>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4BDBD7A2-B63F-464C-8153-17696FAA98C8}"/>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8A7867D6-931D-4B8D-A470-8E3BC3650374}"/>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51B03DB3-5B96-4521-A7A3-BEA50F21B35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a:extLst>
            <a:ext uri="{FF2B5EF4-FFF2-40B4-BE49-F238E27FC236}">
              <a16:creationId xmlns:a16="http://schemas.microsoft.com/office/drawing/2014/main" id="{D4A54506-9739-4A16-AD6C-50AAD439EEDD}"/>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a:extLst>
            <a:ext uri="{FF2B5EF4-FFF2-40B4-BE49-F238E27FC236}">
              <a16:creationId xmlns:a16="http://schemas.microsoft.com/office/drawing/2014/main" id="{974BC573-68E5-4278-92D8-6A52FB6869CC}"/>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a:extLst>
            <a:ext uri="{FF2B5EF4-FFF2-40B4-BE49-F238E27FC236}">
              <a16:creationId xmlns:a16="http://schemas.microsoft.com/office/drawing/2014/main" id="{18072376-2788-4823-978F-E732A43E34D7}"/>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a:extLst>
            <a:ext uri="{FF2B5EF4-FFF2-40B4-BE49-F238E27FC236}">
              <a16:creationId xmlns:a16="http://schemas.microsoft.com/office/drawing/2014/main" id="{4382419C-1A6D-4E26-910E-3DCAA5A911A6}"/>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a:extLst>
            <a:ext uri="{FF2B5EF4-FFF2-40B4-BE49-F238E27FC236}">
              <a16:creationId xmlns:a16="http://schemas.microsoft.com/office/drawing/2014/main" id="{9076FD30-00ED-4C08-966A-AD74C1C35206}"/>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a:extLst>
            <a:ext uri="{FF2B5EF4-FFF2-40B4-BE49-F238E27FC236}">
              <a16:creationId xmlns:a16="http://schemas.microsoft.com/office/drawing/2014/main" id="{F4E96E7E-846B-40A6-94B9-F5A41E2C3CF6}"/>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a:extLst>
            <a:ext uri="{FF2B5EF4-FFF2-40B4-BE49-F238E27FC236}">
              <a16:creationId xmlns:a16="http://schemas.microsoft.com/office/drawing/2014/main" id="{BE939720-7356-480C-B229-5889747AFEAC}"/>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a:extLst>
            <a:ext uri="{FF2B5EF4-FFF2-40B4-BE49-F238E27FC236}">
              <a16:creationId xmlns:a16="http://schemas.microsoft.com/office/drawing/2014/main" id="{26E2759C-C037-4B9C-9A4F-8101D8A0742A}"/>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65390853-A862-4082-88DD-B2C47FFC6CE1}"/>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C30127DF-5491-415B-A784-E8F77F06146C}"/>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3BB95E9A-7CCB-407F-A3D3-1FE2CC087303}"/>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468" name="直線コネクタ 467">
          <a:extLst>
            <a:ext uri="{FF2B5EF4-FFF2-40B4-BE49-F238E27FC236}">
              <a16:creationId xmlns:a16="http://schemas.microsoft.com/office/drawing/2014/main" id="{A538B009-34F5-4893-A2C7-5FF58E0D38E8}"/>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339D9BB1-9FBE-4749-9F31-067A99D14327}"/>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470" name="直線コネクタ 469">
          <a:extLst>
            <a:ext uri="{FF2B5EF4-FFF2-40B4-BE49-F238E27FC236}">
              <a16:creationId xmlns:a16="http://schemas.microsoft.com/office/drawing/2014/main" id="{36838E78-0048-4A07-9DEE-4BBB88707087}"/>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BC1FC419-016A-4A67-99F6-EF57A1D25FCA}"/>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72" name="直線コネクタ 471">
          <a:extLst>
            <a:ext uri="{FF2B5EF4-FFF2-40B4-BE49-F238E27FC236}">
              <a16:creationId xmlns:a16="http://schemas.microsoft.com/office/drawing/2014/main" id="{4E600EB7-12DB-4447-9052-546A52A11A51}"/>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52C826AD-3D18-42AB-87CA-BC927258A2AE}"/>
            </a:ext>
          </a:extLst>
        </xdr:cNvPr>
        <xdr:cNvSpPr txBox="1"/>
      </xdr:nvSpPr>
      <xdr:spPr>
        <a:xfrm>
          <a:off x="19992975" y="6278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4" name="フローチャート: 判断 473">
          <a:extLst>
            <a:ext uri="{FF2B5EF4-FFF2-40B4-BE49-F238E27FC236}">
              <a16:creationId xmlns:a16="http://schemas.microsoft.com/office/drawing/2014/main" id="{D80E4AE9-2B4C-49E7-9320-4085D351AD50}"/>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475" name="フローチャート: 判断 474">
          <a:extLst>
            <a:ext uri="{FF2B5EF4-FFF2-40B4-BE49-F238E27FC236}">
              <a16:creationId xmlns:a16="http://schemas.microsoft.com/office/drawing/2014/main" id="{574F7739-848A-46B2-907A-0AB8759AD4A9}"/>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76" name="フローチャート: 判断 475">
          <a:extLst>
            <a:ext uri="{FF2B5EF4-FFF2-40B4-BE49-F238E27FC236}">
              <a16:creationId xmlns:a16="http://schemas.microsoft.com/office/drawing/2014/main" id="{6A19A610-D587-481E-B524-FFB115D26D6A}"/>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77" name="フローチャート: 判断 476">
          <a:extLst>
            <a:ext uri="{FF2B5EF4-FFF2-40B4-BE49-F238E27FC236}">
              <a16:creationId xmlns:a16="http://schemas.microsoft.com/office/drawing/2014/main" id="{3B6C4EF6-B49A-49BD-BB0D-B80C6E876BC4}"/>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478" name="フローチャート: 判断 477">
          <a:extLst>
            <a:ext uri="{FF2B5EF4-FFF2-40B4-BE49-F238E27FC236}">
              <a16:creationId xmlns:a16="http://schemas.microsoft.com/office/drawing/2014/main" id="{F2615CE9-11E0-4473-A4BF-786F7AD9C1C7}"/>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7A09FBBF-9099-4EAF-AB23-A7E13664C507}"/>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51BAF124-014D-4F3B-813D-9883943A17C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E552CEAC-52B9-473F-B1BF-6F627C13588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4100946-2E02-4008-9B35-BFB21CF8510A}"/>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17595A3E-8E6D-4EB8-B516-7442721F034E}"/>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xdr:rowOff>
    </xdr:from>
    <xdr:to>
      <xdr:col>116</xdr:col>
      <xdr:colOff>114300</xdr:colOff>
      <xdr:row>40</xdr:row>
      <xdr:rowOff>117856</xdr:rowOff>
    </xdr:to>
    <xdr:sp macro="" textlink="">
      <xdr:nvSpPr>
        <xdr:cNvPr id="484" name="楕円 483">
          <a:extLst>
            <a:ext uri="{FF2B5EF4-FFF2-40B4-BE49-F238E27FC236}">
              <a16:creationId xmlns:a16="http://schemas.microsoft.com/office/drawing/2014/main" id="{13640931-C656-45AC-8C7D-9807EBE98905}"/>
            </a:ext>
          </a:extLst>
        </xdr:cNvPr>
        <xdr:cNvSpPr/>
      </xdr:nvSpPr>
      <xdr:spPr>
        <a:xfrm>
          <a:off x="19897725" y="649325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166133</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6A07FC02-4F96-4031-9974-0E3394076C86}"/>
            </a:ext>
          </a:extLst>
        </xdr:cNvPr>
        <xdr:cNvSpPr txBox="1"/>
      </xdr:nvSpPr>
      <xdr:spPr>
        <a:xfrm>
          <a:off x="19992975" y="647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xdr:rowOff>
    </xdr:from>
    <xdr:to>
      <xdr:col>112</xdr:col>
      <xdr:colOff>38100</xdr:colOff>
      <xdr:row>40</xdr:row>
      <xdr:rowOff>117856</xdr:rowOff>
    </xdr:to>
    <xdr:sp macro="" textlink="">
      <xdr:nvSpPr>
        <xdr:cNvPr id="486" name="楕円 485">
          <a:extLst>
            <a:ext uri="{FF2B5EF4-FFF2-40B4-BE49-F238E27FC236}">
              <a16:creationId xmlns:a16="http://schemas.microsoft.com/office/drawing/2014/main" id="{843D0482-529D-467E-8E03-B3F9E6EE2FE2}"/>
            </a:ext>
          </a:extLst>
        </xdr:cNvPr>
        <xdr:cNvSpPr/>
      </xdr:nvSpPr>
      <xdr:spPr>
        <a:xfrm>
          <a:off x="19154775" y="64932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67056</xdr:rowOff>
    </xdr:from>
    <xdr:to>
      <xdr:col>116</xdr:col>
      <xdr:colOff>63500</xdr:colOff>
      <xdr:row>40</xdr:row>
      <xdr:rowOff>67056</xdr:rowOff>
    </xdr:to>
    <xdr:cxnSp macro="">
      <xdr:nvCxnSpPr>
        <xdr:cNvPr id="487" name="直線コネクタ 486">
          <a:extLst>
            <a:ext uri="{FF2B5EF4-FFF2-40B4-BE49-F238E27FC236}">
              <a16:creationId xmlns:a16="http://schemas.microsoft.com/office/drawing/2014/main" id="{8AB53587-BACA-42D4-B154-7159A44ACBFF}"/>
            </a:ext>
          </a:extLst>
        </xdr:cNvPr>
        <xdr:cNvCxnSpPr/>
      </xdr:nvCxnSpPr>
      <xdr:spPr>
        <a:xfrm>
          <a:off x="19202400" y="654088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xdr:rowOff>
    </xdr:from>
    <xdr:to>
      <xdr:col>107</xdr:col>
      <xdr:colOff>101600</xdr:colOff>
      <xdr:row>40</xdr:row>
      <xdr:rowOff>117856</xdr:rowOff>
    </xdr:to>
    <xdr:sp macro="" textlink="">
      <xdr:nvSpPr>
        <xdr:cNvPr id="488" name="楕円 487">
          <a:extLst>
            <a:ext uri="{FF2B5EF4-FFF2-40B4-BE49-F238E27FC236}">
              <a16:creationId xmlns:a16="http://schemas.microsoft.com/office/drawing/2014/main" id="{370D6460-C397-4C74-9A59-E373A9172E48}"/>
            </a:ext>
          </a:extLst>
        </xdr:cNvPr>
        <xdr:cNvSpPr/>
      </xdr:nvSpPr>
      <xdr:spPr>
        <a:xfrm>
          <a:off x="18345150" y="649325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67056</xdr:rowOff>
    </xdr:from>
    <xdr:to>
      <xdr:col>111</xdr:col>
      <xdr:colOff>177800</xdr:colOff>
      <xdr:row>40</xdr:row>
      <xdr:rowOff>67056</xdr:rowOff>
    </xdr:to>
    <xdr:cxnSp macro="">
      <xdr:nvCxnSpPr>
        <xdr:cNvPr id="489" name="直線コネクタ 488">
          <a:extLst>
            <a:ext uri="{FF2B5EF4-FFF2-40B4-BE49-F238E27FC236}">
              <a16:creationId xmlns:a16="http://schemas.microsoft.com/office/drawing/2014/main" id="{63FDC979-484C-4B9F-80EF-B96040276743}"/>
            </a:ext>
          </a:extLst>
        </xdr:cNvPr>
        <xdr:cNvCxnSpPr/>
      </xdr:nvCxnSpPr>
      <xdr:spPr>
        <a:xfrm>
          <a:off x="18392775" y="654088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90" name="楕円 489">
          <a:extLst>
            <a:ext uri="{FF2B5EF4-FFF2-40B4-BE49-F238E27FC236}">
              <a16:creationId xmlns:a16="http://schemas.microsoft.com/office/drawing/2014/main" id="{AAEBC1D0-C650-4C7F-9C66-AD2C5EF78B88}"/>
            </a:ext>
          </a:extLst>
        </xdr:cNvPr>
        <xdr:cNvSpPr/>
      </xdr:nvSpPr>
      <xdr:spPr>
        <a:xfrm>
          <a:off x="17554575" y="649325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40</xdr:row>
      <xdr:rowOff>67056</xdr:rowOff>
    </xdr:to>
    <xdr:cxnSp macro="">
      <xdr:nvCxnSpPr>
        <xdr:cNvPr id="491" name="直線コネクタ 490">
          <a:extLst>
            <a:ext uri="{FF2B5EF4-FFF2-40B4-BE49-F238E27FC236}">
              <a16:creationId xmlns:a16="http://schemas.microsoft.com/office/drawing/2014/main" id="{EEDBB451-670D-474D-980D-75212D70D920}"/>
            </a:ext>
          </a:extLst>
        </xdr:cNvPr>
        <xdr:cNvCxnSpPr/>
      </xdr:nvCxnSpPr>
      <xdr:spPr>
        <a:xfrm>
          <a:off x="17602200" y="654088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xdr:rowOff>
    </xdr:from>
    <xdr:to>
      <xdr:col>98</xdr:col>
      <xdr:colOff>38100</xdr:colOff>
      <xdr:row>40</xdr:row>
      <xdr:rowOff>117856</xdr:rowOff>
    </xdr:to>
    <xdr:sp macro="" textlink="">
      <xdr:nvSpPr>
        <xdr:cNvPr id="492" name="楕円 491">
          <a:extLst>
            <a:ext uri="{FF2B5EF4-FFF2-40B4-BE49-F238E27FC236}">
              <a16:creationId xmlns:a16="http://schemas.microsoft.com/office/drawing/2014/main" id="{6AB45F6D-F25B-401E-9687-D93376AA3CD0}"/>
            </a:ext>
          </a:extLst>
        </xdr:cNvPr>
        <xdr:cNvSpPr/>
      </xdr:nvSpPr>
      <xdr:spPr>
        <a:xfrm>
          <a:off x="16754475" y="64932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67056</xdr:rowOff>
    </xdr:from>
    <xdr:to>
      <xdr:col>102</xdr:col>
      <xdr:colOff>114300</xdr:colOff>
      <xdr:row>40</xdr:row>
      <xdr:rowOff>67056</xdr:rowOff>
    </xdr:to>
    <xdr:cxnSp macro="">
      <xdr:nvCxnSpPr>
        <xdr:cNvPr id="493" name="直線コネクタ 492">
          <a:extLst>
            <a:ext uri="{FF2B5EF4-FFF2-40B4-BE49-F238E27FC236}">
              <a16:creationId xmlns:a16="http://schemas.microsoft.com/office/drawing/2014/main" id="{48BACA49-7914-495B-9921-EA540B88A505}"/>
            </a:ext>
          </a:extLst>
        </xdr:cNvPr>
        <xdr:cNvCxnSpPr/>
      </xdr:nvCxnSpPr>
      <xdr:spPr>
        <a:xfrm>
          <a:off x="16802100" y="654088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52087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AD0529BF-6CD8-42B6-A451-F35F625766C9}"/>
            </a:ext>
          </a:extLst>
        </xdr:cNvPr>
        <xdr:cNvSpPr txBox="1"/>
      </xdr:nvSpPr>
      <xdr:spPr>
        <a:xfrm>
          <a:off x="18983402" y="620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1C7FEC93-6482-47A3-97FC-FCDC01168860}"/>
            </a:ext>
          </a:extLst>
        </xdr:cNvPr>
        <xdr:cNvSpPr txBox="1"/>
      </xdr:nvSpPr>
      <xdr:spPr>
        <a:xfrm>
          <a:off x="18183302" y="6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5C4C1551-5547-4CE6-BF95-072797DD26EA}"/>
            </a:ext>
          </a:extLst>
        </xdr:cNvPr>
        <xdr:cNvSpPr txBox="1"/>
      </xdr:nvSpPr>
      <xdr:spPr>
        <a:xfrm>
          <a:off x="17383202"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B89796E2-5F02-483C-A00E-DF840131AA47}"/>
            </a:ext>
          </a:extLst>
        </xdr:cNvPr>
        <xdr:cNvSpPr txBox="1"/>
      </xdr:nvSpPr>
      <xdr:spPr>
        <a:xfrm>
          <a:off x="16592627" y="61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108983</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8E1909C7-2388-4F43-905C-C12064E55E43}"/>
            </a:ext>
          </a:extLst>
        </xdr:cNvPr>
        <xdr:cNvSpPr txBox="1"/>
      </xdr:nvSpPr>
      <xdr:spPr>
        <a:xfrm>
          <a:off x="18983402"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108983</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664FAC3C-9402-45DF-84BA-469CB95DCA61}"/>
            </a:ext>
          </a:extLst>
        </xdr:cNvPr>
        <xdr:cNvSpPr txBox="1"/>
      </xdr:nvSpPr>
      <xdr:spPr>
        <a:xfrm>
          <a:off x="18183302"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6442A3E3-DE1B-4F8A-9174-E47681B57D18}"/>
            </a:ext>
          </a:extLst>
        </xdr:cNvPr>
        <xdr:cNvSpPr txBox="1"/>
      </xdr:nvSpPr>
      <xdr:spPr>
        <a:xfrm>
          <a:off x="17383202"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108983</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34CADA01-1F62-4FA2-B366-938DACA3569D}"/>
            </a:ext>
          </a:extLst>
        </xdr:cNvPr>
        <xdr:cNvSpPr txBox="1"/>
      </xdr:nvSpPr>
      <xdr:spPr>
        <a:xfrm>
          <a:off x="165926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2697050-2AAE-4A64-9508-01C985A7F9F3}"/>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16511570-FCAF-4FB8-AC8A-822071C16022}"/>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96983D31-4E06-4616-8F0B-CF7F338034C9}"/>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94A35177-C002-4266-9304-6121AACBFC4E}"/>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EDF6B69B-29AA-4603-B52B-748E1D7263E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0C4C0C11-EF45-4E64-B878-08ACC66C52B6}"/>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02DA31D0-3FA1-428F-AA4D-05743D2B538B}"/>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DBABD8A1-FE40-4875-85A4-A612637EBDA8}"/>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1E097038-2F9E-45EF-A0B6-511CC16BAB12}"/>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013EA3CF-E847-4C32-89D4-B5341017E86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13D5B20E-591C-47B8-AB19-AF1EA6EF62E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3" name="直線コネクタ 512">
          <a:extLst>
            <a:ext uri="{FF2B5EF4-FFF2-40B4-BE49-F238E27FC236}">
              <a16:creationId xmlns:a16="http://schemas.microsoft.com/office/drawing/2014/main" id="{D8F3724D-9F13-4626-A635-BA492294EEC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4" name="テキスト ボックス 513">
          <a:extLst>
            <a:ext uri="{FF2B5EF4-FFF2-40B4-BE49-F238E27FC236}">
              <a16:creationId xmlns:a16="http://schemas.microsoft.com/office/drawing/2014/main" id="{FC2144F5-5B41-4C15-881C-DEA730FDC8BC}"/>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5" name="直線コネクタ 514">
          <a:extLst>
            <a:ext uri="{FF2B5EF4-FFF2-40B4-BE49-F238E27FC236}">
              <a16:creationId xmlns:a16="http://schemas.microsoft.com/office/drawing/2014/main" id="{4A50DAD8-A6B1-48E0-A7DD-008B10B1BEFB}"/>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6" name="テキスト ボックス 515">
          <a:extLst>
            <a:ext uri="{FF2B5EF4-FFF2-40B4-BE49-F238E27FC236}">
              <a16:creationId xmlns:a16="http://schemas.microsoft.com/office/drawing/2014/main" id="{06688F9D-130E-4AEA-A66A-062174C434F1}"/>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7" name="直線コネクタ 516">
          <a:extLst>
            <a:ext uri="{FF2B5EF4-FFF2-40B4-BE49-F238E27FC236}">
              <a16:creationId xmlns:a16="http://schemas.microsoft.com/office/drawing/2014/main" id="{967A1489-D35E-46FE-AB82-F3092C05626C}"/>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8" name="テキスト ボックス 517">
          <a:extLst>
            <a:ext uri="{FF2B5EF4-FFF2-40B4-BE49-F238E27FC236}">
              <a16:creationId xmlns:a16="http://schemas.microsoft.com/office/drawing/2014/main" id="{13DA53AB-81E6-4A1F-9C11-75E2C671D1A7}"/>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9" name="直線コネクタ 518">
          <a:extLst>
            <a:ext uri="{FF2B5EF4-FFF2-40B4-BE49-F238E27FC236}">
              <a16:creationId xmlns:a16="http://schemas.microsoft.com/office/drawing/2014/main" id="{01F4A397-5A46-45A4-A692-539B1ECBD994}"/>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0" name="テキスト ボックス 519">
          <a:extLst>
            <a:ext uri="{FF2B5EF4-FFF2-40B4-BE49-F238E27FC236}">
              <a16:creationId xmlns:a16="http://schemas.microsoft.com/office/drawing/2014/main" id="{828C6CDC-227C-455E-B025-2AF724A79729}"/>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a:extLst>
            <a:ext uri="{FF2B5EF4-FFF2-40B4-BE49-F238E27FC236}">
              <a16:creationId xmlns:a16="http://schemas.microsoft.com/office/drawing/2014/main" id="{2B4A0752-62C5-4767-A737-0B2AE38B92A7}"/>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2" name="テキスト ボックス 521">
          <a:extLst>
            <a:ext uri="{FF2B5EF4-FFF2-40B4-BE49-F238E27FC236}">
              <a16:creationId xmlns:a16="http://schemas.microsoft.com/office/drawing/2014/main" id="{6596DF93-B0EC-4D9E-8D52-130AFD2CF552}"/>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a:extLst>
            <a:ext uri="{FF2B5EF4-FFF2-40B4-BE49-F238E27FC236}">
              <a16:creationId xmlns:a16="http://schemas.microsoft.com/office/drawing/2014/main" id="{9D072F2E-B650-45C0-81E4-18E6F2F06BEA}"/>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524" name="直線コネクタ 523">
          <a:extLst>
            <a:ext uri="{FF2B5EF4-FFF2-40B4-BE49-F238E27FC236}">
              <a16:creationId xmlns:a16="http://schemas.microsoft.com/office/drawing/2014/main" id="{59B069D4-59AD-4CA5-B823-186D27420780}"/>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525" name="【学校施設】&#10;有形固定資産減価償却率最小値テキスト">
          <a:extLst>
            <a:ext uri="{FF2B5EF4-FFF2-40B4-BE49-F238E27FC236}">
              <a16:creationId xmlns:a16="http://schemas.microsoft.com/office/drawing/2014/main" id="{64AFFA27-0D4D-4060-9C47-AB7E84E6E377}"/>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526" name="直線コネクタ 525">
          <a:extLst>
            <a:ext uri="{FF2B5EF4-FFF2-40B4-BE49-F238E27FC236}">
              <a16:creationId xmlns:a16="http://schemas.microsoft.com/office/drawing/2014/main" id="{616FF1D7-8CD3-4698-B294-7FD89BD90354}"/>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527" name="【学校施設】&#10;有形固定資産減価償却率最大値テキスト">
          <a:extLst>
            <a:ext uri="{FF2B5EF4-FFF2-40B4-BE49-F238E27FC236}">
              <a16:creationId xmlns:a16="http://schemas.microsoft.com/office/drawing/2014/main" id="{1C003C65-78EA-4888-95FE-9FC69F5BB1DB}"/>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528" name="直線コネクタ 527">
          <a:extLst>
            <a:ext uri="{FF2B5EF4-FFF2-40B4-BE49-F238E27FC236}">
              <a16:creationId xmlns:a16="http://schemas.microsoft.com/office/drawing/2014/main" id="{BBDFEC7B-E027-440A-8363-655B035FE2F3}"/>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29" name="【学校施設】&#10;有形固定資産減価償却率平均値テキスト">
          <a:extLst>
            <a:ext uri="{FF2B5EF4-FFF2-40B4-BE49-F238E27FC236}">
              <a16:creationId xmlns:a16="http://schemas.microsoft.com/office/drawing/2014/main" id="{CEAEA269-2E42-4547-8A6D-4C5B5EEB1FB7}"/>
            </a:ext>
          </a:extLst>
        </xdr:cNvPr>
        <xdr:cNvSpPr txBox="1"/>
      </xdr:nvSpPr>
      <xdr:spPr>
        <a:xfrm>
          <a:off x="14735175" y="9620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30" name="フローチャート: 判断 529">
          <a:extLst>
            <a:ext uri="{FF2B5EF4-FFF2-40B4-BE49-F238E27FC236}">
              <a16:creationId xmlns:a16="http://schemas.microsoft.com/office/drawing/2014/main" id="{28D7A20A-3983-4691-B3EE-57D23129869D}"/>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531" name="フローチャート: 判断 530">
          <a:extLst>
            <a:ext uri="{FF2B5EF4-FFF2-40B4-BE49-F238E27FC236}">
              <a16:creationId xmlns:a16="http://schemas.microsoft.com/office/drawing/2014/main" id="{04481835-973F-48E2-8BB5-BF82F17CB4E5}"/>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532" name="フローチャート: 判断 531">
          <a:extLst>
            <a:ext uri="{FF2B5EF4-FFF2-40B4-BE49-F238E27FC236}">
              <a16:creationId xmlns:a16="http://schemas.microsoft.com/office/drawing/2014/main" id="{1C198C87-BD88-4D5B-8C52-9DBDE0CF44B2}"/>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533" name="フローチャート: 判断 532">
          <a:extLst>
            <a:ext uri="{FF2B5EF4-FFF2-40B4-BE49-F238E27FC236}">
              <a16:creationId xmlns:a16="http://schemas.microsoft.com/office/drawing/2014/main" id="{91B353D7-D746-4F8C-AEA9-4D734EA8B527}"/>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534" name="フローチャート: 判断 533">
          <a:extLst>
            <a:ext uri="{FF2B5EF4-FFF2-40B4-BE49-F238E27FC236}">
              <a16:creationId xmlns:a16="http://schemas.microsoft.com/office/drawing/2014/main" id="{0C00ED67-3BC0-4464-BF91-E2E913A7131A}"/>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162001E-8F9A-44DA-B3DA-B6F7610D3845}"/>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C273C4F9-A1BB-421F-9F4B-75BEC1972F15}"/>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20D86DE3-740B-4A6A-8889-DCBC5A69721F}"/>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414DA0C-88F5-4BED-A8F7-1B0C8D074FAE}"/>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25DE48C5-1566-45F0-B2B6-21D77DA1F701}"/>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45212</xdr:rowOff>
    </xdr:from>
    <xdr:to>
      <xdr:col>85</xdr:col>
      <xdr:colOff>177800</xdr:colOff>
      <xdr:row>62</xdr:row>
      <xdr:rowOff>146812</xdr:rowOff>
    </xdr:to>
    <xdr:sp macro="" textlink="">
      <xdr:nvSpPr>
        <xdr:cNvPr id="540" name="楕円 539">
          <a:extLst>
            <a:ext uri="{FF2B5EF4-FFF2-40B4-BE49-F238E27FC236}">
              <a16:creationId xmlns:a16="http://schemas.microsoft.com/office/drawing/2014/main" id="{4EFCBF96-CAB3-4F3D-B279-D156E620565D}"/>
            </a:ext>
          </a:extLst>
        </xdr:cNvPr>
        <xdr:cNvSpPr/>
      </xdr:nvSpPr>
      <xdr:spPr>
        <a:xfrm>
          <a:off x="14649450" y="100877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23639</xdr:rowOff>
    </xdr:from>
    <xdr:ext cx="405111" cy="259045"/>
    <xdr:sp macro="" textlink="">
      <xdr:nvSpPr>
        <xdr:cNvPr id="541" name="【学校施設】&#10;有形固定資産減価償却率該当値テキスト">
          <a:extLst>
            <a:ext uri="{FF2B5EF4-FFF2-40B4-BE49-F238E27FC236}">
              <a16:creationId xmlns:a16="http://schemas.microsoft.com/office/drawing/2014/main" id="{2380237B-7A41-4A3C-9134-8662DCD077B3}"/>
            </a:ext>
          </a:extLst>
        </xdr:cNvPr>
        <xdr:cNvSpPr txBox="1"/>
      </xdr:nvSpPr>
      <xdr:spPr>
        <a:xfrm>
          <a:off x="14735175" y="1006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143510</xdr:rowOff>
    </xdr:from>
    <xdr:to>
      <xdr:col>81</xdr:col>
      <xdr:colOff>101600</xdr:colOff>
      <xdr:row>62</xdr:row>
      <xdr:rowOff>73660</xdr:rowOff>
    </xdr:to>
    <xdr:sp macro="" textlink="">
      <xdr:nvSpPr>
        <xdr:cNvPr id="542" name="楕円 541">
          <a:extLst>
            <a:ext uri="{FF2B5EF4-FFF2-40B4-BE49-F238E27FC236}">
              <a16:creationId xmlns:a16="http://schemas.microsoft.com/office/drawing/2014/main" id="{F842101C-3DD2-4FED-AD23-8AC569B94396}"/>
            </a:ext>
          </a:extLst>
        </xdr:cNvPr>
        <xdr:cNvSpPr/>
      </xdr:nvSpPr>
      <xdr:spPr>
        <a:xfrm>
          <a:off x="13887450" y="100177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22860</xdr:rowOff>
    </xdr:from>
    <xdr:to>
      <xdr:col>85</xdr:col>
      <xdr:colOff>127000</xdr:colOff>
      <xdr:row>62</xdr:row>
      <xdr:rowOff>96012</xdr:rowOff>
    </xdr:to>
    <xdr:cxnSp macro="">
      <xdr:nvCxnSpPr>
        <xdr:cNvPr id="543" name="直線コネクタ 542">
          <a:extLst>
            <a:ext uri="{FF2B5EF4-FFF2-40B4-BE49-F238E27FC236}">
              <a16:creationId xmlns:a16="http://schemas.microsoft.com/office/drawing/2014/main" id="{F4D9E33E-3A5E-4FF4-AD86-947FFCA8C46F}"/>
            </a:ext>
          </a:extLst>
        </xdr:cNvPr>
        <xdr:cNvCxnSpPr/>
      </xdr:nvCxnSpPr>
      <xdr:spPr>
        <a:xfrm>
          <a:off x="13935075" y="10065385"/>
          <a:ext cx="762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70358</xdr:rowOff>
    </xdr:from>
    <xdr:to>
      <xdr:col>76</xdr:col>
      <xdr:colOff>165100</xdr:colOff>
      <xdr:row>62</xdr:row>
      <xdr:rowOff>508</xdr:rowOff>
    </xdr:to>
    <xdr:sp macro="" textlink="">
      <xdr:nvSpPr>
        <xdr:cNvPr id="544" name="楕円 543">
          <a:extLst>
            <a:ext uri="{FF2B5EF4-FFF2-40B4-BE49-F238E27FC236}">
              <a16:creationId xmlns:a16="http://schemas.microsoft.com/office/drawing/2014/main" id="{0D54E88B-C321-43DB-B28C-96FDAF791A7D}"/>
            </a:ext>
          </a:extLst>
        </xdr:cNvPr>
        <xdr:cNvSpPr/>
      </xdr:nvSpPr>
      <xdr:spPr>
        <a:xfrm>
          <a:off x="13096875" y="99446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121158</xdr:rowOff>
    </xdr:from>
    <xdr:to>
      <xdr:col>81</xdr:col>
      <xdr:colOff>50800</xdr:colOff>
      <xdr:row>62</xdr:row>
      <xdr:rowOff>22860</xdr:rowOff>
    </xdr:to>
    <xdr:cxnSp macro="">
      <xdr:nvCxnSpPr>
        <xdr:cNvPr id="545" name="直線コネクタ 544">
          <a:extLst>
            <a:ext uri="{FF2B5EF4-FFF2-40B4-BE49-F238E27FC236}">
              <a16:creationId xmlns:a16="http://schemas.microsoft.com/office/drawing/2014/main" id="{9011D466-DFA9-4131-9A1D-11DD4B2EAD29}"/>
            </a:ext>
          </a:extLst>
        </xdr:cNvPr>
        <xdr:cNvCxnSpPr/>
      </xdr:nvCxnSpPr>
      <xdr:spPr>
        <a:xfrm>
          <a:off x="13144500" y="10001758"/>
          <a:ext cx="790575"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70358</xdr:rowOff>
    </xdr:from>
    <xdr:to>
      <xdr:col>72</xdr:col>
      <xdr:colOff>38100</xdr:colOff>
      <xdr:row>62</xdr:row>
      <xdr:rowOff>508</xdr:rowOff>
    </xdr:to>
    <xdr:sp macro="" textlink="">
      <xdr:nvSpPr>
        <xdr:cNvPr id="546" name="楕円 545">
          <a:extLst>
            <a:ext uri="{FF2B5EF4-FFF2-40B4-BE49-F238E27FC236}">
              <a16:creationId xmlns:a16="http://schemas.microsoft.com/office/drawing/2014/main" id="{57A47AB4-4D88-41EA-8A01-8683A884677A}"/>
            </a:ext>
          </a:extLst>
        </xdr:cNvPr>
        <xdr:cNvSpPr/>
      </xdr:nvSpPr>
      <xdr:spPr>
        <a:xfrm>
          <a:off x="12296775" y="99446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121158</xdr:rowOff>
    </xdr:from>
    <xdr:to>
      <xdr:col>76</xdr:col>
      <xdr:colOff>114300</xdr:colOff>
      <xdr:row>61</xdr:row>
      <xdr:rowOff>121158</xdr:rowOff>
    </xdr:to>
    <xdr:cxnSp macro="">
      <xdr:nvCxnSpPr>
        <xdr:cNvPr id="547" name="直線コネクタ 546">
          <a:extLst>
            <a:ext uri="{FF2B5EF4-FFF2-40B4-BE49-F238E27FC236}">
              <a16:creationId xmlns:a16="http://schemas.microsoft.com/office/drawing/2014/main" id="{E5BE9EA0-80FC-40AC-8888-07876D19E59B}"/>
            </a:ext>
          </a:extLst>
        </xdr:cNvPr>
        <xdr:cNvCxnSpPr/>
      </xdr:nvCxnSpPr>
      <xdr:spPr>
        <a:xfrm>
          <a:off x="12344400" y="1000175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56642</xdr:rowOff>
    </xdr:from>
    <xdr:to>
      <xdr:col>67</xdr:col>
      <xdr:colOff>101600</xdr:colOff>
      <xdr:row>61</xdr:row>
      <xdr:rowOff>158242</xdr:rowOff>
    </xdr:to>
    <xdr:sp macro="" textlink="">
      <xdr:nvSpPr>
        <xdr:cNvPr id="548" name="楕円 547">
          <a:extLst>
            <a:ext uri="{FF2B5EF4-FFF2-40B4-BE49-F238E27FC236}">
              <a16:creationId xmlns:a16="http://schemas.microsoft.com/office/drawing/2014/main" id="{9F1980EA-AE2A-430D-8A16-D6309833DC33}"/>
            </a:ext>
          </a:extLst>
        </xdr:cNvPr>
        <xdr:cNvSpPr/>
      </xdr:nvSpPr>
      <xdr:spPr>
        <a:xfrm>
          <a:off x="11487150" y="99340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107442</xdr:rowOff>
    </xdr:from>
    <xdr:to>
      <xdr:col>71</xdr:col>
      <xdr:colOff>177800</xdr:colOff>
      <xdr:row>61</xdr:row>
      <xdr:rowOff>121158</xdr:rowOff>
    </xdr:to>
    <xdr:cxnSp macro="">
      <xdr:nvCxnSpPr>
        <xdr:cNvPr id="549" name="直線コネクタ 548">
          <a:extLst>
            <a:ext uri="{FF2B5EF4-FFF2-40B4-BE49-F238E27FC236}">
              <a16:creationId xmlns:a16="http://schemas.microsoft.com/office/drawing/2014/main" id="{5BBB5E89-9D1E-464E-B9D3-7D1D87FD3AFD}"/>
            </a:ext>
          </a:extLst>
        </xdr:cNvPr>
        <xdr:cNvCxnSpPr/>
      </xdr:nvCxnSpPr>
      <xdr:spPr>
        <a:xfrm>
          <a:off x="11534775" y="9981692"/>
          <a:ext cx="809625"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145051</xdr:rowOff>
    </xdr:from>
    <xdr:ext cx="405111" cy="259045"/>
    <xdr:sp macro="" textlink="">
      <xdr:nvSpPr>
        <xdr:cNvPr id="550" name="n_1aveValue【学校施設】&#10;有形固定資産減価償却率">
          <a:extLst>
            <a:ext uri="{FF2B5EF4-FFF2-40B4-BE49-F238E27FC236}">
              <a16:creationId xmlns:a16="http://schemas.microsoft.com/office/drawing/2014/main" id="{ED600C30-8656-4818-BB63-BBCA037A128A}"/>
            </a:ext>
          </a:extLst>
        </xdr:cNvPr>
        <xdr:cNvSpPr txBox="1"/>
      </xdr:nvSpPr>
      <xdr:spPr>
        <a:xfrm>
          <a:off x="13745219" y="953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117619</xdr:rowOff>
    </xdr:from>
    <xdr:ext cx="405111" cy="259045"/>
    <xdr:sp macro="" textlink="">
      <xdr:nvSpPr>
        <xdr:cNvPr id="551" name="n_2aveValue【学校施設】&#10;有形固定資産減価償却率">
          <a:extLst>
            <a:ext uri="{FF2B5EF4-FFF2-40B4-BE49-F238E27FC236}">
              <a16:creationId xmlns:a16="http://schemas.microsoft.com/office/drawing/2014/main" id="{E6D40617-C986-4AF8-9C6C-0F94BA740F16}"/>
            </a:ext>
          </a:extLst>
        </xdr:cNvPr>
        <xdr:cNvSpPr txBox="1"/>
      </xdr:nvSpPr>
      <xdr:spPr>
        <a:xfrm>
          <a:off x="1296416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108475</xdr:rowOff>
    </xdr:from>
    <xdr:ext cx="405111" cy="259045"/>
    <xdr:sp macro="" textlink="">
      <xdr:nvSpPr>
        <xdr:cNvPr id="552" name="n_3aveValue【学校施設】&#10;有形固定資産減価償却率">
          <a:extLst>
            <a:ext uri="{FF2B5EF4-FFF2-40B4-BE49-F238E27FC236}">
              <a16:creationId xmlns:a16="http://schemas.microsoft.com/office/drawing/2014/main" id="{E286D311-BBF0-40C7-9DBC-D100BB25E3CE}"/>
            </a:ext>
          </a:extLst>
        </xdr:cNvPr>
        <xdr:cNvSpPr txBox="1"/>
      </xdr:nvSpPr>
      <xdr:spPr>
        <a:xfrm>
          <a:off x="121640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90187</xdr:rowOff>
    </xdr:from>
    <xdr:ext cx="405111" cy="259045"/>
    <xdr:sp macro="" textlink="">
      <xdr:nvSpPr>
        <xdr:cNvPr id="553" name="n_4aveValue【学校施設】&#10;有形固定資産減価償却率">
          <a:extLst>
            <a:ext uri="{FF2B5EF4-FFF2-40B4-BE49-F238E27FC236}">
              <a16:creationId xmlns:a16="http://schemas.microsoft.com/office/drawing/2014/main" id="{F3222B85-2563-4CC0-B47A-BDA241EC0CF5}"/>
            </a:ext>
          </a:extLst>
        </xdr:cNvPr>
        <xdr:cNvSpPr txBox="1"/>
      </xdr:nvSpPr>
      <xdr:spPr>
        <a:xfrm>
          <a:off x="11354444"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64787</xdr:rowOff>
    </xdr:from>
    <xdr:ext cx="405111" cy="259045"/>
    <xdr:sp macro="" textlink="">
      <xdr:nvSpPr>
        <xdr:cNvPr id="554" name="n_1mainValue【学校施設】&#10;有形固定資産減価償却率">
          <a:extLst>
            <a:ext uri="{FF2B5EF4-FFF2-40B4-BE49-F238E27FC236}">
              <a16:creationId xmlns:a16="http://schemas.microsoft.com/office/drawing/2014/main" id="{ACBB648A-75E0-47E6-AEB1-892B81A6002B}"/>
            </a:ext>
          </a:extLst>
        </xdr:cNvPr>
        <xdr:cNvSpPr txBox="1"/>
      </xdr:nvSpPr>
      <xdr:spPr>
        <a:xfrm>
          <a:off x="13745219" y="1010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163085</xdr:rowOff>
    </xdr:from>
    <xdr:ext cx="405111" cy="259045"/>
    <xdr:sp macro="" textlink="">
      <xdr:nvSpPr>
        <xdr:cNvPr id="555" name="n_2mainValue【学校施設】&#10;有形固定資産減価償却率">
          <a:extLst>
            <a:ext uri="{FF2B5EF4-FFF2-40B4-BE49-F238E27FC236}">
              <a16:creationId xmlns:a16="http://schemas.microsoft.com/office/drawing/2014/main" id="{F071C7D9-93BA-46EB-81FC-E44E72E45BB5}"/>
            </a:ext>
          </a:extLst>
        </xdr:cNvPr>
        <xdr:cNvSpPr txBox="1"/>
      </xdr:nvSpPr>
      <xdr:spPr>
        <a:xfrm>
          <a:off x="12964169" y="100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163085</xdr:rowOff>
    </xdr:from>
    <xdr:ext cx="405111" cy="259045"/>
    <xdr:sp macro="" textlink="">
      <xdr:nvSpPr>
        <xdr:cNvPr id="556" name="n_3mainValue【学校施設】&#10;有形固定資産減価償却率">
          <a:extLst>
            <a:ext uri="{FF2B5EF4-FFF2-40B4-BE49-F238E27FC236}">
              <a16:creationId xmlns:a16="http://schemas.microsoft.com/office/drawing/2014/main" id="{DBD77580-D978-45C1-AB5D-06F80CC74B2D}"/>
            </a:ext>
          </a:extLst>
        </xdr:cNvPr>
        <xdr:cNvSpPr txBox="1"/>
      </xdr:nvSpPr>
      <xdr:spPr>
        <a:xfrm>
          <a:off x="12164069" y="100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149369</xdr:rowOff>
    </xdr:from>
    <xdr:ext cx="405111" cy="259045"/>
    <xdr:sp macro="" textlink="">
      <xdr:nvSpPr>
        <xdr:cNvPr id="557" name="n_4mainValue【学校施設】&#10;有形固定資産減価償却率">
          <a:extLst>
            <a:ext uri="{FF2B5EF4-FFF2-40B4-BE49-F238E27FC236}">
              <a16:creationId xmlns:a16="http://schemas.microsoft.com/office/drawing/2014/main" id="{8EC62682-60D0-4043-93D3-0B53EDA23D94}"/>
            </a:ext>
          </a:extLst>
        </xdr:cNvPr>
        <xdr:cNvSpPr txBox="1"/>
      </xdr:nvSpPr>
      <xdr:spPr>
        <a:xfrm>
          <a:off x="11354444" y="10026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AFF3B0E9-056F-4850-AD11-C428F763040C}"/>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FEBEB716-84DD-4B4E-9816-B2404FCB7120}"/>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4B122743-6866-45F7-B846-D417E16CB6D6}"/>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7F54401F-ADE4-43C4-A9F8-EA78FE7D8681}"/>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423DE84D-BE21-4B39-B3E0-9D276C216C92}"/>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3C077A71-AB08-4099-86DA-D7A94A5C1AAB}"/>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9A9F1D0C-70CB-4F53-B335-78863C32F710}"/>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1D968B5D-F912-4D9A-A255-CD89A7057B94}"/>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7E603B53-6FF6-4B4D-A815-21C473B43903}"/>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31A07CF7-EF29-4657-80E1-D0785D1DFAD2}"/>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a:extLst>
            <a:ext uri="{FF2B5EF4-FFF2-40B4-BE49-F238E27FC236}">
              <a16:creationId xmlns:a16="http://schemas.microsoft.com/office/drawing/2014/main" id="{D9EEEF64-9F43-42DF-A2C2-C34ACBC2C976}"/>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6A6FB8AB-7365-4EB8-8667-4371DF6C64C9}"/>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DE1C32D9-32E1-4387-9359-737467AABA31}"/>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0F3C3D61-8600-4483-AAB6-70EFDAAE972E}"/>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a:extLst>
            <a:ext uri="{FF2B5EF4-FFF2-40B4-BE49-F238E27FC236}">
              <a16:creationId xmlns:a16="http://schemas.microsoft.com/office/drawing/2014/main" id="{EB8ED1CC-C45E-4B6B-9D24-F04BF29B9DFC}"/>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07CE7081-7FE7-489D-B92A-AE072CCDBD7E}"/>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a:extLst>
            <a:ext uri="{FF2B5EF4-FFF2-40B4-BE49-F238E27FC236}">
              <a16:creationId xmlns:a16="http://schemas.microsoft.com/office/drawing/2014/main" id="{18042C62-C8DF-48B3-A182-DCDF220D51CA}"/>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D97A7D63-0C78-4326-A0CE-03FD28ACFBED}"/>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a:extLst>
            <a:ext uri="{FF2B5EF4-FFF2-40B4-BE49-F238E27FC236}">
              <a16:creationId xmlns:a16="http://schemas.microsoft.com/office/drawing/2014/main" id="{70CB2EDC-7998-4A20-B90A-06E190FA068D}"/>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36DAA595-3743-4C1A-996E-552BD640D7F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a:extLst>
            <a:ext uri="{FF2B5EF4-FFF2-40B4-BE49-F238E27FC236}">
              <a16:creationId xmlns:a16="http://schemas.microsoft.com/office/drawing/2014/main" id="{E077C9D0-6C91-4D41-9026-7CF800C636CF}"/>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5BB629E6-8741-4B3D-93B7-8C143FEA4FE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580" name="直線コネクタ 579">
          <a:extLst>
            <a:ext uri="{FF2B5EF4-FFF2-40B4-BE49-F238E27FC236}">
              <a16:creationId xmlns:a16="http://schemas.microsoft.com/office/drawing/2014/main" id="{F6012F75-B83D-4C40-964B-A2F9B200D49B}"/>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581" name="【学校施設】&#10;一人当たり面積最小値テキスト">
          <a:extLst>
            <a:ext uri="{FF2B5EF4-FFF2-40B4-BE49-F238E27FC236}">
              <a16:creationId xmlns:a16="http://schemas.microsoft.com/office/drawing/2014/main" id="{C0117A3F-4542-4B05-84A6-12CB0FDDC850}"/>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582" name="直線コネクタ 581">
          <a:extLst>
            <a:ext uri="{FF2B5EF4-FFF2-40B4-BE49-F238E27FC236}">
              <a16:creationId xmlns:a16="http://schemas.microsoft.com/office/drawing/2014/main" id="{7231CC9D-F605-402C-909D-E5BE5ACFF955}"/>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583" name="【学校施設】&#10;一人当たり面積最大値テキスト">
          <a:extLst>
            <a:ext uri="{FF2B5EF4-FFF2-40B4-BE49-F238E27FC236}">
              <a16:creationId xmlns:a16="http://schemas.microsoft.com/office/drawing/2014/main" id="{D2A2745D-8FF3-4BFD-BC63-E836496BCE2F}"/>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584" name="直線コネクタ 583">
          <a:extLst>
            <a:ext uri="{FF2B5EF4-FFF2-40B4-BE49-F238E27FC236}">
              <a16:creationId xmlns:a16="http://schemas.microsoft.com/office/drawing/2014/main" id="{2D506D41-E1A3-473A-97B9-5C62BF72101E}"/>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79519</xdr:rowOff>
    </xdr:from>
    <xdr:ext cx="469744" cy="259045"/>
    <xdr:sp macro="" textlink="">
      <xdr:nvSpPr>
        <xdr:cNvPr id="585" name="【学校施設】&#10;一人当たり面積平均値テキスト">
          <a:extLst>
            <a:ext uri="{FF2B5EF4-FFF2-40B4-BE49-F238E27FC236}">
              <a16:creationId xmlns:a16="http://schemas.microsoft.com/office/drawing/2014/main" id="{7D32A488-BF96-4D21-B8E5-64A21ECD4E0C}"/>
            </a:ext>
          </a:extLst>
        </xdr:cNvPr>
        <xdr:cNvSpPr txBox="1"/>
      </xdr:nvSpPr>
      <xdr:spPr>
        <a:xfrm>
          <a:off x="19992975" y="979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586" name="フローチャート: 判断 585">
          <a:extLst>
            <a:ext uri="{FF2B5EF4-FFF2-40B4-BE49-F238E27FC236}">
              <a16:creationId xmlns:a16="http://schemas.microsoft.com/office/drawing/2014/main" id="{62F7FF51-6220-4BE6-B577-B7D38D06A6DC}"/>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587" name="フローチャート: 判断 586">
          <a:extLst>
            <a:ext uri="{FF2B5EF4-FFF2-40B4-BE49-F238E27FC236}">
              <a16:creationId xmlns:a16="http://schemas.microsoft.com/office/drawing/2014/main" id="{E827A797-268E-4E86-8F59-06D4FF9413FA}"/>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588" name="フローチャート: 判断 587">
          <a:extLst>
            <a:ext uri="{FF2B5EF4-FFF2-40B4-BE49-F238E27FC236}">
              <a16:creationId xmlns:a16="http://schemas.microsoft.com/office/drawing/2014/main" id="{EB8BF0A7-AA06-41C5-900C-66B1B1B297D2}"/>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589" name="フローチャート: 判断 588">
          <a:extLst>
            <a:ext uri="{FF2B5EF4-FFF2-40B4-BE49-F238E27FC236}">
              <a16:creationId xmlns:a16="http://schemas.microsoft.com/office/drawing/2014/main" id="{6E552CAA-3B63-48A5-8307-14A1ED77CF46}"/>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590" name="フローチャート: 判断 589">
          <a:extLst>
            <a:ext uri="{FF2B5EF4-FFF2-40B4-BE49-F238E27FC236}">
              <a16:creationId xmlns:a16="http://schemas.microsoft.com/office/drawing/2014/main" id="{B464F152-446E-4711-937B-646803F16110}"/>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32EBD641-A310-4390-8256-1B90AF65D2B2}"/>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54F7D6E-0041-4AC8-A280-FD0C3043663C}"/>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92910FB4-81FE-4F01-B6AE-2A5DD73D4CE8}"/>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50197F9A-3173-4C4D-A46C-E6D9B94D6337}"/>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683D087-24C3-4D6E-87A2-FA73FA1B8F2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596" name="楕円 595">
          <a:extLst>
            <a:ext uri="{FF2B5EF4-FFF2-40B4-BE49-F238E27FC236}">
              <a16:creationId xmlns:a16="http://schemas.microsoft.com/office/drawing/2014/main" id="{B884A0A0-D3FB-4016-A5A5-7CE41122A8A2}"/>
            </a:ext>
          </a:extLst>
        </xdr:cNvPr>
        <xdr:cNvSpPr/>
      </xdr:nvSpPr>
      <xdr:spPr>
        <a:xfrm>
          <a:off x="19897725" y="1015314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597" name="【学校施設】&#10;一人当たり面積該当値テキスト">
          <a:extLst>
            <a:ext uri="{FF2B5EF4-FFF2-40B4-BE49-F238E27FC236}">
              <a16:creationId xmlns:a16="http://schemas.microsoft.com/office/drawing/2014/main" id="{96306254-FF7B-4D1E-AE99-31A235461581}"/>
            </a:ext>
          </a:extLst>
        </xdr:cNvPr>
        <xdr:cNvSpPr txBox="1"/>
      </xdr:nvSpPr>
      <xdr:spPr>
        <a:xfrm>
          <a:off x="19992975" y="1013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598" name="楕円 597">
          <a:extLst>
            <a:ext uri="{FF2B5EF4-FFF2-40B4-BE49-F238E27FC236}">
              <a16:creationId xmlns:a16="http://schemas.microsoft.com/office/drawing/2014/main" id="{D8A481CC-926D-477A-806C-0C58DF5D40A6}"/>
            </a:ext>
          </a:extLst>
        </xdr:cNvPr>
        <xdr:cNvSpPr/>
      </xdr:nvSpPr>
      <xdr:spPr>
        <a:xfrm>
          <a:off x="19154775" y="101508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162306</xdr:rowOff>
    </xdr:from>
    <xdr:to>
      <xdr:col>116</xdr:col>
      <xdr:colOff>63500</xdr:colOff>
      <xdr:row>62</xdr:row>
      <xdr:rowOff>164592</xdr:rowOff>
    </xdr:to>
    <xdr:cxnSp macro="">
      <xdr:nvCxnSpPr>
        <xdr:cNvPr id="599" name="直線コネクタ 598">
          <a:extLst>
            <a:ext uri="{FF2B5EF4-FFF2-40B4-BE49-F238E27FC236}">
              <a16:creationId xmlns:a16="http://schemas.microsoft.com/office/drawing/2014/main" id="{FC325F52-3E72-4F11-B3A9-CC07054E118F}"/>
            </a:ext>
          </a:extLst>
        </xdr:cNvPr>
        <xdr:cNvCxnSpPr/>
      </xdr:nvCxnSpPr>
      <xdr:spPr>
        <a:xfrm>
          <a:off x="19202400" y="10198481"/>
          <a:ext cx="7524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97790</xdr:rowOff>
    </xdr:from>
    <xdr:to>
      <xdr:col>107</xdr:col>
      <xdr:colOff>101600</xdr:colOff>
      <xdr:row>63</xdr:row>
      <xdr:rowOff>27940</xdr:rowOff>
    </xdr:to>
    <xdr:sp macro="" textlink="">
      <xdr:nvSpPr>
        <xdr:cNvPr id="600" name="楕円 599">
          <a:extLst>
            <a:ext uri="{FF2B5EF4-FFF2-40B4-BE49-F238E27FC236}">
              <a16:creationId xmlns:a16="http://schemas.microsoft.com/office/drawing/2014/main" id="{0F5C588B-4D53-4FD7-8988-C518158F3745}"/>
            </a:ext>
          </a:extLst>
        </xdr:cNvPr>
        <xdr:cNvSpPr/>
      </xdr:nvSpPr>
      <xdr:spPr>
        <a:xfrm>
          <a:off x="18345150" y="101371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148590</xdr:rowOff>
    </xdr:from>
    <xdr:to>
      <xdr:col>111</xdr:col>
      <xdr:colOff>177800</xdr:colOff>
      <xdr:row>62</xdr:row>
      <xdr:rowOff>162306</xdr:rowOff>
    </xdr:to>
    <xdr:cxnSp macro="">
      <xdr:nvCxnSpPr>
        <xdr:cNvPr id="601" name="直線コネクタ 600">
          <a:extLst>
            <a:ext uri="{FF2B5EF4-FFF2-40B4-BE49-F238E27FC236}">
              <a16:creationId xmlns:a16="http://schemas.microsoft.com/office/drawing/2014/main" id="{A13B451D-F158-4779-BC30-3C182C624089}"/>
            </a:ext>
          </a:extLst>
        </xdr:cNvPr>
        <xdr:cNvCxnSpPr/>
      </xdr:nvCxnSpPr>
      <xdr:spPr>
        <a:xfrm>
          <a:off x="18392775" y="10184765"/>
          <a:ext cx="80962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02" name="楕円 601">
          <a:extLst>
            <a:ext uri="{FF2B5EF4-FFF2-40B4-BE49-F238E27FC236}">
              <a16:creationId xmlns:a16="http://schemas.microsoft.com/office/drawing/2014/main" id="{FDEDBAE0-27DD-436B-8C17-D1E7EC89C161}"/>
            </a:ext>
          </a:extLst>
        </xdr:cNvPr>
        <xdr:cNvSpPr/>
      </xdr:nvSpPr>
      <xdr:spPr>
        <a:xfrm>
          <a:off x="17554575" y="1014260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148590</xdr:rowOff>
    </xdr:from>
    <xdr:to>
      <xdr:col>107</xdr:col>
      <xdr:colOff>50800</xdr:colOff>
      <xdr:row>62</xdr:row>
      <xdr:rowOff>150876</xdr:rowOff>
    </xdr:to>
    <xdr:cxnSp macro="">
      <xdr:nvCxnSpPr>
        <xdr:cNvPr id="603" name="直線コネクタ 602">
          <a:extLst>
            <a:ext uri="{FF2B5EF4-FFF2-40B4-BE49-F238E27FC236}">
              <a16:creationId xmlns:a16="http://schemas.microsoft.com/office/drawing/2014/main" id="{67B426F8-6637-474A-8453-F451643E39E0}"/>
            </a:ext>
          </a:extLst>
        </xdr:cNvPr>
        <xdr:cNvCxnSpPr/>
      </xdr:nvCxnSpPr>
      <xdr:spPr>
        <a:xfrm flipV="1">
          <a:off x="17602200" y="10184765"/>
          <a:ext cx="79057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604" name="楕円 603">
          <a:extLst>
            <a:ext uri="{FF2B5EF4-FFF2-40B4-BE49-F238E27FC236}">
              <a16:creationId xmlns:a16="http://schemas.microsoft.com/office/drawing/2014/main" id="{9617AE05-3334-4378-8D85-45D1248444A2}"/>
            </a:ext>
          </a:extLst>
        </xdr:cNvPr>
        <xdr:cNvSpPr/>
      </xdr:nvSpPr>
      <xdr:spPr>
        <a:xfrm>
          <a:off x="16754475" y="101088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150876</xdr:rowOff>
    </xdr:to>
    <xdr:cxnSp macro="">
      <xdr:nvCxnSpPr>
        <xdr:cNvPr id="605" name="直線コネクタ 604">
          <a:extLst>
            <a:ext uri="{FF2B5EF4-FFF2-40B4-BE49-F238E27FC236}">
              <a16:creationId xmlns:a16="http://schemas.microsoft.com/office/drawing/2014/main" id="{E85778F8-60F9-48CB-B494-527B04273A98}"/>
            </a:ext>
          </a:extLst>
        </xdr:cNvPr>
        <xdr:cNvCxnSpPr/>
      </xdr:nvCxnSpPr>
      <xdr:spPr>
        <a:xfrm>
          <a:off x="16802100" y="10165969"/>
          <a:ext cx="8001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606" name="n_1aveValue【学校施設】&#10;一人当たり面積">
          <a:extLst>
            <a:ext uri="{FF2B5EF4-FFF2-40B4-BE49-F238E27FC236}">
              <a16:creationId xmlns:a16="http://schemas.microsoft.com/office/drawing/2014/main" id="{BBF7E6EA-D4C2-4F67-A7E7-7BB099B4DA76}"/>
            </a:ext>
          </a:extLst>
        </xdr:cNvPr>
        <xdr:cNvSpPr txBox="1"/>
      </xdr:nvSpPr>
      <xdr:spPr>
        <a:xfrm>
          <a:off x="18983402" y="96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607" name="n_2aveValue【学校施設】&#10;一人当たり面積">
          <a:extLst>
            <a:ext uri="{FF2B5EF4-FFF2-40B4-BE49-F238E27FC236}">
              <a16:creationId xmlns:a16="http://schemas.microsoft.com/office/drawing/2014/main" id="{38FD7433-D48E-4FEC-8CB7-1DA3249AF10F}"/>
            </a:ext>
          </a:extLst>
        </xdr:cNvPr>
        <xdr:cNvSpPr txBox="1"/>
      </xdr:nvSpPr>
      <xdr:spPr>
        <a:xfrm>
          <a:off x="18183302" y="96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608" name="n_3aveValue【学校施設】&#10;一人当たり面積">
          <a:extLst>
            <a:ext uri="{FF2B5EF4-FFF2-40B4-BE49-F238E27FC236}">
              <a16:creationId xmlns:a16="http://schemas.microsoft.com/office/drawing/2014/main" id="{D3B6C053-ABF9-4DB4-B575-C839E6314C2E}"/>
            </a:ext>
          </a:extLst>
        </xdr:cNvPr>
        <xdr:cNvSpPr txBox="1"/>
      </xdr:nvSpPr>
      <xdr:spPr>
        <a:xfrm>
          <a:off x="17383202"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609" name="n_4aveValue【学校施設】&#10;一人当たり面積">
          <a:extLst>
            <a:ext uri="{FF2B5EF4-FFF2-40B4-BE49-F238E27FC236}">
              <a16:creationId xmlns:a16="http://schemas.microsoft.com/office/drawing/2014/main" id="{2BFC1B15-A6CA-4BFE-B703-CF8BE4271397}"/>
            </a:ext>
          </a:extLst>
        </xdr:cNvPr>
        <xdr:cNvSpPr txBox="1"/>
      </xdr:nvSpPr>
      <xdr:spPr>
        <a:xfrm>
          <a:off x="16592627"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610" name="n_1mainValue【学校施設】&#10;一人当たり面積">
          <a:extLst>
            <a:ext uri="{FF2B5EF4-FFF2-40B4-BE49-F238E27FC236}">
              <a16:creationId xmlns:a16="http://schemas.microsoft.com/office/drawing/2014/main" id="{EF5168C1-29C8-496F-A44F-E7B73A6294FE}"/>
            </a:ext>
          </a:extLst>
        </xdr:cNvPr>
        <xdr:cNvSpPr txBox="1"/>
      </xdr:nvSpPr>
      <xdr:spPr>
        <a:xfrm>
          <a:off x="18983402"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11" name="n_2mainValue【学校施設】&#10;一人当たり面積">
          <a:extLst>
            <a:ext uri="{FF2B5EF4-FFF2-40B4-BE49-F238E27FC236}">
              <a16:creationId xmlns:a16="http://schemas.microsoft.com/office/drawing/2014/main" id="{07306843-390F-4687-BE11-0B0563251883}"/>
            </a:ext>
          </a:extLst>
        </xdr:cNvPr>
        <xdr:cNvSpPr txBox="1"/>
      </xdr:nvSpPr>
      <xdr:spPr>
        <a:xfrm>
          <a:off x="18183302" y="102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612" name="n_3mainValue【学校施設】&#10;一人当たり面積">
          <a:extLst>
            <a:ext uri="{FF2B5EF4-FFF2-40B4-BE49-F238E27FC236}">
              <a16:creationId xmlns:a16="http://schemas.microsoft.com/office/drawing/2014/main" id="{FCF8A02C-51A9-42F3-9894-E7168D4D3861}"/>
            </a:ext>
          </a:extLst>
        </xdr:cNvPr>
        <xdr:cNvSpPr txBox="1"/>
      </xdr:nvSpPr>
      <xdr:spPr>
        <a:xfrm>
          <a:off x="17383202" y="1022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613" name="n_4mainValue【学校施設】&#10;一人当たり面積">
          <a:extLst>
            <a:ext uri="{FF2B5EF4-FFF2-40B4-BE49-F238E27FC236}">
              <a16:creationId xmlns:a16="http://schemas.microsoft.com/office/drawing/2014/main" id="{E6520CBD-9FC5-42B1-8D6B-EB72870A0FD3}"/>
            </a:ext>
          </a:extLst>
        </xdr:cNvPr>
        <xdr:cNvSpPr txBox="1"/>
      </xdr:nvSpPr>
      <xdr:spPr>
        <a:xfrm>
          <a:off x="16592627" y="1020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AB8B6B72-0A98-42B7-88F2-9CD9AB479956}"/>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FC16CC14-D901-4C86-9831-6F96831310B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9742F749-8260-4ED7-B739-009C2E806995}"/>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60F6D7EF-15B4-4AB3-B096-D135D6B45F51}"/>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7F3A0D85-9E3D-48C8-94D4-CAC4C23107EA}"/>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51DC8544-62FA-4414-B289-AF39206CFAED}"/>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C9BD5619-F431-41AF-9A38-9085A91DA996}"/>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59E62231-27B2-446D-B9A9-56C7DDE88C23}"/>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a:extLst>
            <a:ext uri="{FF2B5EF4-FFF2-40B4-BE49-F238E27FC236}">
              <a16:creationId xmlns:a16="http://schemas.microsoft.com/office/drawing/2014/main" id="{0BAF5C93-8D1A-4761-9CFF-8F25BADA4CD3}"/>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a:extLst>
            <a:ext uri="{FF2B5EF4-FFF2-40B4-BE49-F238E27FC236}">
              <a16:creationId xmlns:a16="http://schemas.microsoft.com/office/drawing/2014/main" id="{DF995B50-95EA-42D8-BE8A-D5BF45DE8703}"/>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a:extLst>
            <a:ext uri="{FF2B5EF4-FFF2-40B4-BE49-F238E27FC236}">
              <a16:creationId xmlns:a16="http://schemas.microsoft.com/office/drawing/2014/main" id="{F795BA44-08F3-44D8-B079-E6D1B28CCE8B}"/>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5" name="直線コネクタ 624">
          <a:extLst>
            <a:ext uri="{FF2B5EF4-FFF2-40B4-BE49-F238E27FC236}">
              <a16:creationId xmlns:a16="http://schemas.microsoft.com/office/drawing/2014/main" id="{1B7420DA-DF75-42AA-B177-577B7909E607}"/>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6" name="テキスト ボックス 625">
          <a:extLst>
            <a:ext uri="{FF2B5EF4-FFF2-40B4-BE49-F238E27FC236}">
              <a16:creationId xmlns:a16="http://schemas.microsoft.com/office/drawing/2014/main" id="{8BA32370-CCB6-4FF5-B600-7C14619671E8}"/>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7" name="直線コネクタ 626">
          <a:extLst>
            <a:ext uri="{FF2B5EF4-FFF2-40B4-BE49-F238E27FC236}">
              <a16:creationId xmlns:a16="http://schemas.microsoft.com/office/drawing/2014/main" id="{13FEE60F-155F-4E6B-BE7F-BCB69DD79FAC}"/>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8" name="テキスト ボックス 627">
          <a:extLst>
            <a:ext uri="{FF2B5EF4-FFF2-40B4-BE49-F238E27FC236}">
              <a16:creationId xmlns:a16="http://schemas.microsoft.com/office/drawing/2014/main" id="{D89CAECB-56E2-4F5E-827D-289C46DDE2EB}"/>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9" name="直線コネクタ 628">
          <a:extLst>
            <a:ext uri="{FF2B5EF4-FFF2-40B4-BE49-F238E27FC236}">
              <a16:creationId xmlns:a16="http://schemas.microsoft.com/office/drawing/2014/main" id="{41E76834-E274-4D56-8E30-6FAF8E1EC987}"/>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0" name="テキスト ボックス 629">
          <a:extLst>
            <a:ext uri="{FF2B5EF4-FFF2-40B4-BE49-F238E27FC236}">
              <a16:creationId xmlns:a16="http://schemas.microsoft.com/office/drawing/2014/main" id="{339EEA0B-242A-427E-9D95-0F87C4F051D2}"/>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1" name="直線コネクタ 630">
          <a:extLst>
            <a:ext uri="{FF2B5EF4-FFF2-40B4-BE49-F238E27FC236}">
              <a16:creationId xmlns:a16="http://schemas.microsoft.com/office/drawing/2014/main" id="{C191D276-4E50-4839-85D3-9D9CC55914AE}"/>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2" name="テキスト ボックス 631">
          <a:extLst>
            <a:ext uri="{FF2B5EF4-FFF2-40B4-BE49-F238E27FC236}">
              <a16:creationId xmlns:a16="http://schemas.microsoft.com/office/drawing/2014/main" id="{1A24FBA1-8C74-4368-9B85-ACAAC513292E}"/>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5954ABA8-BB4C-4C0E-83F4-6DB057BB0F52}"/>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4" name="テキスト ボックス 633">
          <a:extLst>
            <a:ext uri="{FF2B5EF4-FFF2-40B4-BE49-F238E27FC236}">
              <a16:creationId xmlns:a16="http://schemas.microsoft.com/office/drawing/2014/main" id="{7600D1D6-2D96-4826-BB50-24CC1C21C524}"/>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児童館】&#10;有形固定資産減価償却率グラフ枠">
          <a:extLst>
            <a:ext uri="{FF2B5EF4-FFF2-40B4-BE49-F238E27FC236}">
              <a16:creationId xmlns:a16="http://schemas.microsoft.com/office/drawing/2014/main" id="{4E07745D-BC72-4188-8973-05AC252369B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156972</xdr:rowOff>
    </xdr:from>
    <xdr:to>
      <xdr:col>85</xdr:col>
      <xdr:colOff>126364</xdr:colOff>
      <xdr:row>84</xdr:row>
      <xdr:rowOff>122682</xdr:rowOff>
    </xdr:to>
    <xdr:cxnSp macro="">
      <xdr:nvCxnSpPr>
        <xdr:cNvPr id="636" name="直線コネクタ 635">
          <a:extLst>
            <a:ext uri="{FF2B5EF4-FFF2-40B4-BE49-F238E27FC236}">
              <a16:creationId xmlns:a16="http://schemas.microsoft.com/office/drawing/2014/main" id="{7244F1A0-A0D8-4716-8F3E-76ED46C513EC}"/>
            </a:ext>
          </a:extLst>
        </xdr:cNvPr>
        <xdr:cNvCxnSpPr/>
      </xdr:nvCxnSpPr>
      <xdr:spPr>
        <a:xfrm flipV="1">
          <a:off x="14696439" y="12628372"/>
          <a:ext cx="0" cy="1099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126509</xdr:rowOff>
    </xdr:from>
    <xdr:ext cx="405111" cy="259045"/>
    <xdr:sp macro="" textlink="">
      <xdr:nvSpPr>
        <xdr:cNvPr id="637" name="【児童館】&#10;有形固定資産減価償却率最小値テキスト">
          <a:extLst>
            <a:ext uri="{FF2B5EF4-FFF2-40B4-BE49-F238E27FC236}">
              <a16:creationId xmlns:a16="http://schemas.microsoft.com/office/drawing/2014/main" id="{C465735E-7868-4D8F-B20C-89C021F88913}"/>
            </a:ext>
          </a:extLst>
        </xdr:cNvPr>
        <xdr:cNvSpPr txBox="1"/>
      </xdr:nvSpPr>
      <xdr:spPr>
        <a:xfrm>
          <a:off x="14735175" y="13725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122682</xdr:rowOff>
    </xdr:from>
    <xdr:to>
      <xdr:col>86</xdr:col>
      <xdr:colOff>25400</xdr:colOff>
      <xdr:row>84</xdr:row>
      <xdr:rowOff>122682</xdr:rowOff>
    </xdr:to>
    <xdr:cxnSp macro="">
      <xdr:nvCxnSpPr>
        <xdr:cNvPr id="638" name="直線コネクタ 637">
          <a:extLst>
            <a:ext uri="{FF2B5EF4-FFF2-40B4-BE49-F238E27FC236}">
              <a16:creationId xmlns:a16="http://schemas.microsoft.com/office/drawing/2014/main" id="{0C336FF8-6374-452B-BFE5-C33DBDC77A49}"/>
            </a:ext>
          </a:extLst>
        </xdr:cNvPr>
        <xdr:cNvCxnSpPr/>
      </xdr:nvCxnSpPr>
      <xdr:spPr>
        <a:xfrm>
          <a:off x="14611350" y="137275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103649</xdr:rowOff>
    </xdr:from>
    <xdr:ext cx="405111" cy="259045"/>
    <xdr:sp macro="" textlink="">
      <xdr:nvSpPr>
        <xdr:cNvPr id="639" name="【児童館】&#10;有形固定資産減価償却率最大値テキスト">
          <a:extLst>
            <a:ext uri="{FF2B5EF4-FFF2-40B4-BE49-F238E27FC236}">
              <a16:creationId xmlns:a16="http://schemas.microsoft.com/office/drawing/2014/main" id="{3906CFF5-856D-4972-95FF-C1E13B222925}"/>
            </a:ext>
          </a:extLst>
        </xdr:cNvPr>
        <xdr:cNvSpPr txBox="1"/>
      </xdr:nvSpPr>
      <xdr:spPr>
        <a:xfrm>
          <a:off x="14735175" y="1241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156972</xdr:rowOff>
    </xdr:from>
    <xdr:to>
      <xdr:col>86</xdr:col>
      <xdr:colOff>25400</xdr:colOff>
      <xdr:row>77</xdr:row>
      <xdr:rowOff>156972</xdr:rowOff>
    </xdr:to>
    <xdr:cxnSp macro="">
      <xdr:nvCxnSpPr>
        <xdr:cNvPr id="640" name="直線コネクタ 639">
          <a:extLst>
            <a:ext uri="{FF2B5EF4-FFF2-40B4-BE49-F238E27FC236}">
              <a16:creationId xmlns:a16="http://schemas.microsoft.com/office/drawing/2014/main" id="{DC90D9EA-163F-4F2B-9FFE-831D47BB5AC7}"/>
            </a:ext>
          </a:extLst>
        </xdr:cNvPr>
        <xdr:cNvCxnSpPr/>
      </xdr:nvCxnSpPr>
      <xdr:spPr>
        <a:xfrm>
          <a:off x="14611350" y="126283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134890</xdr:rowOff>
    </xdr:from>
    <xdr:ext cx="405111" cy="259045"/>
    <xdr:sp macro="" textlink="">
      <xdr:nvSpPr>
        <xdr:cNvPr id="641" name="【児童館】&#10;有形固定資産減価償却率平均値テキスト">
          <a:extLst>
            <a:ext uri="{FF2B5EF4-FFF2-40B4-BE49-F238E27FC236}">
              <a16:creationId xmlns:a16="http://schemas.microsoft.com/office/drawing/2014/main" id="{0592D616-3256-4064-A01A-25FC9E7D71C9}"/>
            </a:ext>
          </a:extLst>
        </xdr:cNvPr>
        <xdr:cNvSpPr txBox="1"/>
      </xdr:nvSpPr>
      <xdr:spPr>
        <a:xfrm>
          <a:off x="14735175" y="130888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642" name="フローチャート: 判断 641">
          <a:extLst>
            <a:ext uri="{FF2B5EF4-FFF2-40B4-BE49-F238E27FC236}">
              <a16:creationId xmlns:a16="http://schemas.microsoft.com/office/drawing/2014/main" id="{C7542413-49A4-497D-A24E-4E4CEBC9580D}"/>
            </a:ext>
          </a:extLst>
        </xdr:cNvPr>
        <xdr:cNvSpPr/>
      </xdr:nvSpPr>
      <xdr:spPr>
        <a:xfrm>
          <a:off x="14649450" y="131136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43" name="フローチャート: 判断 642">
          <a:extLst>
            <a:ext uri="{FF2B5EF4-FFF2-40B4-BE49-F238E27FC236}">
              <a16:creationId xmlns:a16="http://schemas.microsoft.com/office/drawing/2014/main" id="{61785159-C750-4A69-AA45-4D075E64094F}"/>
            </a:ext>
          </a:extLst>
        </xdr:cNvPr>
        <xdr:cNvSpPr/>
      </xdr:nvSpPr>
      <xdr:spPr>
        <a:xfrm>
          <a:off x="13887450" y="13089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126746</xdr:rowOff>
    </xdr:from>
    <xdr:to>
      <xdr:col>76</xdr:col>
      <xdr:colOff>165100</xdr:colOff>
      <xdr:row>81</xdr:row>
      <xdr:rowOff>56896</xdr:rowOff>
    </xdr:to>
    <xdr:sp macro="" textlink="">
      <xdr:nvSpPr>
        <xdr:cNvPr id="644" name="フローチャート: 判断 643">
          <a:extLst>
            <a:ext uri="{FF2B5EF4-FFF2-40B4-BE49-F238E27FC236}">
              <a16:creationId xmlns:a16="http://schemas.microsoft.com/office/drawing/2014/main" id="{C24D3410-0BB6-4B7E-A21C-4D3FA5986D0A}"/>
            </a:ext>
          </a:extLst>
        </xdr:cNvPr>
        <xdr:cNvSpPr/>
      </xdr:nvSpPr>
      <xdr:spPr>
        <a:xfrm>
          <a:off x="13096875" y="130775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126746</xdr:rowOff>
    </xdr:from>
    <xdr:to>
      <xdr:col>72</xdr:col>
      <xdr:colOff>38100</xdr:colOff>
      <xdr:row>81</xdr:row>
      <xdr:rowOff>56896</xdr:rowOff>
    </xdr:to>
    <xdr:sp macro="" textlink="">
      <xdr:nvSpPr>
        <xdr:cNvPr id="645" name="フローチャート: 判断 644">
          <a:extLst>
            <a:ext uri="{FF2B5EF4-FFF2-40B4-BE49-F238E27FC236}">
              <a16:creationId xmlns:a16="http://schemas.microsoft.com/office/drawing/2014/main" id="{877771FC-F4CA-4F4D-81DF-6E8CD99E0381}"/>
            </a:ext>
          </a:extLst>
        </xdr:cNvPr>
        <xdr:cNvSpPr/>
      </xdr:nvSpPr>
      <xdr:spPr>
        <a:xfrm>
          <a:off x="12296775" y="130775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101600</xdr:rowOff>
    </xdr:from>
    <xdr:to>
      <xdr:col>67</xdr:col>
      <xdr:colOff>101600</xdr:colOff>
      <xdr:row>81</xdr:row>
      <xdr:rowOff>31750</xdr:rowOff>
    </xdr:to>
    <xdr:sp macro="" textlink="">
      <xdr:nvSpPr>
        <xdr:cNvPr id="646" name="フローチャート: 判断 645">
          <a:extLst>
            <a:ext uri="{FF2B5EF4-FFF2-40B4-BE49-F238E27FC236}">
              <a16:creationId xmlns:a16="http://schemas.microsoft.com/office/drawing/2014/main" id="{CD93114C-8832-403B-84DB-1E32FFDCDC2B}"/>
            </a:ext>
          </a:extLst>
        </xdr:cNvPr>
        <xdr:cNvSpPr/>
      </xdr:nvSpPr>
      <xdr:spPr>
        <a:xfrm>
          <a:off x="11487150" y="13058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E26E0E3-4F25-45A2-9DE7-C30A4882D334}"/>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C65334A5-7111-4F22-B644-D23896A674E4}"/>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78652C66-65C9-426A-B772-8ED919FC7F0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F21296D1-884F-431A-BCE3-23A47CB44CD4}"/>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B702787F-C411-4553-B0FC-6CF375262BB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652" name="楕円 651">
          <a:extLst>
            <a:ext uri="{FF2B5EF4-FFF2-40B4-BE49-F238E27FC236}">
              <a16:creationId xmlns:a16="http://schemas.microsoft.com/office/drawing/2014/main" id="{4E10448A-4CC0-43E9-80A0-96EE7FEFFB17}"/>
            </a:ext>
          </a:extLst>
        </xdr:cNvPr>
        <xdr:cNvSpPr/>
      </xdr:nvSpPr>
      <xdr:spPr>
        <a:xfrm>
          <a:off x="14649450" y="128219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653" name="【児童館】&#10;有形固定資産減価償却率該当値テキスト">
          <a:extLst>
            <a:ext uri="{FF2B5EF4-FFF2-40B4-BE49-F238E27FC236}">
              <a16:creationId xmlns:a16="http://schemas.microsoft.com/office/drawing/2014/main" id="{7043344C-FC8A-4819-8E06-93A038F21E5A}"/>
            </a:ext>
          </a:extLst>
        </xdr:cNvPr>
        <xdr:cNvSpPr txBox="1"/>
      </xdr:nvSpPr>
      <xdr:spPr>
        <a:xfrm>
          <a:off x="14735175" y="1268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161037</xdr:rowOff>
    </xdr:from>
    <xdr:to>
      <xdr:col>81</xdr:col>
      <xdr:colOff>101600</xdr:colOff>
      <xdr:row>79</xdr:row>
      <xdr:rowOff>91187</xdr:rowOff>
    </xdr:to>
    <xdr:sp macro="" textlink="">
      <xdr:nvSpPr>
        <xdr:cNvPr id="654" name="楕円 653">
          <a:extLst>
            <a:ext uri="{FF2B5EF4-FFF2-40B4-BE49-F238E27FC236}">
              <a16:creationId xmlns:a16="http://schemas.microsoft.com/office/drawing/2014/main" id="{8530E244-90F0-4F4D-9263-6C56ECF30E83}"/>
            </a:ext>
          </a:extLst>
        </xdr:cNvPr>
        <xdr:cNvSpPr/>
      </xdr:nvSpPr>
      <xdr:spPr>
        <a:xfrm>
          <a:off x="13887450" y="127943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40387</xdr:rowOff>
    </xdr:from>
    <xdr:to>
      <xdr:col>85</xdr:col>
      <xdr:colOff>127000</xdr:colOff>
      <xdr:row>79</xdr:row>
      <xdr:rowOff>83820</xdr:rowOff>
    </xdr:to>
    <xdr:cxnSp macro="">
      <xdr:nvCxnSpPr>
        <xdr:cNvPr id="655" name="直線コネクタ 654">
          <a:extLst>
            <a:ext uri="{FF2B5EF4-FFF2-40B4-BE49-F238E27FC236}">
              <a16:creationId xmlns:a16="http://schemas.microsoft.com/office/drawing/2014/main" id="{4FD7898C-0526-4AC5-9495-F4C811F84F12}"/>
            </a:ext>
          </a:extLst>
        </xdr:cNvPr>
        <xdr:cNvCxnSpPr/>
      </xdr:nvCxnSpPr>
      <xdr:spPr>
        <a:xfrm>
          <a:off x="13935075" y="12832462"/>
          <a:ext cx="762000" cy="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119887</xdr:rowOff>
    </xdr:from>
    <xdr:to>
      <xdr:col>76</xdr:col>
      <xdr:colOff>165100</xdr:colOff>
      <xdr:row>79</xdr:row>
      <xdr:rowOff>50037</xdr:rowOff>
    </xdr:to>
    <xdr:sp macro="" textlink="">
      <xdr:nvSpPr>
        <xdr:cNvPr id="656" name="楕円 655">
          <a:extLst>
            <a:ext uri="{FF2B5EF4-FFF2-40B4-BE49-F238E27FC236}">
              <a16:creationId xmlns:a16="http://schemas.microsoft.com/office/drawing/2014/main" id="{C58D5010-9055-4F48-AD60-42C4029CF001}"/>
            </a:ext>
          </a:extLst>
        </xdr:cNvPr>
        <xdr:cNvSpPr/>
      </xdr:nvSpPr>
      <xdr:spPr>
        <a:xfrm>
          <a:off x="13096875" y="1275321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170687</xdr:rowOff>
    </xdr:from>
    <xdr:to>
      <xdr:col>81</xdr:col>
      <xdr:colOff>50800</xdr:colOff>
      <xdr:row>79</xdr:row>
      <xdr:rowOff>40387</xdr:rowOff>
    </xdr:to>
    <xdr:cxnSp macro="">
      <xdr:nvCxnSpPr>
        <xdr:cNvPr id="657" name="直線コネクタ 656">
          <a:extLst>
            <a:ext uri="{FF2B5EF4-FFF2-40B4-BE49-F238E27FC236}">
              <a16:creationId xmlns:a16="http://schemas.microsoft.com/office/drawing/2014/main" id="{E884A121-FF69-4112-A046-642A8CC2BEC2}"/>
            </a:ext>
          </a:extLst>
        </xdr:cNvPr>
        <xdr:cNvCxnSpPr/>
      </xdr:nvCxnSpPr>
      <xdr:spPr>
        <a:xfrm>
          <a:off x="13144500" y="12791312"/>
          <a:ext cx="790575"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106172</xdr:rowOff>
    </xdr:from>
    <xdr:to>
      <xdr:col>72</xdr:col>
      <xdr:colOff>38100</xdr:colOff>
      <xdr:row>79</xdr:row>
      <xdr:rowOff>36322</xdr:rowOff>
    </xdr:to>
    <xdr:sp macro="" textlink="">
      <xdr:nvSpPr>
        <xdr:cNvPr id="658" name="楕円 657">
          <a:extLst>
            <a:ext uri="{FF2B5EF4-FFF2-40B4-BE49-F238E27FC236}">
              <a16:creationId xmlns:a16="http://schemas.microsoft.com/office/drawing/2014/main" id="{A0A5CA0D-ED79-43D2-9BC7-484BD2903F8D}"/>
            </a:ext>
          </a:extLst>
        </xdr:cNvPr>
        <xdr:cNvSpPr/>
      </xdr:nvSpPr>
      <xdr:spPr>
        <a:xfrm>
          <a:off x="12296775" y="127331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156972</xdr:rowOff>
    </xdr:from>
    <xdr:to>
      <xdr:col>76</xdr:col>
      <xdr:colOff>114300</xdr:colOff>
      <xdr:row>78</xdr:row>
      <xdr:rowOff>170687</xdr:rowOff>
    </xdr:to>
    <xdr:cxnSp macro="">
      <xdr:nvCxnSpPr>
        <xdr:cNvPr id="659" name="直線コネクタ 658">
          <a:extLst>
            <a:ext uri="{FF2B5EF4-FFF2-40B4-BE49-F238E27FC236}">
              <a16:creationId xmlns:a16="http://schemas.microsoft.com/office/drawing/2014/main" id="{63E54C52-5DE0-4C0E-9469-576F29EAC2E2}"/>
            </a:ext>
          </a:extLst>
        </xdr:cNvPr>
        <xdr:cNvCxnSpPr/>
      </xdr:nvCxnSpPr>
      <xdr:spPr>
        <a:xfrm>
          <a:off x="12344400" y="12790297"/>
          <a:ext cx="8001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62737</xdr:rowOff>
    </xdr:from>
    <xdr:to>
      <xdr:col>67</xdr:col>
      <xdr:colOff>101600</xdr:colOff>
      <xdr:row>78</xdr:row>
      <xdr:rowOff>164337</xdr:rowOff>
    </xdr:to>
    <xdr:sp macro="" textlink="">
      <xdr:nvSpPr>
        <xdr:cNvPr id="660" name="楕円 659">
          <a:extLst>
            <a:ext uri="{FF2B5EF4-FFF2-40B4-BE49-F238E27FC236}">
              <a16:creationId xmlns:a16="http://schemas.microsoft.com/office/drawing/2014/main" id="{090EC2C7-6B9B-4646-B298-FDD8C8AF17C2}"/>
            </a:ext>
          </a:extLst>
        </xdr:cNvPr>
        <xdr:cNvSpPr/>
      </xdr:nvSpPr>
      <xdr:spPr>
        <a:xfrm>
          <a:off x="11487150" y="126960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113537</xdr:rowOff>
    </xdr:from>
    <xdr:to>
      <xdr:col>71</xdr:col>
      <xdr:colOff>177800</xdr:colOff>
      <xdr:row>78</xdr:row>
      <xdr:rowOff>156972</xdr:rowOff>
    </xdr:to>
    <xdr:cxnSp macro="">
      <xdr:nvCxnSpPr>
        <xdr:cNvPr id="661" name="直線コネクタ 660">
          <a:extLst>
            <a:ext uri="{FF2B5EF4-FFF2-40B4-BE49-F238E27FC236}">
              <a16:creationId xmlns:a16="http://schemas.microsoft.com/office/drawing/2014/main" id="{A3DCE165-E3E5-4BA8-98BF-4FE5E6806378}"/>
            </a:ext>
          </a:extLst>
        </xdr:cNvPr>
        <xdr:cNvCxnSpPr/>
      </xdr:nvCxnSpPr>
      <xdr:spPr>
        <a:xfrm>
          <a:off x="11534775" y="12743687"/>
          <a:ext cx="809625" cy="4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62" name="n_1aveValue【児童館】&#10;有形固定資産減価償却率">
          <a:extLst>
            <a:ext uri="{FF2B5EF4-FFF2-40B4-BE49-F238E27FC236}">
              <a16:creationId xmlns:a16="http://schemas.microsoft.com/office/drawing/2014/main" id="{A478EE0C-326E-42FF-9AC5-F52F9AF483A9}"/>
            </a:ext>
          </a:extLst>
        </xdr:cNvPr>
        <xdr:cNvSpPr txBox="1"/>
      </xdr:nvSpPr>
      <xdr:spPr>
        <a:xfrm>
          <a:off x="13745219"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48023</xdr:rowOff>
    </xdr:from>
    <xdr:ext cx="405111" cy="259045"/>
    <xdr:sp macro="" textlink="">
      <xdr:nvSpPr>
        <xdr:cNvPr id="663" name="n_2aveValue【児童館】&#10;有形固定資産減価償却率">
          <a:extLst>
            <a:ext uri="{FF2B5EF4-FFF2-40B4-BE49-F238E27FC236}">
              <a16:creationId xmlns:a16="http://schemas.microsoft.com/office/drawing/2014/main" id="{6EE0C044-2DDD-4EDF-ABF1-26C969F9018E}"/>
            </a:ext>
          </a:extLst>
        </xdr:cNvPr>
        <xdr:cNvSpPr txBox="1"/>
      </xdr:nvSpPr>
      <xdr:spPr>
        <a:xfrm>
          <a:off x="129641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48023</xdr:rowOff>
    </xdr:from>
    <xdr:ext cx="405111" cy="259045"/>
    <xdr:sp macro="" textlink="">
      <xdr:nvSpPr>
        <xdr:cNvPr id="664" name="n_3aveValue【児童館】&#10;有形固定資産減価償却率">
          <a:extLst>
            <a:ext uri="{FF2B5EF4-FFF2-40B4-BE49-F238E27FC236}">
              <a16:creationId xmlns:a16="http://schemas.microsoft.com/office/drawing/2014/main" id="{F7D31C51-A14C-43E7-A1DD-4E9D867F9E3C}"/>
            </a:ext>
          </a:extLst>
        </xdr:cNvPr>
        <xdr:cNvSpPr txBox="1"/>
      </xdr:nvSpPr>
      <xdr:spPr>
        <a:xfrm>
          <a:off x="12164069"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22877</xdr:rowOff>
    </xdr:from>
    <xdr:ext cx="405111" cy="259045"/>
    <xdr:sp macro="" textlink="">
      <xdr:nvSpPr>
        <xdr:cNvPr id="665" name="n_4aveValue【児童館】&#10;有形固定資産減価償却率">
          <a:extLst>
            <a:ext uri="{FF2B5EF4-FFF2-40B4-BE49-F238E27FC236}">
              <a16:creationId xmlns:a16="http://schemas.microsoft.com/office/drawing/2014/main" id="{3DBA0368-FB61-4578-A130-30F6021B722C}"/>
            </a:ext>
          </a:extLst>
        </xdr:cNvPr>
        <xdr:cNvSpPr txBox="1"/>
      </xdr:nvSpPr>
      <xdr:spPr>
        <a:xfrm>
          <a:off x="11354444" y="1314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107714</xdr:rowOff>
    </xdr:from>
    <xdr:ext cx="405111" cy="259045"/>
    <xdr:sp macro="" textlink="">
      <xdr:nvSpPr>
        <xdr:cNvPr id="666" name="n_1mainValue【児童館】&#10;有形固定資産減価償却率">
          <a:extLst>
            <a:ext uri="{FF2B5EF4-FFF2-40B4-BE49-F238E27FC236}">
              <a16:creationId xmlns:a16="http://schemas.microsoft.com/office/drawing/2014/main" id="{A579A03F-3B66-42A3-86F4-E1B1550BECF7}"/>
            </a:ext>
          </a:extLst>
        </xdr:cNvPr>
        <xdr:cNvSpPr txBox="1"/>
      </xdr:nvSpPr>
      <xdr:spPr>
        <a:xfrm>
          <a:off x="13745219" y="1257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66564</xdr:rowOff>
    </xdr:from>
    <xdr:ext cx="405111" cy="259045"/>
    <xdr:sp macro="" textlink="">
      <xdr:nvSpPr>
        <xdr:cNvPr id="667" name="n_2mainValue【児童館】&#10;有形固定資産減価償却率">
          <a:extLst>
            <a:ext uri="{FF2B5EF4-FFF2-40B4-BE49-F238E27FC236}">
              <a16:creationId xmlns:a16="http://schemas.microsoft.com/office/drawing/2014/main" id="{D410FD22-9727-4543-9D04-D443BE0653EA}"/>
            </a:ext>
          </a:extLst>
        </xdr:cNvPr>
        <xdr:cNvSpPr txBox="1"/>
      </xdr:nvSpPr>
      <xdr:spPr>
        <a:xfrm>
          <a:off x="12964169" y="12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52849</xdr:rowOff>
    </xdr:from>
    <xdr:ext cx="405111" cy="259045"/>
    <xdr:sp macro="" textlink="">
      <xdr:nvSpPr>
        <xdr:cNvPr id="668" name="n_3mainValue【児童館】&#10;有形固定資産減価償却率">
          <a:extLst>
            <a:ext uri="{FF2B5EF4-FFF2-40B4-BE49-F238E27FC236}">
              <a16:creationId xmlns:a16="http://schemas.microsoft.com/office/drawing/2014/main" id="{317F9501-FB03-4DE1-9CCB-42A4D98825B4}"/>
            </a:ext>
          </a:extLst>
        </xdr:cNvPr>
        <xdr:cNvSpPr txBox="1"/>
      </xdr:nvSpPr>
      <xdr:spPr>
        <a:xfrm>
          <a:off x="12164069" y="1251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9414</xdr:rowOff>
    </xdr:from>
    <xdr:ext cx="405111" cy="259045"/>
    <xdr:sp macro="" textlink="">
      <xdr:nvSpPr>
        <xdr:cNvPr id="669" name="n_4mainValue【児童館】&#10;有形固定資産減価償却率">
          <a:extLst>
            <a:ext uri="{FF2B5EF4-FFF2-40B4-BE49-F238E27FC236}">
              <a16:creationId xmlns:a16="http://schemas.microsoft.com/office/drawing/2014/main" id="{9BDF3248-2C65-4E55-B448-4953984462AE}"/>
            </a:ext>
          </a:extLst>
        </xdr:cNvPr>
        <xdr:cNvSpPr txBox="1"/>
      </xdr:nvSpPr>
      <xdr:spPr>
        <a:xfrm>
          <a:off x="11354444" y="12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a:extLst>
            <a:ext uri="{FF2B5EF4-FFF2-40B4-BE49-F238E27FC236}">
              <a16:creationId xmlns:a16="http://schemas.microsoft.com/office/drawing/2014/main" id="{C5F8850D-A245-4A0F-9670-C18134BDB0D1}"/>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a:extLst>
            <a:ext uri="{FF2B5EF4-FFF2-40B4-BE49-F238E27FC236}">
              <a16:creationId xmlns:a16="http://schemas.microsoft.com/office/drawing/2014/main" id="{F81BE7A1-DB62-4950-A04D-89378B82A150}"/>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a:extLst>
            <a:ext uri="{FF2B5EF4-FFF2-40B4-BE49-F238E27FC236}">
              <a16:creationId xmlns:a16="http://schemas.microsoft.com/office/drawing/2014/main" id="{2B37A996-1797-4230-82EB-990D97DD5B24}"/>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a:extLst>
            <a:ext uri="{FF2B5EF4-FFF2-40B4-BE49-F238E27FC236}">
              <a16:creationId xmlns:a16="http://schemas.microsoft.com/office/drawing/2014/main" id="{03A22F91-40AD-4FA6-8479-E23D2EDAC927}"/>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a:extLst>
            <a:ext uri="{FF2B5EF4-FFF2-40B4-BE49-F238E27FC236}">
              <a16:creationId xmlns:a16="http://schemas.microsoft.com/office/drawing/2014/main" id="{BE81B8E8-4DA3-4986-9237-739E20AAB52D}"/>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a:extLst>
            <a:ext uri="{FF2B5EF4-FFF2-40B4-BE49-F238E27FC236}">
              <a16:creationId xmlns:a16="http://schemas.microsoft.com/office/drawing/2014/main" id="{6A47FAA0-01AB-49FF-BD4B-2286882078E0}"/>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a:extLst>
            <a:ext uri="{FF2B5EF4-FFF2-40B4-BE49-F238E27FC236}">
              <a16:creationId xmlns:a16="http://schemas.microsoft.com/office/drawing/2014/main" id="{4C299C70-4A81-454A-AA1C-77CE52971D5C}"/>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a:extLst>
            <a:ext uri="{FF2B5EF4-FFF2-40B4-BE49-F238E27FC236}">
              <a16:creationId xmlns:a16="http://schemas.microsoft.com/office/drawing/2014/main" id="{FC118817-A24D-4D51-B71B-380A66ACC56D}"/>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a:extLst>
            <a:ext uri="{FF2B5EF4-FFF2-40B4-BE49-F238E27FC236}">
              <a16:creationId xmlns:a16="http://schemas.microsoft.com/office/drawing/2014/main" id="{AA7A9F78-ABBF-47D4-A5BC-44928584573F}"/>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a:extLst>
            <a:ext uri="{FF2B5EF4-FFF2-40B4-BE49-F238E27FC236}">
              <a16:creationId xmlns:a16="http://schemas.microsoft.com/office/drawing/2014/main" id="{9DC7E0C5-F547-4268-934C-7F330F17350A}"/>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0" name="直線コネクタ 679">
          <a:extLst>
            <a:ext uri="{FF2B5EF4-FFF2-40B4-BE49-F238E27FC236}">
              <a16:creationId xmlns:a16="http://schemas.microsoft.com/office/drawing/2014/main" id="{6965FDF3-6676-4F49-88E6-F53EEC2E00C9}"/>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1" name="テキスト ボックス 680">
          <a:extLst>
            <a:ext uri="{FF2B5EF4-FFF2-40B4-BE49-F238E27FC236}">
              <a16:creationId xmlns:a16="http://schemas.microsoft.com/office/drawing/2014/main" id="{AB9C019D-C52B-4574-A451-122C8A1B3112}"/>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2" name="直線コネクタ 681">
          <a:extLst>
            <a:ext uri="{FF2B5EF4-FFF2-40B4-BE49-F238E27FC236}">
              <a16:creationId xmlns:a16="http://schemas.microsoft.com/office/drawing/2014/main" id="{38AE6E09-342D-4E68-9AF0-AEDFEB7A84FB}"/>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3" name="テキスト ボックス 682">
          <a:extLst>
            <a:ext uri="{FF2B5EF4-FFF2-40B4-BE49-F238E27FC236}">
              <a16:creationId xmlns:a16="http://schemas.microsoft.com/office/drawing/2014/main" id="{2F94044C-492B-4171-9AA0-30410823DBD9}"/>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4" name="直線コネクタ 683">
          <a:extLst>
            <a:ext uri="{FF2B5EF4-FFF2-40B4-BE49-F238E27FC236}">
              <a16:creationId xmlns:a16="http://schemas.microsoft.com/office/drawing/2014/main" id="{B9554C76-43FE-4DF0-98B8-BBBA5025212E}"/>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5" name="テキスト ボックス 684">
          <a:extLst>
            <a:ext uri="{FF2B5EF4-FFF2-40B4-BE49-F238E27FC236}">
              <a16:creationId xmlns:a16="http://schemas.microsoft.com/office/drawing/2014/main" id="{38B90D0C-4D25-4097-B0D9-9E66624404BC}"/>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6" name="直線コネクタ 685">
          <a:extLst>
            <a:ext uri="{FF2B5EF4-FFF2-40B4-BE49-F238E27FC236}">
              <a16:creationId xmlns:a16="http://schemas.microsoft.com/office/drawing/2014/main" id="{AAA88FAB-F31B-44CA-A1BC-B3C1162E1FE0}"/>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7" name="テキスト ボックス 686">
          <a:extLst>
            <a:ext uri="{FF2B5EF4-FFF2-40B4-BE49-F238E27FC236}">
              <a16:creationId xmlns:a16="http://schemas.microsoft.com/office/drawing/2014/main" id="{C5646A7F-DE71-41DB-A0C1-FABFB28BF5A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8" name="直線コネクタ 687">
          <a:extLst>
            <a:ext uri="{FF2B5EF4-FFF2-40B4-BE49-F238E27FC236}">
              <a16:creationId xmlns:a16="http://schemas.microsoft.com/office/drawing/2014/main" id="{E008967F-DF51-4961-9B24-6B26C119FFA8}"/>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9" name="テキスト ボックス 688">
          <a:extLst>
            <a:ext uri="{FF2B5EF4-FFF2-40B4-BE49-F238E27FC236}">
              <a16:creationId xmlns:a16="http://schemas.microsoft.com/office/drawing/2014/main" id="{ED5CEA9B-B17B-4C2F-A1AB-D15D7480FDE5}"/>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a:extLst>
            <a:ext uri="{FF2B5EF4-FFF2-40B4-BE49-F238E27FC236}">
              <a16:creationId xmlns:a16="http://schemas.microsoft.com/office/drawing/2014/main" id="{40867595-E86C-4A29-8F29-F62A3294A20C}"/>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a:extLst>
            <a:ext uri="{FF2B5EF4-FFF2-40B4-BE49-F238E27FC236}">
              <a16:creationId xmlns:a16="http://schemas.microsoft.com/office/drawing/2014/main" id="{6CFDB6A3-F1E4-4E5F-8C41-635DCA48AC56}"/>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a:extLst>
            <a:ext uri="{FF2B5EF4-FFF2-40B4-BE49-F238E27FC236}">
              <a16:creationId xmlns:a16="http://schemas.microsoft.com/office/drawing/2014/main" id="{8B87E558-01B4-4FDB-9866-63C66FDDDF4B}"/>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114300</xdr:rowOff>
    </xdr:from>
    <xdr:to>
      <xdr:col>116</xdr:col>
      <xdr:colOff>62864</xdr:colOff>
      <xdr:row>86</xdr:row>
      <xdr:rowOff>76200</xdr:rowOff>
    </xdr:to>
    <xdr:cxnSp macro="">
      <xdr:nvCxnSpPr>
        <xdr:cNvPr id="693" name="直線コネクタ 692">
          <a:extLst>
            <a:ext uri="{FF2B5EF4-FFF2-40B4-BE49-F238E27FC236}">
              <a16:creationId xmlns:a16="http://schemas.microsoft.com/office/drawing/2014/main" id="{97114246-E435-4B83-B762-062BA815DEBB}"/>
            </a:ext>
          </a:extLst>
        </xdr:cNvPr>
        <xdr:cNvCxnSpPr/>
      </xdr:nvCxnSpPr>
      <xdr:spPr>
        <a:xfrm flipV="1">
          <a:off x="19954239" y="127444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4" name="【児童館】&#10;一人当たり面積最小値テキスト">
          <a:extLst>
            <a:ext uri="{FF2B5EF4-FFF2-40B4-BE49-F238E27FC236}">
              <a16:creationId xmlns:a16="http://schemas.microsoft.com/office/drawing/2014/main" id="{D934C01F-ED84-4E68-BEB3-B46BE8BAD691}"/>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5" name="直線コネクタ 694">
          <a:extLst>
            <a:ext uri="{FF2B5EF4-FFF2-40B4-BE49-F238E27FC236}">
              <a16:creationId xmlns:a16="http://schemas.microsoft.com/office/drawing/2014/main" id="{23EFC591-D0CA-4211-9B37-ADFA56493339}"/>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60977</xdr:rowOff>
    </xdr:from>
    <xdr:ext cx="469744" cy="259045"/>
    <xdr:sp macro="" textlink="">
      <xdr:nvSpPr>
        <xdr:cNvPr id="696" name="【児童館】&#10;一人当たり面積最大値テキスト">
          <a:extLst>
            <a:ext uri="{FF2B5EF4-FFF2-40B4-BE49-F238E27FC236}">
              <a16:creationId xmlns:a16="http://schemas.microsoft.com/office/drawing/2014/main" id="{8A736708-39A0-4090-9111-40352EF5D138}"/>
            </a:ext>
          </a:extLst>
        </xdr:cNvPr>
        <xdr:cNvSpPr txBox="1"/>
      </xdr:nvSpPr>
      <xdr:spPr>
        <a:xfrm>
          <a:off x="19992975"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114300</xdr:rowOff>
    </xdr:from>
    <xdr:to>
      <xdr:col>116</xdr:col>
      <xdr:colOff>152400</xdr:colOff>
      <xdr:row>78</xdr:row>
      <xdr:rowOff>114300</xdr:rowOff>
    </xdr:to>
    <xdr:cxnSp macro="">
      <xdr:nvCxnSpPr>
        <xdr:cNvPr id="697" name="直線コネクタ 696">
          <a:extLst>
            <a:ext uri="{FF2B5EF4-FFF2-40B4-BE49-F238E27FC236}">
              <a16:creationId xmlns:a16="http://schemas.microsoft.com/office/drawing/2014/main" id="{6217472D-3C54-46A1-93D7-604D3B3E1028}"/>
            </a:ext>
          </a:extLst>
        </xdr:cNvPr>
        <xdr:cNvCxnSpPr/>
      </xdr:nvCxnSpPr>
      <xdr:spPr>
        <a:xfrm>
          <a:off x="19878675" y="12744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98" name="【児童館】&#10;一人当たり面積平均値テキスト">
          <a:extLst>
            <a:ext uri="{FF2B5EF4-FFF2-40B4-BE49-F238E27FC236}">
              <a16:creationId xmlns:a16="http://schemas.microsoft.com/office/drawing/2014/main" id="{659BBDC8-6784-436D-87F2-4F1F496101DD}"/>
            </a:ext>
          </a:extLst>
        </xdr:cNvPr>
        <xdr:cNvSpPr txBox="1"/>
      </xdr:nvSpPr>
      <xdr:spPr>
        <a:xfrm>
          <a:off x="19992975" y="133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99" name="フローチャート: 判断 698">
          <a:extLst>
            <a:ext uri="{FF2B5EF4-FFF2-40B4-BE49-F238E27FC236}">
              <a16:creationId xmlns:a16="http://schemas.microsoft.com/office/drawing/2014/main" id="{969E2F43-8CE6-42B6-B637-270403F6D1C5}"/>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0" name="フローチャート: 判断 699">
          <a:extLst>
            <a:ext uri="{FF2B5EF4-FFF2-40B4-BE49-F238E27FC236}">
              <a16:creationId xmlns:a16="http://schemas.microsoft.com/office/drawing/2014/main" id="{4D2DD390-4B7A-45E7-BA4F-24441EB3EB1F}"/>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1" name="フローチャート: 判断 700">
          <a:extLst>
            <a:ext uri="{FF2B5EF4-FFF2-40B4-BE49-F238E27FC236}">
              <a16:creationId xmlns:a16="http://schemas.microsoft.com/office/drawing/2014/main" id="{118712F4-CA43-4571-8CB8-21AF2D90CB84}"/>
            </a:ext>
          </a:extLst>
        </xdr:cNvPr>
        <xdr:cNvSpPr/>
      </xdr:nvSpPr>
      <xdr:spPr>
        <a:xfrm>
          <a:off x="18345150"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02" name="フローチャート: 判断 701">
          <a:extLst>
            <a:ext uri="{FF2B5EF4-FFF2-40B4-BE49-F238E27FC236}">
              <a16:creationId xmlns:a16="http://schemas.microsoft.com/office/drawing/2014/main" id="{BA59A506-0CD7-40DE-9975-0FAC635A2CCB}"/>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03" name="フローチャート: 判断 702">
          <a:extLst>
            <a:ext uri="{FF2B5EF4-FFF2-40B4-BE49-F238E27FC236}">
              <a16:creationId xmlns:a16="http://schemas.microsoft.com/office/drawing/2014/main" id="{E5618F9F-1DD6-4720-BAE8-B366B0CFADF5}"/>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88A68418-F986-4316-B2A8-BE6BD86ECDB0}"/>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9299AD0F-2D5D-4B36-BB82-F2615DFA22AB}"/>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9F0CA39D-10C4-474D-B59B-599331E6EA1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26D74A9-3C7D-4A2D-BF47-4341E89FEDF2}"/>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3141903E-25C6-4D07-AF46-1D3C0B4E351B}"/>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09" name="楕円 708">
          <a:extLst>
            <a:ext uri="{FF2B5EF4-FFF2-40B4-BE49-F238E27FC236}">
              <a16:creationId xmlns:a16="http://schemas.microsoft.com/office/drawing/2014/main" id="{CDD047B1-A37F-4B75-B6A3-41D143902CE8}"/>
            </a:ext>
          </a:extLst>
        </xdr:cNvPr>
        <xdr:cNvSpPr/>
      </xdr:nvSpPr>
      <xdr:spPr>
        <a:xfrm>
          <a:off x="19897725"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10" name="【児童館】&#10;一人当たり面積該当値テキスト">
          <a:extLst>
            <a:ext uri="{FF2B5EF4-FFF2-40B4-BE49-F238E27FC236}">
              <a16:creationId xmlns:a16="http://schemas.microsoft.com/office/drawing/2014/main" id="{4033D6CF-64D6-48CC-A28E-AB440F38F189}"/>
            </a:ext>
          </a:extLst>
        </xdr:cNvPr>
        <xdr:cNvSpPr txBox="1"/>
      </xdr:nvSpPr>
      <xdr:spPr>
        <a:xfrm>
          <a:off x="19992975"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25400</xdr:rowOff>
    </xdr:from>
    <xdr:to>
      <xdr:col>112</xdr:col>
      <xdr:colOff>38100</xdr:colOff>
      <xdr:row>80</xdr:row>
      <xdr:rowOff>127000</xdr:rowOff>
    </xdr:to>
    <xdr:sp macro="" textlink="">
      <xdr:nvSpPr>
        <xdr:cNvPr id="711" name="楕円 710">
          <a:extLst>
            <a:ext uri="{FF2B5EF4-FFF2-40B4-BE49-F238E27FC236}">
              <a16:creationId xmlns:a16="http://schemas.microsoft.com/office/drawing/2014/main" id="{D31E002C-8202-4FE4-97A9-5BF9EA1014C7}"/>
            </a:ext>
          </a:extLst>
        </xdr:cNvPr>
        <xdr:cNvSpPr/>
      </xdr:nvSpPr>
      <xdr:spPr>
        <a:xfrm>
          <a:off x="19154775" y="12982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76200</xdr:rowOff>
    </xdr:to>
    <xdr:cxnSp macro="">
      <xdr:nvCxnSpPr>
        <xdr:cNvPr id="712" name="直線コネクタ 711">
          <a:extLst>
            <a:ext uri="{FF2B5EF4-FFF2-40B4-BE49-F238E27FC236}">
              <a16:creationId xmlns:a16="http://schemas.microsoft.com/office/drawing/2014/main" id="{5C6D9A3B-094B-4D06-869A-2658DF4B3C9C}"/>
            </a:ext>
          </a:extLst>
        </xdr:cNvPr>
        <xdr:cNvCxnSpPr/>
      </xdr:nvCxnSpPr>
      <xdr:spPr>
        <a:xfrm>
          <a:off x="19202400" y="130302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25400</xdr:rowOff>
    </xdr:from>
    <xdr:to>
      <xdr:col>107</xdr:col>
      <xdr:colOff>101600</xdr:colOff>
      <xdr:row>80</xdr:row>
      <xdr:rowOff>127000</xdr:rowOff>
    </xdr:to>
    <xdr:sp macro="" textlink="">
      <xdr:nvSpPr>
        <xdr:cNvPr id="713" name="楕円 712">
          <a:extLst>
            <a:ext uri="{FF2B5EF4-FFF2-40B4-BE49-F238E27FC236}">
              <a16:creationId xmlns:a16="http://schemas.microsoft.com/office/drawing/2014/main" id="{521161D0-BE84-4CF2-8C06-2E3D8D30B9BF}"/>
            </a:ext>
          </a:extLst>
        </xdr:cNvPr>
        <xdr:cNvSpPr/>
      </xdr:nvSpPr>
      <xdr:spPr>
        <a:xfrm>
          <a:off x="18345150" y="12982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76200</xdr:rowOff>
    </xdr:from>
    <xdr:to>
      <xdr:col>111</xdr:col>
      <xdr:colOff>177800</xdr:colOff>
      <xdr:row>80</xdr:row>
      <xdr:rowOff>76200</xdr:rowOff>
    </xdr:to>
    <xdr:cxnSp macro="">
      <xdr:nvCxnSpPr>
        <xdr:cNvPr id="714" name="直線コネクタ 713">
          <a:extLst>
            <a:ext uri="{FF2B5EF4-FFF2-40B4-BE49-F238E27FC236}">
              <a16:creationId xmlns:a16="http://schemas.microsoft.com/office/drawing/2014/main" id="{15FD1725-2795-4A8D-89C3-3FAADF8F4369}"/>
            </a:ext>
          </a:extLst>
        </xdr:cNvPr>
        <xdr:cNvCxnSpPr/>
      </xdr:nvCxnSpPr>
      <xdr:spPr>
        <a:xfrm>
          <a:off x="18392775" y="13030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25400</xdr:rowOff>
    </xdr:from>
    <xdr:to>
      <xdr:col>102</xdr:col>
      <xdr:colOff>165100</xdr:colOff>
      <xdr:row>80</xdr:row>
      <xdr:rowOff>127000</xdr:rowOff>
    </xdr:to>
    <xdr:sp macro="" textlink="">
      <xdr:nvSpPr>
        <xdr:cNvPr id="715" name="楕円 714">
          <a:extLst>
            <a:ext uri="{FF2B5EF4-FFF2-40B4-BE49-F238E27FC236}">
              <a16:creationId xmlns:a16="http://schemas.microsoft.com/office/drawing/2014/main" id="{7AE6F285-A738-4B2C-B020-53A777367DA2}"/>
            </a:ext>
          </a:extLst>
        </xdr:cNvPr>
        <xdr:cNvSpPr/>
      </xdr:nvSpPr>
      <xdr:spPr>
        <a:xfrm>
          <a:off x="17554575" y="12982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76200</xdr:rowOff>
    </xdr:from>
    <xdr:to>
      <xdr:col>107</xdr:col>
      <xdr:colOff>50800</xdr:colOff>
      <xdr:row>80</xdr:row>
      <xdr:rowOff>76200</xdr:rowOff>
    </xdr:to>
    <xdr:cxnSp macro="">
      <xdr:nvCxnSpPr>
        <xdr:cNvPr id="716" name="直線コネクタ 715">
          <a:extLst>
            <a:ext uri="{FF2B5EF4-FFF2-40B4-BE49-F238E27FC236}">
              <a16:creationId xmlns:a16="http://schemas.microsoft.com/office/drawing/2014/main" id="{55602E49-5EA6-407B-8E5B-F1B647F0CFF5}"/>
            </a:ext>
          </a:extLst>
        </xdr:cNvPr>
        <xdr:cNvCxnSpPr/>
      </xdr:nvCxnSpPr>
      <xdr:spPr>
        <a:xfrm>
          <a:off x="17602200" y="13030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25400</xdr:rowOff>
    </xdr:from>
    <xdr:to>
      <xdr:col>98</xdr:col>
      <xdr:colOff>38100</xdr:colOff>
      <xdr:row>80</xdr:row>
      <xdr:rowOff>127000</xdr:rowOff>
    </xdr:to>
    <xdr:sp macro="" textlink="">
      <xdr:nvSpPr>
        <xdr:cNvPr id="717" name="楕円 716">
          <a:extLst>
            <a:ext uri="{FF2B5EF4-FFF2-40B4-BE49-F238E27FC236}">
              <a16:creationId xmlns:a16="http://schemas.microsoft.com/office/drawing/2014/main" id="{6FA0B324-3D1B-4018-96A6-3FB721F38E65}"/>
            </a:ext>
          </a:extLst>
        </xdr:cNvPr>
        <xdr:cNvSpPr/>
      </xdr:nvSpPr>
      <xdr:spPr>
        <a:xfrm>
          <a:off x="16754475" y="12982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76200</xdr:rowOff>
    </xdr:from>
    <xdr:to>
      <xdr:col>102</xdr:col>
      <xdr:colOff>114300</xdr:colOff>
      <xdr:row>80</xdr:row>
      <xdr:rowOff>76200</xdr:rowOff>
    </xdr:to>
    <xdr:cxnSp macro="">
      <xdr:nvCxnSpPr>
        <xdr:cNvPr id="718" name="直線コネクタ 717">
          <a:extLst>
            <a:ext uri="{FF2B5EF4-FFF2-40B4-BE49-F238E27FC236}">
              <a16:creationId xmlns:a16="http://schemas.microsoft.com/office/drawing/2014/main" id="{C3148CBB-040E-4FE1-B164-DD9E53DCC155}"/>
            </a:ext>
          </a:extLst>
        </xdr:cNvPr>
        <xdr:cNvCxnSpPr/>
      </xdr:nvCxnSpPr>
      <xdr:spPr>
        <a:xfrm>
          <a:off x="16802100" y="13030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19" name="n_1aveValue【児童館】&#10;一人当たり面積">
          <a:extLst>
            <a:ext uri="{FF2B5EF4-FFF2-40B4-BE49-F238E27FC236}">
              <a16:creationId xmlns:a16="http://schemas.microsoft.com/office/drawing/2014/main" id="{D26002A5-0D7C-450B-9D12-64F6BB545201}"/>
            </a:ext>
          </a:extLst>
        </xdr:cNvPr>
        <xdr:cNvSpPr txBox="1"/>
      </xdr:nvSpPr>
      <xdr:spPr>
        <a:xfrm>
          <a:off x="189834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0" name="n_2aveValue【児童館】&#10;一人当たり面積">
          <a:extLst>
            <a:ext uri="{FF2B5EF4-FFF2-40B4-BE49-F238E27FC236}">
              <a16:creationId xmlns:a16="http://schemas.microsoft.com/office/drawing/2014/main" id="{3D8008EB-22CC-4157-B99F-54121846018A}"/>
            </a:ext>
          </a:extLst>
        </xdr:cNvPr>
        <xdr:cNvSpPr txBox="1"/>
      </xdr:nvSpPr>
      <xdr:spPr>
        <a:xfrm>
          <a:off x="18183302"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21" name="n_3aveValue【児童館】&#10;一人当たり面積">
          <a:extLst>
            <a:ext uri="{FF2B5EF4-FFF2-40B4-BE49-F238E27FC236}">
              <a16:creationId xmlns:a16="http://schemas.microsoft.com/office/drawing/2014/main" id="{A62258DF-8F9D-4D14-9823-31174C152040}"/>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22" name="n_4aveValue【児童館】&#10;一人当たり面積">
          <a:extLst>
            <a:ext uri="{FF2B5EF4-FFF2-40B4-BE49-F238E27FC236}">
              <a16:creationId xmlns:a16="http://schemas.microsoft.com/office/drawing/2014/main" id="{3A503382-4910-4042-9A9C-372EFB270280}"/>
            </a:ext>
          </a:extLst>
        </xdr:cNvPr>
        <xdr:cNvSpPr txBox="1"/>
      </xdr:nvSpPr>
      <xdr:spPr>
        <a:xfrm>
          <a:off x="165926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143527</xdr:rowOff>
    </xdr:from>
    <xdr:ext cx="469744" cy="259045"/>
    <xdr:sp macro="" textlink="">
      <xdr:nvSpPr>
        <xdr:cNvPr id="723" name="n_1mainValue【児童館】&#10;一人当たり面積">
          <a:extLst>
            <a:ext uri="{FF2B5EF4-FFF2-40B4-BE49-F238E27FC236}">
              <a16:creationId xmlns:a16="http://schemas.microsoft.com/office/drawing/2014/main" id="{6A246DFB-E56C-4F78-84B0-C1857F646C5F}"/>
            </a:ext>
          </a:extLst>
        </xdr:cNvPr>
        <xdr:cNvSpPr txBox="1"/>
      </xdr:nvSpPr>
      <xdr:spPr>
        <a:xfrm>
          <a:off x="189834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24" name="n_2mainValue【児童館】&#10;一人当たり面積">
          <a:extLst>
            <a:ext uri="{FF2B5EF4-FFF2-40B4-BE49-F238E27FC236}">
              <a16:creationId xmlns:a16="http://schemas.microsoft.com/office/drawing/2014/main" id="{7A32E9D9-8C00-4D4B-8EDA-6DB26CECC406}"/>
            </a:ext>
          </a:extLst>
        </xdr:cNvPr>
        <xdr:cNvSpPr txBox="1"/>
      </xdr:nvSpPr>
      <xdr:spPr>
        <a:xfrm>
          <a:off x="181833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143527</xdr:rowOff>
    </xdr:from>
    <xdr:ext cx="469744" cy="259045"/>
    <xdr:sp macro="" textlink="">
      <xdr:nvSpPr>
        <xdr:cNvPr id="725" name="n_3mainValue【児童館】&#10;一人当たり面積">
          <a:extLst>
            <a:ext uri="{FF2B5EF4-FFF2-40B4-BE49-F238E27FC236}">
              <a16:creationId xmlns:a16="http://schemas.microsoft.com/office/drawing/2014/main" id="{65C34F51-12DA-445C-B4BA-49C9EB96DA32}"/>
            </a:ext>
          </a:extLst>
        </xdr:cNvPr>
        <xdr:cNvSpPr txBox="1"/>
      </xdr:nvSpPr>
      <xdr:spPr>
        <a:xfrm>
          <a:off x="17383202"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143527</xdr:rowOff>
    </xdr:from>
    <xdr:ext cx="469744" cy="259045"/>
    <xdr:sp macro="" textlink="">
      <xdr:nvSpPr>
        <xdr:cNvPr id="726" name="n_4mainValue【児童館】&#10;一人当たり面積">
          <a:extLst>
            <a:ext uri="{FF2B5EF4-FFF2-40B4-BE49-F238E27FC236}">
              <a16:creationId xmlns:a16="http://schemas.microsoft.com/office/drawing/2014/main" id="{1833FEFC-2B95-4620-B3B1-DFDA5A03B36A}"/>
            </a:ext>
          </a:extLst>
        </xdr:cNvPr>
        <xdr:cNvSpPr txBox="1"/>
      </xdr:nvSpPr>
      <xdr:spPr>
        <a:xfrm>
          <a:off x="16592627" y="1277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a:extLst>
            <a:ext uri="{FF2B5EF4-FFF2-40B4-BE49-F238E27FC236}">
              <a16:creationId xmlns:a16="http://schemas.microsoft.com/office/drawing/2014/main" id="{7214B8EB-D654-4CBF-9C16-F3482A1B4893}"/>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a:extLst>
            <a:ext uri="{FF2B5EF4-FFF2-40B4-BE49-F238E27FC236}">
              <a16:creationId xmlns:a16="http://schemas.microsoft.com/office/drawing/2014/main" id="{07795258-5286-425A-A52D-3304A26B449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a:extLst>
            <a:ext uri="{FF2B5EF4-FFF2-40B4-BE49-F238E27FC236}">
              <a16:creationId xmlns:a16="http://schemas.microsoft.com/office/drawing/2014/main" id="{1E6FC52E-E89A-4E50-9AA6-EF858A683FB6}"/>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a:extLst>
            <a:ext uri="{FF2B5EF4-FFF2-40B4-BE49-F238E27FC236}">
              <a16:creationId xmlns:a16="http://schemas.microsoft.com/office/drawing/2014/main" id="{CF541CEF-B41F-467F-8D6E-38C99126377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a:extLst>
            <a:ext uri="{FF2B5EF4-FFF2-40B4-BE49-F238E27FC236}">
              <a16:creationId xmlns:a16="http://schemas.microsoft.com/office/drawing/2014/main" id="{9A52F067-8A3A-41C8-BF08-DAD1D716124D}"/>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a:extLst>
            <a:ext uri="{FF2B5EF4-FFF2-40B4-BE49-F238E27FC236}">
              <a16:creationId xmlns:a16="http://schemas.microsoft.com/office/drawing/2014/main" id="{1AD1AEBA-61E9-4F16-99BC-CF2ADE71022E}"/>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a:extLst>
            <a:ext uri="{FF2B5EF4-FFF2-40B4-BE49-F238E27FC236}">
              <a16:creationId xmlns:a16="http://schemas.microsoft.com/office/drawing/2014/main" id="{C22D080E-648B-4B8E-BD58-50530ECA52DF}"/>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a:extLst>
            <a:ext uri="{FF2B5EF4-FFF2-40B4-BE49-F238E27FC236}">
              <a16:creationId xmlns:a16="http://schemas.microsoft.com/office/drawing/2014/main" id="{1580E434-EF08-42F7-8CD2-2B83FDD5B257}"/>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a:extLst>
            <a:ext uri="{FF2B5EF4-FFF2-40B4-BE49-F238E27FC236}">
              <a16:creationId xmlns:a16="http://schemas.microsoft.com/office/drawing/2014/main" id="{47E6DEC3-53DC-4346-9721-5F6DE759E458}"/>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a:extLst>
            <a:ext uri="{FF2B5EF4-FFF2-40B4-BE49-F238E27FC236}">
              <a16:creationId xmlns:a16="http://schemas.microsoft.com/office/drawing/2014/main" id="{7800AF5E-7274-49B2-8370-95CC303C20AD}"/>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a:extLst>
            <a:ext uri="{FF2B5EF4-FFF2-40B4-BE49-F238E27FC236}">
              <a16:creationId xmlns:a16="http://schemas.microsoft.com/office/drawing/2014/main" id="{B5C69A8D-E6AB-4A2B-846B-B4340BCFEF49}"/>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a:extLst>
            <a:ext uri="{FF2B5EF4-FFF2-40B4-BE49-F238E27FC236}">
              <a16:creationId xmlns:a16="http://schemas.microsoft.com/office/drawing/2014/main" id="{2C99F8F1-5894-4C15-B9F0-F507F81A910A}"/>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9" name="テキスト ボックス 738">
          <a:extLst>
            <a:ext uri="{FF2B5EF4-FFF2-40B4-BE49-F238E27FC236}">
              <a16:creationId xmlns:a16="http://schemas.microsoft.com/office/drawing/2014/main" id="{BF4EBBB8-8233-4EDA-8AF7-590607968E6E}"/>
            </a:ext>
          </a:extLst>
        </xdr:cNvPr>
        <xdr:cNvSpPr txBox="1"/>
      </xdr:nvSpPr>
      <xdr:spPr>
        <a:xfrm>
          <a:off x="107945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a:extLst>
            <a:ext uri="{FF2B5EF4-FFF2-40B4-BE49-F238E27FC236}">
              <a16:creationId xmlns:a16="http://schemas.microsoft.com/office/drawing/2014/main" id="{44562ECD-C574-42A0-9A4C-FC6662A3D91E}"/>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a:extLst>
            <a:ext uri="{FF2B5EF4-FFF2-40B4-BE49-F238E27FC236}">
              <a16:creationId xmlns:a16="http://schemas.microsoft.com/office/drawing/2014/main" id="{A94CB8A2-1264-45D3-97E3-56BE01CBAD23}"/>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a:extLst>
            <a:ext uri="{FF2B5EF4-FFF2-40B4-BE49-F238E27FC236}">
              <a16:creationId xmlns:a16="http://schemas.microsoft.com/office/drawing/2014/main" id="{3179A7E2-A82E-4F5C-87BF-CFD442B01261}"/>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a:extLst>
            <a:ext uri="{FF2B5EF4-FFF2-40B4-BE49-F238E27FC236}">
              <a16:creationId xmlns:a16="http://schemas.microsoft.com/office/drawing/2014/main" id="{D9998898-ADA6-4EF8-BD3B-B90A47D3D09E}"/>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a:extLst>
            <a:ext uri="{FF2B5EF4-FFF2-40B4-BE49-F238E27FC236}">
              <a16:creationId xmlns:a16="http://schemas.microsoft.com/office/drawing/2014/main" id="{7FAEE1D6-DD12-4571-A828-14D339D7228F}"/>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a:extLst>
            <a:ext uri="{FF2B5EF4-FFF2-40B4-BE49-F238E27FC236}">
              <a16:creationId xmlns:a16="http://schemas.microsoft.com/office/drawing/2014/main" id="{6FA9E235-0862-438A-A124-A2A8876AAEFF}"/>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a:extLst>
            <a:ext uri="{FF2B5EF4-FFF2-40B4-BE49-F238E27FC236}">
              <a16:creationId xmlns:a16="http://schemas.microsoft.com/office/drawing/2014/main" id="{A4082314-3761-4853-A866-34FE5F42928E}"/>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a:extLst>
            <a:ext uri="{FF2B5EF4-FFF2-40B4-BE49-F238E27FC236}">
              <a16:creationId xmlns:a16="http://schemas.microsoft.com/office/drawing/2014/main" id="{2467087C-B341-4806-BD69-106201F1E2AF}"/>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C6678849-FF7A-41F7-8E6A-1C7CB347D9EA}"/>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9" name="テキスト ボックス 748">
          <a:extLst>
            <a:ext uri="{FF2B5EF4-FFF2-40B4-BE49-F238E27FC236}">
              <a16:creationId xmlns:a16="http://schemas.microsoft.com/office/drawing/2014/main" id="{E3583DC7-3CCF-4CF4-9D78-83FCC1ACF99C}"/>
            </a:ext>
          </a:extLst>
        </xdr:cNvPr>
        <xdr:cNvSpPr txBox="1"/>
      </xdr:nvSpPr>
      <xdr:spPr>
        <a:xfrm>
          <a:off x="109037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公民館】&#10;有形固定資産減価償却率グラフ枠">
          <a:extLst>
            <a:ext uri="{FF2B5EF4-FFF2-40B4-BE49-F238E27FC236}">
              <a16:creationId xmlns:a16="http://schemas.microsoft.com/office/drawing/2014/main" id="{2649A69E-B543-4027-9D36-96F5021F9443}"/>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78105</xdr:rowOff>
    </xdr:from>
    <xdr:to>
      <xdr:col>85</xdr:col>
      <xdr:colOff>126364</xdr:colOff>
      <xdr:row>107</xdr:row>
      <xdr:rowOff>85725</xdr:rowOff>
    </xdr:to>
    <xdr:cxnSp macro="">
      <xdr:nvCxnSpPr>
        <xdr:cNvPr id="751" name="直線コネクタ 750">
          <a:extLst>
            <a:ext uri="{FF2B5EF4-FFF2-40B4-BE49-F238E27FC236}">
              <a16:creationId xmlns:a16="http://schemas.microsoft.com/office/drawing/2014/main" id="{032D1A2D-C906-49AC-A01C-DCBC1251E69A}"/>
            </a:ext>
          </a:extLst>
        </xdr:cNvPr>
        <xdr:cNvCxnSpPr/>
      </xdr:nvCxnSpPr>
      <xdr:spPr>
        <a:xfrm flipV="1">
          <a:off x="14696439" y="16432530"/>
          <a:ext cx="0" cy="975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89552</xdr:rowOff>
    </xdr:from>
    <xdr:ext cx="405111" cy="259045"/>
    <xdr:sp macro="" textlink="">
      <xdr:nvSpPr>
        <xdr:cNvPr id="752" name="【公民館】&#10;有形固定資産減価償却率最小値テキスト">
          <a:extLst>
            <a:ext uri="{FF2B5EF4-FFF2-40B4-BE49-F238E27FC236}">
              <a16:creationId xmlns:a16="http://schemas.microsoft.com/office/drawing/2014/main" id="{A0E828E0-69A3-435A-B562-78EEEC6AA702}"/>
            </a:ext>
          </a:extLst>
        </xdr:cNvPr>
        <xdr:cNvSpPr txBox="1"/>
      </xdr:nvSpPr>
      <xdr:spPr>
        <a:xfrm>
          <a:off x="14735175"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85725</xdr:rowOff>
    </xdr:from>
    <xdr:to>
      <xdr:col>86</xdr:col>
      <xdr:colOff>25400</xdr:colOff>
      <xdr:row>107</xdr:row>
      <xdr:rowOff>85725</xdr:rowOff>
    </xdr:to>
    <xdr:cxnSp macro="">
      <xdr:nvCxnSpPr>
        <xdr:cNvPr id="753" name="直線コネクタ 752">
          <a:extLst>
            <a:ext uri="{FF2B5EF4-FFF2-40B4-BE49-F238E27FC236}">
              <a16:creationId xmlns:a16="http://schemas.microsoft.com/office/drawing/2014/main" id="{D63945DA-BDFC-4288-8BD1-6B1A8AB7865D}"/>
            </a:ext>
          </a:extLst>
        </xdr:cNvPr>
        <xdr:cNvCxnSpPr/>
      </xdr:nvCxnSpPr>
      <xdr:spPr>
        <a:xfrm>
          <a:off x="14611350" y="17408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24782</xdr:rowOff>
    </xdr:from>
    <xdr:ext cx="405111" cy="259045"/>
    <xdr:sp macro="" textlink="">
      <xdr:nvSpPr>
        <xdr:cNvPr id="754" name="【公民館】&#10;有形固定資産減価償却率最大値テキスト">
          <a:extLst>
            <a:ext uri="{FF2B5EF4-FFF2-40B4-BE49-F238E27FC236}">
              <a16:creationId xmlns:a16="http://schemas.microsoft.com/office/drawing/2014/main" id="{1955B2DC-351E-4DAE-AD04-FF274F35DB64}"/>
            </a:ext>
          </a:extLst>
        </xdr:cNvPr>
        <xdr:cNvSpPr txBox="1"/>
      </xdr:nvSpPr>
      <xdr:spPr>
        <a:xfrm>
          <a:off x="14735175" y="1622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78105</xdr:rowOff>
    </xdr:from>
    <xdr:to>
      <xdr:col>86</xdr:col>
      <xdr:colOff>25400</xdr:colOff>
      <xdr:row>101</xdr:row>
      <xdr:rowOff>78105</xdr:rowOff>
    </xdr:to>
    <xdr:cxnSp macro="">
      <xdr:nvCxnSpPr>
        <xdr:cNvPr id="755" name="直線コネクタ 754">
          <a:extLst>
            <a:ext uri="{FF2B5EF4-FFF2-40B4-BE49-F238E27FC236}">
              <a16:creationId xmlns:a16="http://schemas.microsoft.com/office/drawing/2014/main" id="{AD0BF504-1B01-446C-B1CE-6C2870C9CEF0}"/>
            </a:ext>
          </a:extLst>
        </xdr:cNvPr>
        <xdr:cNvCxnSpPr/>
      </xdr:nvCxnSpPr>
      <xdr:spPr>
        <a:xfrm>
          <a:off x="14611350" y="16432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86377</xdr:rowOff>
    </xdr:from>
    <xdr:ext cx="405111" cy="259045"/>
    <xdr:sp macro="" textlink="">
      <xdr:nvSpPr>
        <xdr:cNvPr id="756" name="【公民館】&#10;有形固定資産減価償却率平均値テキスト">
          <a:extLst>
            <a:ext uri="{FF2B5EF4-FFF2-40B4-BE49-F238E27FC236}">
              <a16:creationId xmlns:a16="http://schemas.microsoft.com/office/drawing/2014/main" id="{F493C978-9C9A-44D4-A67C-C2FF5DB37BA2}"/>
            </a:ext>
          </a:extLst>
        </xdr:cNvPr>
        <xdr:cNvSpPr txBox="1"/>
      </xdr:nvSpPr>
      <xdr:spPr>
        <a:xfrm>
          <a:off x="14735175" y="1659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757" name="フローチャート: 判断 756">
          <a:extLst>
            <a:ext uri="{FF2B5EF4-FFF2-40B4-BE49-F238E27FC236}">
              <a16:creationId xmlns:a16="http://schemas.microsoft.com/office/drawing/2014/main" id="{E68380B8-ED4C-49E6-803C-802A7DCED812}"/>
            </a:ext>
          </a:extLst>
        </xdr:cNvPr>
        <xdr:cNvSpPr/>
      </xdr:nvSpPr>
      <xdr:spPr>
        <a:xfrm>
          <a:off x="14649450" y="16744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50164</xdr:rowOff>
    </xdr:from>
    <xdr:to>
      <xdr:col>81</xdr:col>
      <xdr:colOff>101600</xdr:colOff>
      <xdr:row>103</xdr:row>
      <xdr:rowOff>151764</xdr:rowOff>
    </xdr:to>
    <xdr:sp macro="" textlink="">
      <xdr:nvSpPr>
        <xdr:cNvPr id="758" name="フローチャート: 判断 757">
          <a:extLst>
            <a:ext uri="{FF2B5EF4-FFF2-40B4-BE49-F238E27FC236}">
              <a16:creationId xmlns:a16="http://schemas.microsoft.com/office/drawing/2014/main" id="{56D88CD0-E51B-4BAA-A34D-2D208E36B365}"/>
            </a:ext>
          </a:extLst>
        </xdr:cNvPr>
        <xdr:cNvSpPr/>
      </xdr:nvSpPr>
      <xdr:spPr>
        <a:xfrm>
          <a:off x="13887450" y="167252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759" name="フローチャート: 判断 758">
          <a:extLst>
            <a:ext uri="{FF2B5EF4-FFF2-40B4-BE49-F238E27FC236}">
              <a16:creationId xmlns:a16="http://schemas.microsoft.com/office/drawing/2014/main" id="{68A9E6F8-BF99-41C2-A890-2D3C7CACDE14}"/>
            </a:ext>
          </a:extLst>
        </xdr:cNvPr>
        <xdr:cNvSpPr/>
      </xdr:nvSpPr>
      <xdr:spPr>
        <a:xfrm>
          <a:off x="13096875" y="167062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760" name="フローチャート: 判断 759">
          <a:extLst>
            <a:ext uri="{FF2B5EF4-FFF2-40B4-BE49-F238E27FC236}">
              <a16:creationId xmlns:a16="http://schemas.microsoft.com/office/drawing/2014/main" id="{D79BF7CB-1122-42C4-85B6-A0B227C0499D}"/>
            </a:ext>
          </a:extLst>
        </xdr:cNvPr>
        <xdr:cNvSpPr/>
      </xdr:nvSpPr>
      <xdr:spPr>
        <a:xfrm>
          <a:off x="12296775" y="16687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6350</xdr:rowOff>
    </xdr:from>
    <xdr:to>
      <xdr:col>67</xdr:col>
      <xdr:colOff>101600</xdr:colOff>
      <xdr:row>103</xdr:row>
      <xdr:rowOff>107950</xdr:rowOff>
    </xdr:to>
    <xdr:sp macro="" textlink="">
      <xdr:nvSpPr>
        <xdr:cNvPr id="761" name="フローチャート: 判断 760">
          <a:extLst>
            <a:ext uri="{FF2B5EF4-FFF2-40B4-BE49-F238E27FC236}">
              <a16:creationId xmlns:a16="http://schemas.microsoft.com/office/drawing/2014/main" id="{95A24FC5-75A1-404F-B9E9-21EC5D54EB8A}"/>
            </a:ext>
          </a:extLst>
        </xdr:cNvPr>
        <xdr:cNvSpPr/>
      </xdr:nvSpPr>
      <xdr:spPr>
        <a:xfrm>
          <a:off x="11487150" y="16687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F1A2A29F-A7A3-49AF-9793-FB7E7778F316}"/>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17345EE4-47A0-4330-B575-D401DF0FD76F}"/>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D502B229-B789-4A23-A5A1-B674716DE65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6B20C2B-CB3B-486C-9785-3EAB8962D8D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91750CD8-A8DD-4651-9D71-E11EB906AA41}"/>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109220</xdr:rowOff>
    </xdr:from>
    <xdr:to>
      <xdr:col>85</xdr:col>
      <xdr:colOff>177800</xdr:colOff>
      <xdr:row>105</xdr:row>
      <xdr:rowOff>39370</xdr:rowOff>
    </xdr:to>
    <xdr:sp macro="" textlink="">
      <xdr:nvSpPr>
        <xdr:cNvPr id="767" name="楕円 766">
          <a:extLst>
            <a:ext uri="{FF2B5EF4-FFF2-40B4-BE49-F238E27FC236}">
              <a16:creationId xmlns:a16="http://schemas.microsoft.com/office/drawing/2014/main" id="{02677B65-793C-4DF2-BDA5-FCE1296D9BEC}"/>
            </a:ext>
          </a:extLst>
        </xdr:cNvPr>
        <xdr:cNvSpPr/>
      </xdr:nvSpPr>
      <xdr:spPr>
        <a:xfrm>
          <a:off x="14649450" y="169462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87647</xdr:rowOff>
    </xdr:from>
    <xdr:ext cx="405111" cy="259045"/>
    <xdr:sp macro="" textlink="">
      <xdr:nvSpPr>
        <xdr:cNvPr id="768" name="【公民館】&#10;有形固定資産減価償却率該当値テキスト">
          <a:extLst>
            <a:ext uri="{FF2B5EF4-FFF2-40B4-BE49-F238E27FC236}">
              <a16:creationId xmlns:a16="http://schemas.microsoft.com/office/drawing/2014/main" id="{4524FDC9-9AE8-4093-A4E4-08AED477C97C}"/>
            </a:ext>
          </a:extLst>
        </xdr:cNvPr>
        <xdr:cNvSpPr txBox="1"/>
      </xdr:nvSpPr>
      <xdr:spPr>
        <a:xfrm>
          <a:off x="14735175"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73025</xdr:rowOff>
    </xdr:from>
    <xdr:to>
      <xdr:col>81</xdr:col>
      <xdr:colOff>101600</xdr:colOff>
      <xdr:row>105</xdr:row>
      <xdr:rowOff>3175</xdr:rowOff>
    </xdr:to>
    <xdr:sp macro="" textlink="">
      <xdr:nvSpPr>
        <xdr:cNvPr id="769" name="楕円 768">
          <a:extLst>
            <a:ext uri="{FF2B5EF4-FFF2-40B4-BE49-F238E27FC236}">
              <a16:creationId xmlns:a16="http://schemas.microsoft.com/office/drawing/2014/main" id="{C080EFD2-6071-4FD4-8957-A5829482D59A}"/>
            </a:ext>
          </a:extLst>
        </xdr:cNvPr>
        <xdr:cNvSpPr/>
      </xdr:nvSpPr>
      <xdr:spPr>
        <a:xfrm>
          <a:off x="13887450" y="16913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123825</xdr:rowOff>
    </xdr:from>
    <xdr:to>
      <xdr:col>85</xdr:col>
      <xdr:colOff>127000</xdr:colOff>
      <xdr:row>104</xdr:row>
      <xdr:rowOff>160020</xdr:rowOff>
    </xdr:to>
    <xdr:cxnSp macro="">
      <xdr:nvCxnSpPr>
        <xdr:cNvPr id="770" name="直線コネクタ 769">
          <a:extLst>
            <a:ext uri="{FF2B5EF4-FFF2-40B4-BE49-F238E27FC236}">
              <a16:creationId xmlns:a16="http://schemas.microsoft.com/office/drawing/2014/main" id="{9B042C24-AA35-4E30-AD7D-DB1A87B7044F}"/>
            </a:ext>
          </a:extLst>
        </xdr:cNvPr>
        <xdr:cNvCxnSpPr/>
      </xdr:nvCxnSpPr>
      <xdr:spPr>
        <a:xfrm>
          <a:off x="13935075" y="16960850"/>
          <a:ext cx="7620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36830</xdr:rowOff>
    </xdr:from>
    <xdr:to>
      <xdr:col>76</xdr:col>
      <xdr:colOff>165100</xdr:colOff>
      <xdr:row>104</xdr:row>
      <xdr:rowOff>138430</xdr:rowOff>
    </xdr:to>
    <xdr:sp macro="" textlink="">
      <xdr:nvSpPr>
        <xdr:cNvPr id="771" name="楕円 770">
          <a:extLst>
            <a:ext uri="{FF2B5EF4-FFF2-40B4-BE49-F238E27FC236}">
              <a16:creationId xmlns:a16="http://schemas.microsoft.com/office/drawing/2014/main" id="{B691408B-3CBA-456F-93DE-EF29A1C4D029}"/>
            </a:ext>
          </a:extLst>
        </xdr:cNvPr>
        <xdr:cNvSpPr/>
      </xdr:nvSpPr>
      <xdr:spPr>
        <a:xfrm>
          <a:off x="13096875" y="168770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87630</xdr:rowOff>
    </xdr:from>
    <xdr:to>
      <xdr:col>81</xdr:col>
      <xdr:colOff>50800</xdr:colOff>
      <xdr:row>104</xdr:row>
      <xdr:rowOff>123825</xdr:rowOff>
    </xdr:to>
    <xdr:cxnSp macro="">
      <xdr:nvCxnSpPr>
        <xdr:cNvPr id="772" name="直線コネクタ 771">
          <a:extLst>
            <a:ext uri="{FF2B5EF4-FFF2-40B4-BE49-F238E27FC236}">
              <a16:creationId xmlns:a16="http://schemas.microsoft.com/office/drawing/2014/main" id="{C8011121-C710-4DD2-8C01-FA60505D1092}"/>
            </a:ext>
          </a:extLst>
        </xdr:cNvPr>
        <xdr:cNvCxnSpPr/>
      </xdr:nvCxnSpPr>
      <xdr:spPr>
        <a:xfrm>
          <a:off x="13144500" y="16924655"/>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52070</xdr:rowOff>
    </xdr:from>
    <xdr:to>
      <xdr:col>72</xdr:col>
      <xdr:colOff>38100</xdr:colOff>
      <xdr:row>104</xdr:row>
      <xdr:rowOff>153670</xdr:rowOff>
    </xdr:to>
    <xdr:sp macro="" textlink="">
      <xdr:nvSpPr>
        <xdr:cNvPr id="773" name="楕円 772">
          <a:extLst>
            <a:ext uri="{FF2B5EF4-FFF2-40B4-BE49-F238E27FC236}">
              <a16:creationId xmlns:a16="http://schemas.microsoft.com/office/drawing/2014/main" id="{A6DF3F9B-866F-440A-847C-B2E48EF28A83}"/>
            </a:ext>
          </a:extLst>
        </xdr:cNvPr>
        <xdr:cNvSpPr/>
      </xdr:nvSpPr>
      <xdr:spPr>
        <a:xfrm>
          <a:off x="12296775" y="168890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87630</xdr:rowOff>
    </xdr:from>
    <xdr:to>
      <xdr:col>76</xdr:col>
      <xdr:colOff>114300</xdr:colOff>
      <xdr:row>104</xdr:row>
      <xdr:rowOff>102870</xdr:rowOff>
    </xdr:to>
    <xdr:cxnSp macro="">
      <xdr:nvCxnSpPr>
        <xdr:cNvPr id="774" name="直線コネクタ 773">
          <a:extLst>
            <a:ext uri="{FF2B5EF4-FFF2-40B4-BE49-F238E27FC236}">
              <a16:creationId xmlns:a16="http://schemas.microsoft.com/office/drawing/2014/main" id="{5AA4F68F-40F0-4ADC-925B-F1A81699AAE6}"/>
            </a:ext>
          </a:extLst>
        </xdr:cNvPr>
        <xdr:cNvCxnSpPr/>
      </xdr:nvCxnSpPr>
      <xdr:spPr>
        <a:xfrm flipV="1">
          <a:off x="12344400" y="16924655"/>
          <a:ext cx="800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775" name="楕円 774">
          <a:extLst>
            <a:ext uri="{FF2B5EF4-FFF2-40B4-BE49-F238E27FC236}">
              <a16:creationId xmlns:a16="http://schemas.microsoft.com/office/drawing/2014/main" id="{0E88D9FD-9B28-4425-8207-DBAB3EEF8DE7}"/>
            </a:ext>
          </a:extLst>
        </xdr:cNvPr>
        <xdr:cNvSpPr/>
      </xdr:nvSpPr>
      <xdr:spPr>
        <a:xfrm>
          <a:off x="11487150" y="168509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102870</xdr:rowOff>
    </xdr:to>
    <xdr:cxnSp macro="">
      <xdr:nvCxnSpPr>
        <xdr:cNvPr id="776" name="直線コネクタ 775">
          <a:extLst>
            <a:ext uri="{FF2B5EF4-FFF2-40B4-BE49-F238E27FC236}">
              <a16:creationId xmlns:a16="http://schemas.microsoft.com/office/drawing/2014/main" id="{977FC9CE-884F-46BB-A8DD-1F4F472CC96F}"/>
            </a:ext>
          </a:extLst>
        </xdr:cNvPr>
        <xdr:cNvCxnSpPr/>
      </xdr:nvCxnSpPr>
      <xdr:spPr>
        <a:xfrm>
          <a:off x="11534775" y="1690814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168291</xdr:rowOff>
    </xdr:from>
    <xdr:ext cx="405111" cy="259045"/>
    <xdr:sp macro="" textlink="">
      <xdr:nvSpPr>
        <xdr:cNvPr id="777" name="n_1aveValue【公民館】&#10;有形固定資産減価償却率">
          <a:extLst>
            <a:ext uri="{FF2B5EF4-FFF2-40B4-BE49-F238E27FC236}">
              <a16:creationId xmlns:a16="http://schemas.microsoft.com/office/drawing/2014/main" id="{B084A9FF-8325-431E-B45B-A3528F572B4E}"/>
            </a:ext>
          </a:extLst>
        </xdr:cNvPr>
        <xdr:cNvSpPr txBox="1"/>
      </xdr:nvSpPr>
      <xdr:spPr>
        <a:xfrm>
          <a:off x="13745219" y="1651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778" name="n_2aveValue【公民館】&#10;有形固定資産減価償却率">
          <a:extLst>
            <a:ext uri="{FF2B5EF4-FFF2-40B4-BE49-F238E27FC236}">
              <a16:creationId xmlns:a16="http://schemas.microsoft.com/office/drawing/2014/main" id="{848B9871-FB43-4286-BBD5-75AA408A0E51}"/>
            </a:ext>
          </a:extLst>
        </xdr:cNvPr>
        <xdr:cNvSpPr txBox="1"/>
      </xdr:nvSpPr>
      <xdr:spPr>
        <a:xfrm>
          <a:off x="12964169" y="1650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779" name="n_3aveValue【公民館】&#10;有形固定資産減価償却率">
          <a:extLst>
            <a:ext uri="{FF2B5EF4-FFF2-40B4-BE49-F238E27FC236}">
              <a16:creationId xmlns:a16="http://schemas.microsoft.com/office/drawing/2014/main" id="{7EC519F7-7DB3-4BDF-BB8A-E2E0D34274FF}"/>
            </a:ext>
          </a:extLst>
        </xdr:cNvPr>
        <xdr:cNvSpPr txBox="1"/>
      </xdr:nvSpPr>
      <xdr:spPr>
        <a:xfrm>
          <a:off x="12164069"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124477</xdr:rowOff>
    </xdr:from>
    <xdr:ext cx="405111" cy="259045"/>
    <xdr:sp macro="" textlink="">
      <xdr:nvSpPr>
        <xdr:cNvPr id="780" name="n_4aveValue【公民館】&#10;有形固定資産減価償却率">
          <a:extLst>
            <a:ext uri="{FF2B5EF4-FFF2-40B4-BE49-F238E27FC236}">
              <a16:creationId xmlns:a16="http://schemas.microsoft.com/office/drawing/2014/main" id="{98646849-8341-49CC-9CD5-434D4DCABF8A}"/>
            </a:ext>
          </a:extLst>
        </xdr:cNvPr>
        <xdr:cNvSpPr txBox="1"/>
      </xdr:nvSpPr>
      <xdr:spPr>
        <a:xfrm>
          <a:off x="11354444" y="1647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165752</xdr:rowOff>
    </xdr:from>
    <xdr:ext cx="405111" cy="259045"/>
    <xdr:sp macro="" textlink="">
      <xdr:nvSpPr>
        <xdr:cNvPr id="781" name="n_1mainValue【公民館】&#10;有形固定資産減価償却率">
          <a:extLst>
            <a:ext uri="{FF2B5EF4-FFF2-40B4-BE49-F238E27FC236}">
              <a16:creationId xmlns:a16="http://schemas.microsoft.com/office/drawing/2014/main" id="{AD8D4925-B776-457B-B7E1-3E410BE4A8E7}"/>
            </a:ext>
          </a:extLst>
        </xdr:cNvPr>
        <xdr:cNvSpPr txBox="1"/>
      </xdr:nvSpPr>
      <xdr:spPr>
        <a:xfrm>
          <a:off x="13745219"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129557</xdr:rowOff>
    </xdr:from>
    <xdr:ext cx="405111" cy="259045"/>
    <xdr:sp macro="" textlink="">
      <xdr:nvSpPr>
        <xdr:cNvPr id="782" name="n_2mainValue【公民館】&#10;有形固定資産減価償却率">
          <a:extLst>
            <a:ext uri="{FF2B5EF4-FFF2-40B4-BE49-F238E27FC236}">
              <a16:creationId xmlns:a16="http://schemas.microsoft.com/office/drawing/2014/main" id="{48CF2217-ECBA-4656-B138-0DD779A4E677}"/>
            </a:ext>
          </a:extLst>
        </xdr:cNvPr>
        <xdr:cNvSpPr txBox="1"/>
      </xdr:nvSpPr>
      <xdr:spPr>
        <a:xfrm>
          <a:off x="12964169" y="1696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144797</xdr:rowOff>
    </xdr:from>
    <xdr:ext cx="405111" cy="259045"/>
    <xdr:sp macro="" textlink="">
      <xdr:nvSpPr>
        <xdr:cNvPr id="783" name="n_3mainValue【公民館】&#10;有形固定資産減価償却率">
          <a:extLst>
            <a:ext uri="{FF2B5EF4-FFF2-40B4-BE49-F238E27FC236}">
              <a16:creationId xmlns:a16="http://schemas.microsoft.com/office/drawing/2014/main" id="{3D1D4E3B-C93F-440C-A603-A01143C40ACF}"/>
            </a:ext>
          </a:extLst>
        </xdr:cNvPr>
        <xdr:cNvSpPr txBox="1"/>
      </xdr:nvSpPr>
      <xdr:spPr>
        <a:xfrm>
          <a:off x="12164069"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106697</xdr:rowOff>
    </xdr:from>
    <xdr:ext cx="405111" cy="259045"/>
    <xdr:sp macro="" textlink="">
      <xdr:nvSpPr>
        <xdr:cNvPr id="784" name="n_4mainValue【公民館】&#10;有形固定資産減価償却率">
          <a:extLst>
            <a:ext uri="{FF2B5EF4-FFF2-40B4-BE49-F238E27FC236}">
              <a16:creationId xmlns:a16="http://schemas.microsoft.com/office/drawing/2014/main" id="{29431FDD-AEF1-4793-B454-BD92C52F77DB}"/>
            </a:ext>
          </a:extLst>
        </xdr:cNvPr>
        <xdr:cNvSpPr txBox="1"/>
      </xdr:nvSpPr>
      <xdr:spPr>
        <a:xfrm>
          <a:off x="11354444"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9339E1E8-0C56-49F2-841F-07FDCF1E9BCF}"/>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01F10183-CB2B-447D-8C31-E5027B7B4A9F}"/>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1923A0F5-B3E2-47EC-AAED-EBE42F4D3EB5}"/>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8CFEBE3B-E14F-4FA4-8325-73CC001CA502}"/>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4A28B962-6243-4312-8107-09ADED06D060}"/>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81DDF36C-88A7-483C-96F5-CCCDCBBF4165}"/>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B6AC3D4F-6F6C-4626-8BBA-6ADBB94B9FAF}"/>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26F6A7E7-0267-4751-83F1-C36782298516}"/>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15A75104-108D-4DA3-87C8-F084BABE9F47}"/>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62A7D0B6-DFA9-43DF-9969-67B335B31E24}"/>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4612CB61-5527-4582-AF6B-9A8E522160C9}"/>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B4702F68-EFFD-4EB7-8C60-297D3C7C6CA7}"/>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DE1C6919-FC89-4521-8CA0-3C1E364B2C69}"/>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23C6A3A0-4B25-48C2-A0F5-0A99DAC296E8}"/>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7D61B498-E78D-44FA-B494-2DCB2FBCF72F}"/>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4D990B69-46A3-40C8-BFAC-8089D0882079}"/>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8697D4A1-AA06-4FEA-8A8C-83C7133CD566}"/>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A26EFBFD-E5F4-43F3-ADA1-BE83F053D722}"/>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2BAE3036-375D-4112-A5CF-3DF46E042488}"/>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10E1E3CA-AE3C-4CEC-A4E2-6B46419F68D0}"/>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9C96D305-6EAA-46EB-BD0C-C07B5C3166C7}"/>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9D92568D-DA92-4F42-BFA7-E3FAE148BC69}"/>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3A4FDDE7-F37D-4268-A9ED-AAA894E3DE30}"/>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89B4EB48-852F-4FCC-9060-465FE295C8D9}"/>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公民館】&#10;一人当たり面積グラフ枠">
          <a:extLst>
            <a:ext uri="{FF2B5EF4-FFF2-40B4-BE49-F238E27FC236}">
              <a16:creationId xmlns:a16="http://schemas.microsoft.com/office/drawing/2014/main" id="{A021C154-5ACE-48BE-8F9E-DACA836BAE62}"/>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810" name="直線コネクタ 809">
          <a:extLst>
            <a:ext uri="{FF2B5EF4-FFF2-40B4-BE49-F238E27FC236}">
              <a16:creationId xmlns:a16="http://schemas.microsoft.com/office/drawing/2014/main" id="{6E686952-9AE9-47FE-A979-D0F271EFC5D6}"/>
            </a:ext>
          </a:extLst>
        </xdr:cNvPr>
        <xdr:cNvCxnSpPr/>
      </xdr:nvCxnSpPr>
      <xdr:spPr>
        <a:xfrm flipV="1">
          <a:off x="19954239" y="16163925"/>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1" name="【公民館】&#10;一人当たり面積最小値テキスト">
          <a:extLst>
            <a:ext uri="{FF2B5EF4-FFF2-40B4-BE49-F238E27FC236}">
              <a16:creationId xmlns:a16="http://schemas.microsoft.com/office/drawing/2014/main" id="{822A8763-DA1F-4BAE-A4B6-770A664D7E6F}"/>
            </a:ext>
          </a:extLst>
        </xdr:cNvPr>
        <xdr:cNvSpPr txBox="1"/>
      </xdr:nvSpPr>
      <xdr:spPr>
        <a:xfrm>
          <a:off x="19992975"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2" name="直線コネクタ 811">
          <a:extLst>
            <a:ext uri="{FF2B5EF4-FFF2-40B4-BE49-F238E27FC236}">
              <a16:creationId xmlns:a16="http://schemas.microsoft.com/office/drawing/2014/main" id="{EF008FEA-8ADF-455F-ADAC-A1E0FA6B4E6B}"/>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13" name="【公民館】&#10;一人当たり面積最大値テキスト">
          <a:extLst>
            <a:ext uri="{FF2B5EF4-FFF2-40B4-BE49-F238E27FC236}">
              <a16:creationId xmlns:a16="http://schemas.microsoft.com/office/drawing/2014/main" id="{B258F7AC-FD2B-44FB-A0EE-4D87B2791EA0}"/>
            </a:ext>
          </a:extLst>
        </xdr:cNvPr>
        <xdr:cNvSpPr txBox="1"/>
      </xdr:nvSpPr>
      <xdr:spPr>
        <a:xfrm>
          <a:off x="19992975" y="1595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14" name="直線コネクタ 813">
          <a:extLst>
            <a:ext uri="{FF2B5EF4-FFF2-40B4-BE49-F238E27FC236}">
              <a16:creationId xmlns:a16="http://schemas.microsoft.com/office/drawing/2014/main" id="{421C58E3-DB64-4448-88B2-9A72EE82A537}"/>
            </a:ext>
          </a:extLst>
        </xdr:cNvPr>
        <xdr:cNvCxnSpPr/>
      </xdr:nvCxnSpPr>
      <xdr:spPr>
        <a:xfrm>
          <a:off x="19878675" y="16163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15" name="【公民館】&#10;一人当たり面積平均値テキスト">
          <a:extLst>
            <a:ext uri="{FF2B5EF4-FFF2-40B4-BE49-F238E27FC236}">
              <a16:creationId xmlns:a16="http://schemas.microsoft.com/office/drawing/2014/main" id="{8E832140-6075-4A5B-9C1B-7885D5477CF2}"/>
            </a:ext>
          </a:extLst>
        </xdr:cNvPr>
        <xdr:cNvSpPr txBox="1"/>
      </xdr:nvSpPr>
      <xdr:spPr>
        <a:xfrm>
          <a:off x="19992975" y="1701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16" name="フローチャート: 判断 815">
          <a:extLst>
            <a:ext uri="{FF2B5EF4-FFF2-40B4-BE49-F238E27FC236}">
              <a16:creationId xmlns:a16="http://schemas.microsoft.com/office/drawing/2014/main" id="{A185A06B-CC3A-4003-85E4-3E67B90DA006}"/>
            </a:ext>
          </a:extLst>
        </xdr:cNvPr>
        <xdr:cNvSpPr/>
      </xdr:nvSpPr>
      <xdr:spPr>
        <a:xfrm>
          <a:off x="19897725" y="170325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17" name="フローチャート: 判断 816">
          <a:extLst>
            <a:ext uri="{FF2B5EF4-FFF2-40B4-BE49-F238E27FC236}">
              <a16:creationId xmlns:a16="http://schemas.microsoft.com/office/drawing/2014/main" id="{44A995F7-9EE6-40F2-80E4-94624EF8DDFB}"/>
            </a:ext>
          </a:extLst>
        </xdr:cNvPr>
        <xdr:cNvSpPr/>
      </xdr:nvSpPr>
      <xdr:spPr>
        <a:xfrm>
          <a:off x="191547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8" name="フローチャート: 判断 817">
          <a:extLst>
            <a:ext uri="{FF2B5EF4-FFF2-40B4-BE49-F238E27FC236}">
              <a16:creationId xmlns:a16="http://schemas.microsoft.com/office/drawing/2014/main" id="{0A6B12BD-240F-485F-9B26-ABC2A8820418}"/>
            </a:ext>
          </a:extLst>
        </xdr:cNvPr>
        <xdr:cNvSpPr/>
      </xdr:nvSpPr>
      <xdr:spPr>
        <a:xfrm>
          <a:off x="18345150" y="170193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33564</xdr:rowOff>
    </xdr:from>
    <xdr:to>
      <xdr:col>102</xdr:col>
      <xdr:colOff>165100</xdr:colOff>
      <xdr:row>105</xdr:row>
      <xdr:rowOff>135164</xdr:rowOff>
    </xdr:to>
    <xdr:sp macro="" textlink="">
      <xdr:nvSpPr>
        <xdr:cNvPr id="819" name="フローチャート: 判断 818">
          <a:extLst>
            <a:ext uri="{FF2B5EF4-FFF2-40B4-BE49-F238E27FC236}">
              <a16:creationId xmlns:a16="http://schemas.microsoft.com/office/drawing/2014/main" id="{2361D256-343A-4255-93B9-08C3A3FF1CB6}"/>
            </a:ext>
          </a:extLst>
        </xdr:cNvPr>
        <xdr:cNvSpPr/>
      </xdr:nvSpPr>
      <xdr:spPr>
        <a:xfrm>
          <a:off x="17554575" y="170325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33564</xdr:rowOff>
    </xdr:from>
    <xdr:to>
      <xdr:col>98</xdr:col>
      <xdr:colOff>38100</xdr:colOff>
      <xdr:row>105</xdr:row>
      <xdr:rowOff>135164</xdr:rowOff>
    </xdr:to>
    <xdr:sp macro="" textlink="">
      <xdr:nvSpPr>
        <xdr:cNvPr id="820" name="フローチャート: 判断 819">
          <a:extLst>
            <a:ext uri="{FF2B5EF4-FFF2-40B4-BE49-F238E27FC236}">
              <a16:creationId xmlns:a16="http://schemas.microsoft.com/office/drawing/2014/main" id="{7BC1F505-7844-4C82-9672-B9F0F1835548}"/>
            </a:ext>
          </a:extLst>
        </xdr:cNvPr>
        <xdr:cNvSpPr/>
      </xdr:nvSpPr>
      <xdr:spPr>
        <a:xfrm>
          <a:off x="16754475" y="170325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2F62970C-35AD-4BB9-BEE9-58E55CFAC65E}"/>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F0DA16C8-321F-4019-A0C0-B757DAF4540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F0DA3E23-690A-4A8E-B940-8F2D4E408EC9}"/>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997ED3FB-B0F5-47AB-B9A7-4D8074F61829}"/>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9A76604-DBCC-4F2D-A116-3CCAB762477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xdr:rowOff>
    </xdr:from>
    <xdr:to>
      <xdr:col>116</xdr:col>
      <xdr:colOff>114300</xdr:colOff>
      <xdr:row>104</xdr:row>
      <xdr:rowOff>110671</xdr:rowOff>
    </xdr:to>
    <xdr:sp macro="" textlink="">
      <xdr:nvSpPr>
        <xdr:cNvPr id="826" name="楕円 825">
          <a:extLst>
            <a:ext uri="{FF2B5EF4-FFF2-40B4-BE49-F238E27FC236}">
              <a16:creationId xmlns:a16="http://schemas.microsoft.com/office/drawing/2014/main" id="{4126366A-D25A-443B-842A-F1A98B0DEC04}"/>
            </a:ext>
          </a:extLst>
        </xdr:cNvPr>
        <xdr:cNvSpPr/>
      </xdr:nvSpPr>
      <xdr:spPr>
        <a:xfrm>
          <a:off x="19897725" y="168524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31948</xdr:rowOff>
    </xdr:from>
    <xdr:ext cx="469744" cy="259045"/>
    <xdr:sp macro="" textlink="">
      <xdr:nvSpPr>
        <xdr:cNvPr id="827" name="【公民館】&#10;一人当たり面積該当値テキスト">
          <a:extLst>
            <a:ext uri="{FF2B5EF4-FFF2-40B4-BE49-F238E27FC236}">
              <a16:creationId xmlns:a16="http://schemas.microsoft.com/office/drawing/2014/main" id="{BAE5B3F5-5E3A-49AF-B6A0-3643152CEA08}"/>
            </a:ext>
          </a:extLst>
        </xdr:cNvPr>
        <xdr:cNvSpPr txBox="1"/>
      </xdr:nvSpPr>
      <xdr:spPr>
        <a:xfrm>
          <a:off x="19992975" y="1670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828" name="楕円 827">
          <a:extLst>
            <a:ext uri="{FF2B5EF4-FFF2-40B4-BE49-F238E27FC236}">
              <a16:creationId xmlns:a16="http://schemas.microsoft.com/office/drawing/2014/main" id="{18A93E73-5AB2-40E0-ADB6-999194D57198}"/>
            </a:ext>
          </a:extLst>
        </xdr:cNvPr>
        <xdr:cNvSpPr/>
      </xdr:nvSpPr>
      <xdr:spPr>
        <a:xfrm>
          <a:off x="19154775" y="168524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59871</xdr:rowOff>
    </xdr:from>
    <xdr:to>
      <xdr:col>116</xdr:col>
      <xdr:colOff>63500</xdr:colOff>
      <xdr:row>104</xdr:row>
      <xdr:rowOff>59871</xdr:rowOff>
    </xdr:to>
    <xdr:cxnSp macro="">
      <xdr:nvCxnSpPr>
        <xdr:cNvPr id="829" name="直線コネクタ 828">
          <a:extLst>
            <a:ext uri="{FF2B5EF4-FFF2-40B4-BE49-F238E27FC236}">
              <a16:creationId xmlns:a16="http://schemas.microsoft.com/office/drawing/2014/main" id="{4FC75185-D522-4F9A-8966-D07E5B24EB9E}"/>
            </a:ext>
          </a:extLst>
        </xdr:cNvPr>
        <xdr:cNvCxnSpPr/>
      </xdr:nvCxnSpPr>
      <xdr:spPr>
        <a:xfrm>
          <a:off x="19202400" y="1690007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9071</xdr:rowOff>
    </xdr:from>
    <xdr:to>
      <xdr:col>107</xdr:col>
      <xdr:colOff>101600</xdr:colOff>
      <xdr:row>104</xdr:row>
      <xdr:rowOff>110671</xdr:rowOff>
    </xdr:to>
    <xdr:sp macro="" textlink="">
      <xdr:nvSpPr>
        <xdr:cNvPr id="830" name="楕円 829">
          <a:extLst>
            <a:ext uri="{FF2B5EF4-FFF2-40B4-BE49-F238E27FC236}">
              <a16:creationId xmlns:a16="http://schemas.microsoft.com/office/drawing/2014/main" id="{20775744-B99D-4BDA-B6FF-303E8BA8D470}"/>
            </a:ext>
          </a:extLst>
        </xdr:cNvPr>
        <xdr:cNvSpPr/>
      </xdr:nvSpPr>
      <xdr:spPr>
        <a:xfrm>
          <a:off x="18345150" y="168524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59871</xdr:rowOff>
    </xdr:from>
    <xdr:to>
      <xdr:col>111</xdr:col>
      <xdr:colOff>177800</xdr:colOff>
      <xdr:row>104</xdr:row>
      <xdr:rowOff>59871</xdr:rowOff>
    </xdr:to>
    <xdr:cxnSp macro="">
      <xdr:nvCxnSpPr>
        <xdr:cNvPr id="831" name="直線コネクタ 830">
          <a:extLst>
            <a:ext uri="{FF2B5EF4-FFF2-40B4-BE49-F238E27FC236}">
              <a16:creationId xmlns:a16="http://schemas.microsoft.com/office/drawing/2014/main" id="{4C496EA3-B658-49D8-8D51-4A8D4DBC3C43}"/>
            </a:ext>
          </a:extLst>
        </xdr:cNvPr>
        <xdr:cNvCxnSpPr/>
      </xdr:nvCxnSpPr>
      <xdr:spPr>
        <a:xfrm>
          <a:off x="18392775" y="1690007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32" name="楕円 831">
          <a:extLst>
            <a:ext uri="{FF2B5EF4-FFF2-40B4-BE49-F238E27FC236}">
              <a16:creationId xmlns:a16="http://schemas.microsoft.com/office/drawing/2014/main" id="{005B3502-5105-412B-A426-219F783B1D35}"/>
            </a:ext>
          </a:extLst>
        </xdr:cNvPr>
        <xdr:cNvSpPr/>
      </xdr:nvSpPr>
      <xdr:spPr>
        <a:xfrm>
          <a:off x="17554575" y="168687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59871</xdr:rowOff>
    </xdr:from>
    <xdr:to>
      <xdr:col>107</xdr:col>
      <xdr:colOff>50800</xdr:colOff>
      <xdr:row>104</xdr:row>
      <xdr:rowOff>76200</xdr:rowOff>
    </xdr:to>
    <xdr:cxnSp macro="">
      <xdr:nvCxnSpPr>
        <xdr:cNvPr id="833" name="直線コネクタ 832">
          <a:extLst>
            <a:ext uri="{FF2B5EF4-FFF2-40B4-BE49-F238E27FC236}">
              <a16:creationId xmlns:a16="http://schemas.microsoft.com/office/drawing/2014/main" id="{04E25BB5-19F8-4731-8354-B0AE2B198417}"/>
            </a:ext>
          </a:extLst>
        </xdr:cNvPr>
        <xdr:cNvCxnSpPr/>
      </xdr:nvCxnSpPr>
      <xdr:spPr>
        <a:xfrm flipV="1">
          <a:off x="17602200" y="16900071"/>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58057</xdr:rowOff>
    </xdr:from>
    <xdr:to>
      <xdr:col>98</xdr:col>
      <xdr:colOff>38100</xdr:colOff>
      <xdr:row>104</xdr:row>
      <xdr:rowOff>159657</xdr:rowOff>
    </xdr:to>
    <xdr:sp macro="" textlink="">
      <xdr:nvSpPr>
        <xdr:cNvPr id="834" name="楕円 833">
          <a:extLst>
            <a:ext uri="{FF2B5EF4-FFF2-40B4-BE49-F238E27FC236}">
              <a16:creationId xmlns:a16="http://schemas.microsoft.com/office/drawing/2014/main" id="{557414C6-8F0B-4E34-8189-18E3317FE8A7}"/>
            </a:ext>
          </a:extLst>
        </xdr:cNvPr>
        <xdr:cNvSpPr/>
      </xdr:nvSpPr>
      <xdr:spPr>
        <a:xfrm>
          <a:off x="16754475" y="168982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76200</xdr:rowOff>
    </xdr:from>
    <xdr:to>
      <xdr:col>102</xdr:col>
      <xdr:colOff>114300</xdr:colOff>
      <xdr:row>104</xdr:row>
      <xdr:rowOff>108857</xdr:rowOff>
    </xdr:to>
    <xdr:cxnSp macro="">
      <xdr:nvCxnSpPr>
        <xdr:cNvPr id="835" name="直線コネクタ 834">
          <a:extLst>
            <a:ext uri="{FF2B5EF4-FFF2-40B4-BE49-F238E27FC236}">
              <a16:creationId xmlns:a16="http://schemas.microsoft.com/office/drawing/2014/main" id="{7349017C-B6DA-4F94-B2AF-7F7DB060C949}"/>
            </a:ext>
          </a:extLst>
        </xdr:cNvPr>
        <xdr:cNvCxnSpPr/>
      </xdr:nvCxnSpPr>
      <xdr:spPr>
        <a:xfrm flipV="1">
          <a:off x="16802100" y="16916400"/>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836" name="n_1aveValue【公民館】&#10;一人当たり面積">
          <a:extLst>
            <a:ext uri="{FF2B5EF4-FFF2-40B4-BE49-F238E27FC236}">
              <a16:creationId xmlns:a16="http://schemas.microsoft.com/office/drawing/2014/main" id="{B5149609-E68A-4DC1-877B-54FFF8D439E5}"/>
            </a:ext>
          </a:extLst>
        </xdr:cNvPr>
        <xdr:cNvSpPr txBox="1"/>
      </xdr:nvSpPr>
      <xdr:spPr>
        <a:xfrm>
          <a:off x="189834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837" name="n_2aveValue【公民館】&#10;一人当たり面積">
          <a:extLst>
            <a:ext uri="{FF2B5EF4-FFF2-40B4-BE49-F238E27FC236}">
              <a16:creationId xmlns:a16="http://schemas.microsoft.com/office/drawing/2014/main" id="{4CBEC88C-F9F4-4980-ADEC-AFE6844B1FCB}"/>
            </a:ext>
          </a:extLst>
        </xdr:cNvPr>
        <xdr:cNvSpPr txBox="1"/>
      </xdr:nvSpPr>
      <xdr:spPr>
        <a:xfrm>
          <a:off x="18183302" y="1710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126291</xdr:rowOff>
    </xdr:from>
    <xdr:ext cx="469744" cy="259045"/>
    <xdr:sp macro="" textlink="">
      <xdr:nvSpPr>
        <xdr:cNvPr id="838" name="n_3aveValue【公民館】&#10;一人当たり面積">
          <a:extLst>
            <a:ext uri="{FF2B5EF4-FFF2-40B4-BE49-F238E27FC236}">
              <a16:creationId xmlns:a16="http://schemas.microsoft.com/office/drawing/2014/main" id="{3822406E-14C2-4B24-879D-BC653D38CDFD}"/>
            </a:ext>
          </a:extLst>
        </xdr:cNvPr>
        <xdr:cNvSpPr txBox="1"/>
      </xdr:nvSpPr>
      <xdr:spPr>
        <a:xfrm>
          <a:off x="17383202"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126291</xdr:rowOff>
    </xdr:from>
    <xdr:ext cx="469744" cy="259045"/>
    <xdr:sp macro="" textlink="">
      <xdr:nvSpPr>
        <xdr:cNvPr id="839" name="n_4aveValue【公民館】&#10;一人当たり面積">
          <a:extLst>
            <a:ext uri="{FF2B5EF4-FFF2-40B4-BE49-F238E27FC236}">
              <a16:creationId xmlns:a16="http://schemas.microsoft.com/office/drawing/2014/main" id="{00C70B1C-0B1A-4055-B830-06AC3D40E368}"/>
            </a:ext>
          </a:extLst>
        </xdr:cNvPr>
        <xdr:cNvSpPr txBox="1"/>
      </xdr:nvSpPr>
      <xdr:spPr>
        <a:xfrm>
          <a:off x="1659262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840" name="n_1mainValue【公民館】&#10;一人当たり面積">
          <a:extLst>
            <a:ext uri="{FF2B5EF4-FFF2-40B4-BE49-F238E27FC236}">
              <a16:creationId xmlns:a16="http://schemas.microsoft.com/office/drawing/2014/main" id="{F7691E14-F0FF-4AD2-A38D-FF2E407C2295}"/>
            </a:ext>
          </a:extLst>
        </xdr:cNvPr>
        <xdr:cNvSpPr txBox="1"/>
      </xdr:nvSpPr>
      <xdr:spPr>
        <a:xfrm>
          <a:off x="18983402" y="166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127198</xdr:rowOff>
    </xdr:from>
    <xdr:ext cx="469744" cy="259045"/>
    <xdr:sp macro="" textlink="">
      <xdr:nvSpPr>
        <xdr:cNvPr id="841" name="n_2mainValue【公民館】&#10;一人当たり面積">
          <a:extLst>
            <a:ext uri="{FF2B5EF4-FFF2-40B4-BE49-F238E27FC236}">
              <a16:creationId xmlns:a16="http://schemas.microsoft.com/office/drawing/2014/main" id="{4F0392B4-8AB4-43E6-8B20-A78F04510D12}"/>
            </a:ext>
          </a:extLst>
        </xdr:cNvPr>
        <xdr:cNvSpPr txBox="1"/>
      </xdr:nvSpPr>
      <xdr:spPr>
        <a:xfrm>
          <a:off x="18183302" y="1664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842" name="n_3mainValue【公民館】&#10;一人当たり面積">
          <a:extLst>
            <a:ext uri="{FF2B5EF4-FFF2-40B4-BE49-F238E27FC236}">
              <a16:creationId xmlns:a16="http://schemas.microsoft.com/office/drawing/2014/main" id="{F294BDC1-3DEB-4C91-B415-697B099D3A1D}"/>
            </a:ext>
          </a:extLst>
        </xdr:cNvPr>
        <xdr:cNvSpPr txBox="1"/>
      </xdr:nvSpPr>
      <xdr:spPr>
        <a:xfrm>
          <a:off x="17383202" y="1665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4734</xdr:rowOff>
    </xdr:from>
    <xdr:ext cx="469744" cy="259045"/>
    <xdr:sp macro="" textlink="">
      <xdr:nvSpPr>
        <xdr:cNvPr id="843" name="n_4mainValue【公民館】&#10;一人当たり面積">
          <a:extLst>
            <a:ext uri="{FF2B5EF4-FFF2-40B4-BE49-F238E27FC236}">
              <a16:creationId xmlns:a16="http://schemas.microsoft.com/office/drawing/2014/main" id="{73EE5F5B-5198-4623-A123-D1C7B547AF4E}"/>
            </a:ext>
          </a:extLst>
        </xdr:cNvPr>
        <xdr:cNvSpPr txBox="1"/>
      </xdr:nvSpPr>
      <xdr:spPr>
        <a:xfrm>
          <a:off x="16592627" y="1668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EEA732BE-DCE6-4A0F-94A0-36555095743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7E274A6D-6397-4FEC-90B4-59FED6D53BE0}"/>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056634D4-9561-4FB4-A75C-655A899B1B4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類似団体と比較して有形固定資産減価償却率が特に高くなっている施設は学校施設、道路、認定こども園・幼稚園・保育所、公民館である。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特に、公共施設全体の約５割の延床面積を占めている学校施設の有形固定資産減価償却率は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７４．６％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で、類似団体内順位１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位となっている。これは、昭和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前半における、全国でもまれに見る人口急増に伴い整備した学校施設の老朽化が進んでいることによるものであり、令和元年度に策定した学校施設の長寿命化計画に基づき、計画的な老朽化対策等に取り組んで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類似団体と比較して有形固定資産減価償却率が特に低くなっている施設は公営住宅、児童館である。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これらの有形固定資産減価償却率が低くなっている主な要因は、個別の長寿命化計画等に基づき計画的な老朽化施設の改築、更新が行われていることなどによるものである。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C03A96-BF60-4C59-974A-32345F52F83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5DCEC5A-E5EC-402D-8146-7341077632E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DCAAAD-A0F4-440A-AA8B-305E8AC154CC}"/>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BC735F-F6F0-4DBA-8A23-667271C0D64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3D741E4-E525-4EB2-9EB8-B01BDAE39DA7}"/>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675E15E-1550-4BEA-BC10-92E753D3DE53}"/>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A9AF63-6E66-438C-B45E-C2CEBC6BA38F}"/>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FDBD65-0B70-481D-87E0-7CC55AA9C9B5}"/>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2D2A194-42C7-4E05-9B9C-F4A49FD9EDFE}"/>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ED8740-853C-485C-BB75-E2F0933F5556}"/>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DD3B26F-8599-483A-A5C9-7BD3C304488F}"/>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C6AA942-EA33-43B1-9A45-C1F35FABA4F5}"/>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4B196A-56CC-46F9-9493-97AA6D3B7D5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359698-B31E-480C-BB1E-725794E9907D}"/>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2C49C1-E816-4FD7-9017-308C520E9848}"/>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70E22E9-F17B-4074-9801-260FB92806FC}"/>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4A38DE-168B-4730-8D8F-A8C22261464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9378698-F496-4285-A3E9-38C55E22586D}"/>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DC6822-AAEC-4435-8C35-59367BE651C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7C506CB-CB47-49BF-B796-1A40E8B4B76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3B534FF-AF89-4E46-8585-E8817E058388}"/>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472914B-5ABD-4BD5-B991-8FC89E318759}"/>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3270AC-56D0-4E9A-BDD5-67DFBD6CE47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9F54E9A-2D3C-4D58-B88C-3314C2DF00D1}"/>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55C35B-3C30-4F0E-B7BF-70AE30CC9CAD}"/>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9BE36FE-4386-4C52-A9B2-258AC77758B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7196A93-589F-46C8-9FDF-9780227A465D}"/>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1DCBB95-A687-4C80-A4BD-131AE9FC52F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0BF3C8-163E-4CE3-8400-267A4A974C91}"/>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EC47948-B5E5-4600-9D51-FACA9D3CE63E}"/>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CC6196-23E4-469E-BDC0-57B6EFD47B7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D1367C6-5B37-426B-BFDF-E99F01531A17}"/>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3657063-DB86-4B24-B747-451A69DEF344}"/>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826BD9A-D443-40EF-96EC-C4EBA808A6C7}"/>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3E35098-356A-4364-BB01-F96B42BCBB71}"/>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B8B30E6-DC02-402E-B1D1-234859F0A3A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376449-F021-4254-968E-918C233BCDC2}"/>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034656A-AA75-4C54-875D-912EBB55F5A3}"/>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D5BDE4-E272-4D4B-9D41-55D9233B2848}"/>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400BF2-C1C1-4581-8200-6407E5EE50A3}"/>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1C4E9EF-DA77-4B27-8F59-EBA16ADDDB11}"/>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C031C4E8-D13D-418C-ABE2-A0E46703AA2E}"/>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F46553C-BB92-4C57-8636-48D908590245}"/>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49B93169-890A-489A-9F3C-5BF273C4B156}"/>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1721235-482D-41EA-A9B0-28B019508FAA}"/>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F4DFC8C-348A-4998-891B-062C1DB1961C}"/>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C8691E3-E220-4B76-8D24-0A787981456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E35356B-DAE8-4C03-BD8E-5BF4502F74F6}"/>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4D27CCE-37C7-4D87-9963-C3472BB6E377}"/>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B83681C-3411-4D36-879C-22144E3F6A88}"/>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54BD118-98CE-4418-A042-F320733FB44E}"/>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B22F8DE-A947-4733-95F1-DDB5517A3F80}"/>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6AE8680-3B1B-4C54-94D2-E7D8B183F774}"/>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B9A366B2-2F36-414C-B1F2-A0C605177754}"/>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6FF94ED4-9405-4D7B-BB7D-83183E54918A}"/>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E6ACC50D-7A5B-4F21-B621-DE7F4D280907}"/>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E2FC16B7-55ED-4B3F-9885-B4A60C2B5BF5}"/>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8C1C9300-103B-4628-8F85-926DD553A341}"/>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0AF26F43-81EE-4458-A81F-B92669BFBF05}"/>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BB07A937-3770-4E68-84B9-F364E166A069}"/>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120667</xdr:rowOff>
    </xdr:from>
    <xdr:ext cx="405111" cy="259045"/>
    <xdr:sp macro="" textlink="">
      <xdr:nvSpPr>
        <xdr:cNvPr id="62" name="【図書館】&#10;有形固定資産減価償却率平均値テキスト">
          <a:extLst>
            <a:ext uri="{FF2B5EF4-FFF2-40B4-BE49-F238E27FC236}">
              <a16:creationId xmlns:a16="http://schemas.microsoft.com/office/drawing/2014/main" id="{FCF73E15-4DA7-436E-BADC-3E15F16FD0FD}"/>
            </a:ext>
          </a:extLst>
        </xdr:cNvPr>
        <xdr:cNvSpPr txBox="1"/>
      </xdr:nvSpPr>
      <xdr:spPr>
        <a:xfrm>
          <a:off x="4219575" y="5629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D261DE0C-266A-49D6-93D6-3DDC0FE8B564}"/>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522F35A8-6851-4C3E-BF92-3EBF5E527A64}"/>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F5AC1D5F-5509-45C6-B8BF-A3926B717632}"/>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9C2CD4AB-607C-4D26-BC87-6DA330C0B4E4}"/>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8A224B5B-200A-4F8B-BF7D-A2ACA4F00EDC}"/>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91C192-BDB9-4944-82F4-85B073A4D545}"/>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AC0B201-12B2-4B5D-A610-3614CB81A126}"/>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21AFC7-1356-4D59-810B-A3918CA8EB9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E7C8CE-5E29-4DD5-92B8-09AC3AC86123}"/>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A51DBBC-131F-4E79-B07B-E1392EA7C00D}"/>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3" name="楕円 72">
          <a:extLst>
            <a:ext uri="{FF2B5EF4-FFF2-40B4-BE49-F238E27FC236}">
              <a16:creationId xmlns:a16="http://schemas.microsoft.com/office/drawing/2014/main" id="{973C36AE-BDBD-416B-BB8E-CCCAB3883766}"/>
            </a:ext>
          </a:extLst>
        </xdr:cNvPr>
        <xdr:cNvSpPr/>
      </xdr:nvSpPr>
      <xdr:spPr>
        <a:xfrm>
          <a:off x="4124325" y="63246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4" name="【図書館】&#10;有形固定資産減価償却率該当値テキスト">
          <a:extLst>
            <a:ext uri="{FF2B5EF4-FFF2-40B4-BE49-F238E27FC236}">
              <a16:creationId xmlns:a16="http://schemas.microsoft.com/office/drawing/2014/main" id="{B775086F-16E8-45DC-A78D-77385E6A4DB1}"/>
            </a:ext>
          </a:extLst>
        </xdr:cNvPr>
        <xdr:cNvSpPr txBox="1"/>
      </xdr:nvSpPr>
      <xdr:spPr>
        <a:xfrm>
          <a:off x="4219575" y="6312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5" name="楕円 74">
          <a:extLst>
            <a:ext uri="{FF2B5EF4-FFF2-40B4-BE49-F238E27FC236}">
              <a16:creationId xmlns:a16="http://schemas.microsoft.com/office/drawing/2014/main" id="{094DE9BE-8811-4124-A57D-0FFD4D779835}"/>
            </a:ext>
          </a:extLst>
        </xdr:cNvPr>
        <xdr:cNvSpPr/>
      </xdr:nvSpPr>
      <xdr:spPr>
        <a:xfrm>
          <a:off x="3381375" y="62579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39</xdr:row>
      <xdr:rowOff>57150</xdr:rowOff>
    </xdr:to>
    <xdr:cxnSp macro="">
      <xdr:nvCxnSpPr>
        <xdr:cNvPr id="76" name="直線コネクタ 75">
          <a:extLst>
            <a:ext uri="{FF2B5EF4-FFF2-40B4-BE49-F238E27FC236}">
              <a16:creationId xmlns:a16="http://schemas.microsoft.com/office/drawing/2014/main" id="{7D253FCB-7CC5-4F86-A6E0-E848D21AD8E9}"/>
            </a:ext>
          </a:extLst>
        </xdr:cNvPr>
        <xdr:cNvCxnSpPr/>
      </xdr:nvCxnSpPr>
      <xdr:spPr>
        <a:xfrm>
          <a:off x="3429000" y="6305550"/>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7" name="楕円 76">
          <a:extLst>
            <a:ext uri="{FF2B5EF4-FFF2-40B4-BE49-F238E27FC236}">
              <a16:creationId xmlns:a16="http://schemas.microsoft.com/office/drawing/2014/main" id="{4378ECF6-8809-4EE5-9808-EDF400E3B23B}"/>
            </a:ext>
          </a:extLst>
        </xdr:cNvPr>
        <xdr:cNvSpPr/>
      </xdr:nvSpPr>
      <xdr:spPr>
        <a:xfrm>
          <a:off x="2571750" y="618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76200</xdr:rowOff>
    </xdr:from>
    <xdr:to>
      <xdr:col>19</xdr:col>
      <xdr:colOff>177800</xdr:colOff>
      <xdr:row>38</xdr:row>
      <xdr:rowOff>152400</xdr:rowOff>
    </xdr:to>
    <xdr:cxnSp macro="">
      <xdr:nvCxnSpPr>
        <xdr:cNvPr id="78" name="直線コネクタ 77">
          <a:extLst>
            <a:ext uri="{FF2B5EF4-FFF2-40B4-BE49-F238E27FC236}">
              <a16:creationId xmlns:a16="http://schemas.microsoft.com/office/drawing/2014/main" id="{88B69202-946D-4D40-AA74-61FF8A977C28}"/>
            </a:ext>
          </a:extLst>
        </xdr:cNvPr>
        <xdr:cNvCxnSpPr/>
      </xdr:nvCxnSpPr>
      <xdr:spPr>
        <a:xfrm>
          <a:off x="2619375" y="622935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9" name="楕円 78">
          <a:extLst>
            <a:ext uri="{FF2B5EF4-FFF2-40B4-BE49-F238E27FC236}">
              <a16:creationId xmlns:a16="http://schemas.microsoft.com/office/drawing/2014/main" id="{585B5804-D1EE-4F28-B682-2DC3060B0515}"/>
            </a:ext>
          </a:extLst>
        </xdr:cNvPr>
        <xdr:cNvSpPr/>
      </xdr:nvSpPr>
      <xdr:spPr>
        <a:xfrm>
          <a:off x="1781175" y="61080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76200</xdr:rowOff>
    </xdr:to>
    <xdr:cxnSp macro="">
      <xdr:nvCxnSpPr>
        <xdr:cNvPr id="80" name="直線コネクタ 79">
          <a:extLst>
            <a:ext uri="{FF2B5EF4-FFF2-40B4-BE49-F238E27FC236}">
              <a16:creationId xmlns:a16="http://schemas.microsoft.com/office/drawing/2014/main" id="{F0687219-5294-4956-82BC-4A81C506106C}"/>
            </a:ext>
          </a:extLst>
        </xdr:cNvPr>
        <xdr:cNvCxnSpPr/>
      </xdr:nvCxnSpPr>
      <xdr:spPr>
        <a:xfrm>
          <a:off x="1828800" y="6155690"/>
          <a:ext cx="79057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40640</xdr:rowOff>
    </xdr:from>
    <xdr:to>
      <xdr:col>6</xdr:col>
      <xdr:colOff>38100</xdr:colOff>
      <xdr:row>37</xdr:row>
      <xdr:rowOff>142240</xdr:rowOff>
    </xdr:to>
    <xdr:sp macro="" textlink="">
      <xdr:nvSpPr>
        <xdr:cNvPr id="81" name="楕円 80">
          <a:extLst>
            <a:ext uri="{FF2B5EF4-FFF2-40B4-BE49-F238E27FC236}">
              <a16:creationId xmlns:a16="http://schemas.microsoft.com/office/drawing/2014/main" id="{D1FD7D0D-6CC1-4E05-B597-9F6E325C26E3}"/>
            </a:ext>
          </a:extLst>
        </xdr:cNvPr>
        <xdr:cNvSpPr/>
      </xdr:nvSpPr>
      <xdr:spPr>
        <a:xfrm>
          <a:off x="981075" y="60318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91440</xdr:rowOff>
    </xdr:from>
    <xdr:to>
      <xdr:col>10</xdr:col>
      <xdr:colOff>114300</xdr:colOff>
      <xdr:row>37</xdr:row>
      <xdr:rowOff>167640</xdr:rowOff>
    </xdr:to>
    <xdr:cxnSp macro="">
      <xdr:nvCxnSpPr>
        <xdr:cNvPr id="82" name="直線コネクタ 81">
          <a:extLst>
            <a:ext uri="{FF2B5EF4-FFF2-40B4-BE49-F238E27FC236}">
              <a16:creationId xmlns:a16="http://schemas.microsoft.com/office/drawing/2014/main" id="{219D6828-85BF-4E19-83FE-83BDE53FAD54}"/>
            </a:ext>
          </a:extLst>
        </xdr:cNvPr>
        <xdr:cNvCxnSpPr/>
      </xdr:nvCxnSpPr>
      <xdr:spPr>
        <a:xfrm>
          <a:off x="1028700" y="607949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3C23487A-64C0-4F5C-A76C-3D16D2C5BAA6}"/>
            </a:ext>
          </a:extLst>
        </xdr:cNvPr>
        <xdr:cNvSpPr txBox="1"/>
      </xdr:nvSpPr>
      <xdr:spPr>
        <a:xfrm>
          <a:off x="3239144"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71137</xdr:rowOff>
    </xdr:from>
    <xdr:ext cx="405111" cy="259045"/>
    <xdr:sp macro="" textlink="">
      <xdr:nvSpPr>
        <xdr:cNvPr id="84" name="n_2aveValue【図書館】&#10;有形固定資産減価償却率">
          <a:extLst>
            <a:ext uri="{FF2B5EF4-FFF2-40B4-BE49-F238E27FC236}">
              <a16:creationId xmlns:a16="http://schemas.microsoft.com/office/drawing/2014/main" id="{D2C65F27-A834-46BD-B6B4-2C0CD81692AE}"/>
            </a:ext>
          </a:extLst>
        </xdr:cNvPr>
        <xdr:cNvSpPr txBox="1"/>
      </xdr:nvSpPr>
      <xdr:spPr>
        <a:xfrm>
          <a:off x="24390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13987</xdr:rowOff>
    </xdr:from>
    <xdr:ext cx="405111" cy="259045"/>
    <xdr:sp macro="" textlink="">
      <xdr:nvSpPr>
        <xdr:cNvPr id="85" name="n_3aveValue【図書館】&#10;有形固定資産減価償却率">
          <a:extLst>
            <a:ext uri="{FF2B5EF4-FFF2-40B4-BE49-F238E27FC236}">
              <a16:creationId xmlns:a16="http://schemas.microsoft.com/office/drawing/2014/main" id="{73592D8A-F1A7-4E02-9094-366F154346EA}"/>
            </a:ext>
          </a:extLst>
        </xdr:cNvPr>
        <xdr:cNvSpPr txBox="1"/>
      </xdr:nvSpPr>
      <xdr:spPr>
        <a:xfrm>
          <a:off x="1648469" y="535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151147</xdr:rowOff>
    </xdr:from>
    <xdr:ext cx="405111" cy="259045"/>
    <xdr:sp macro="" textlink="">
      <xdr:nvSpPr>
        <xdr:cNvPr id="86" name="n_4aveValue【図書館】&#10;有形固定資産減価償却率">
          <a:extLst>
            <a:ext uri="{FF2B5EF4-FFF2-40B4-BE49-F238E27FC236}">
              <a16:creationId xmlns:a16="http://schemas.microsoft.com/office/drawing/2014/main" id="{1762EBCE-479F-4174-BBF6-A99D163689A4}"/>
            </a:ext>
          </a:extLst>
        </xdr:cNvPr>
        <xdr:cNvSpPr txBox="1"/>
      </xdr:nvSpPr>
      <xdr:spPr>
        <a:xfrm>
          <a:off x="848369"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7" name="n_1mainValue【図書館】&#10;有形固定資産減価償却率">
          <a:extLst>
            <a:ext uri="{FF2B5EF4-FFF2-40B4-BE49-F238E27FC236}">
              <a16:creationId xmlns:a16="http://schemas.microsoft.com/office/drawing/2014/main" id="{CF044DE4-0602-4FDC-B30C-3C7C6E300E82}"/>
            </a:ext>
          </a:extLst>
        </xdr:cNvPr>
        <xdr:cNvSpPr txBox="1"/>
      </xdr:nvSpPr>
      <xdr:spPr>
        <a:xfrm>
          <a:off x="32391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8" name="n_2mainValue【図書館】&#10;有形固定資産減価償却率">
          <a:extLst>
            <a:ext uri="{FF2B5EF4-FFF2-40B4-BE49-F238E27FC236}">
              <a16:creationId xmlns:a16="http://schemas.microsoft.com/office/drawing/2014/main" id="{0B5D0BA3-7C73-406C-9EDF-BFA5EF337099}"/>
            </a:ext>
          </a:extLst>
        </xdr:cNvPr>
        <xdr:cNvSpPr txBox="1"/>
      </xdr:nvSpPr>
      <xdr:spPr>
        <a:xfrm>
          <a:off x="2439044" y="627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89" name="n_3mainValue【図書館】&#10;有形固定資産減価償却率">
          <a:extLst>
            <a:ext uri="{FF2B5EF4-FFF2-40B4-BE49-F238E27FC236}">
              <a16:creationId xmlns:a16="http://schemas.microsoft.com/office/drawing/2014/main" id="{38FB14AB-7DB2-4CD6-805C-01A27EF77433}"/>
            </a:ext>
          </a:extLst>
        </xdr:cNvPr>
        <xdr:cNvSpPr txBox="1"/>
      </xdr:nvSpPr>
      <xdr:spPr>
        <a:xfrm>
          <a:off x="1648469"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133367</xdr:rowOff>
    </xdr:from>
    <xdr:ext cx="405111" cy="259045"/>
    <xdr:sp macro="" textlink="">
      <xdr:nvSpPr>
        <xdr:cNvPr id="90" name="n_4mainValue【図書館】&#10;有形固定資産減価償却率">
          <a:extLst>
            <a:ext uri="{FF2B5EF4-FFF2-40B4-BE49-F238E27FC236}">
              <a16:creationId xmlns:a16="http://schemas.microsoft.com/office/drawing/2014/main" id="{0BEC8CBC-7233-4755-B756-6C0116C1AF8C}"/>
            </a:ext>
          </a:extLst>
        </xdr:cNvPr>
        <xdr:cNvSpPr txBox="1"/>
      </xdr:nvSpPr>
      <xdr:spPr>
        <a:xfrm>
          <a:off x="848369"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A4E9158-2648-459D-B787-89229E7CA0E3}"/>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C3054BF-A497-48CF-A9DE-BB3C02777BA1}"/>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C455DC-B066-47FB-A006-C907A9C50045}"/>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105ED91-ACFB-45CC-B85B-3326FFE09730}"/>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D96CD73-7ED9-4B63-B87E-6B66A8E8996C}"/>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9E083FF-DCC8-4FCD-AF1C-B5019B6C1477}"/>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6E28C32-F969-46A5-828D-26093FAFA303}"/>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9F7F2B5-0192-427A-9495-B3193F153F4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DD901F38-4685-4119-9C78-B912A627AD12}"/>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552776D-2AA0-4A86-BE6A-D1D47DFF0A2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937FA484-3402-4F63-83BE-72ACFED7B3DF}"/>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BDBF0F7-8F72-45CA-AF80-55D5A7FD38C3}"/>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BFB68D2-5503-453C-9877-1A969C195136}"/>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5A93ABA-97A5-43BB-9553-881CBC7AC53D}"/>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749173B2-447B-401D-A81B-A6D146B4A4E7}"/>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A08C5BF-93F9-4931-9053-3409511121B8}"/>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7CB055F-C854-4BDE-9E6A-288C697BBFC8}"/>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23B8C20-3D37-4334-A32A-A10DE377808A}"/>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51D4096-67AE-4E7A-A332-105F9226CE6B}"/>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3C1C0FE-7069-4099-B271-62610A225F3A}"/>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5A2C23E0-89D4-4A6D-8CAF-4E4B793624F9}"/>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11F42F4-6692-44D5-8C2E-D8FFA481FB7E}"/>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D650C061-3991-486E-A9F9-383EC9816168}"/>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725C6B9-6B9F-4696-8E85-4AFCA8279D87}"/>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8B579582-C90D-4835-AC0C-9CDBE4BD3E5F}"/>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02083891-BF81-41C8-BBFD-3D4BCB67F441}"/>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D2494A1B-4804-43B4-99E9-0CC9C7BC7AEA}"/>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B42BF707-4673-479A-ADEF-37A42D37074D}"/>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EA058C82-917C-43A8-B5B8-D4A9777986A7}"/>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1390FA7B-DBBA-4B73-A556-519CC885BEBF}"/>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01985B21-FD63-40AD-A452-B2844C2F2D6A}"/>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8DEA50C1-1462-4FE9-9678-24AE22312164}"/>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C70A0071-B9FC-4B54-8387-1A3370EB5818}"/>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0429F08F-DE7C-4C26-AA0E-C80E38E7E4E3}"/>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503E9419-AF34-49A0-92CC-52D1A4F61A10}"/>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1BF61D9-1D3B-452D-9200-3D338AD2834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7A74BC-2C7E-4BE0-9BF4-D11229100C87}"/>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B17C198-66C8-4CE0-AA7F-4072E32A36F0}"/>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1FF77B3-8E5B-4153-B895-879E546EA927}"/>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553557B-77B5-4518-8838-B4B8280DDD9A}"/>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a:extLst>
            <a:ext uri="{FF2B5EF4-FFF2-40B4-BE49-F238E27FC236}">
              <a16:creationId xmlns:a16="http://schemas.microsoft.com/office/drawing/2014/main" id="{084AC13A-C221-4DFE-80FB-D4F664866F61}"/>
            </a:ext>
          </a:extLst>
        </xdr:cNvPr>
        <xdr:cNvSpPr/>
      </xdr:nvSpPr>
      <xdr:spPr>
        <a:xfrm>
          <a:off x="9401175" y="66484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3364063A-767F-464D-8158-6F53A4226ED9}"/>
            </a:ext>
          </a:extLst>
        </xdr:cNvPr>
        <xdr:cNvSpPr txBox="1"/>
      </xdr:nvSpPr>
      <xdr:spPr>
        <a:xfrm>
          <a:off x="9467850" y="66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a:extLst>
            <a:ext uri="{FF2B5EF4-FFF2-40B4-BE49-F238E27FC236}">
              <a16:creationId xmlns:a16="http://schemas.microsoft.com/office/drawing/2014/main" id="{0AC3BB36-478C-4AB5-BA4A-1544ED5B5B6E}"/>
            </a:ext>
          </a:extLst>
        </xdr:cNvPr>
        <xdr:cNvSpPr/>
      </xdr:nvSpPr>
      <xdr:spPr>
        <a:xfrm>
          <a:off x="86391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a:extLst>
            <a:ext uri="{FF2B5EF4-FFF2-40B4-BE49-F238E27FC236}">
              <a16:creationId xmlns:a16="http://schemas.microsoft.com/office/drawing/2014/main" id="{AC4EF3D4-91BE-4058-AF76-258FA7E7F2D3}"/>
            </a:ext>
          </a:extLst>
        </xdr:cNvPr>
        <xdr:cNvCxnSpPr/>
      </xdr:nvCxnSpPr>
      <xdr:spPr>
        <a:xfrm>
          <a:off x="8686800" y="66960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EDD731CC-4D64-41DE-A00D-9F9C6AD99AF4}"/>
            </a:ext>
          </a:extLst>
        </xdr:cNvPr>
        <xdr:cNvSpPr/>
      </xdr:nvSpPr>
      <xdr:spPr>
        <a:xfrm>
          <a:off x="7839075" y="664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a:extLst>
            <a:ext uri="{FF2B5EF4-FFF2-40B4-BE49-F238E27FC236}">
              <a16:creationId xmlns:a16="http://schemas.microsoft.com/office/drawing/2014/main" id="{43CEB2D0-F299-4DA7-A44F-C9013424E85F}"/>
            </a:ext>
          </a:extLst>
        </xdr:cNvPr>
        <xdr:cNvCxnSpPr/>
      </xdr:nvCxnSpPr>
      <xdr:spPr>
        <a:xfrm>
          <a:off x="7886700" y="66960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F437353C-6548-4F42-9A3B-0A71478B916C}"/>
            </a:ext>
          </a:extLst>
        </xdr:cNvPr>
        <xdr:cNvSpPr/>
      </xdr:nvSpPr>
      <xdr:spPr>
        <a:xfrm>
          <a:off x="7029450" y="66484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95B1B0CF-0E47-43EF-B7CF-A06BEB48C2B4}"/>
            </a:ext>
          </a:extLst>
        </xdr:cNvPr>
        <xdr:cNvCxnSpPr/>
      </xdr:nvCxnSpPr>
      <xdr:spPr>
        <a:xfrm>
          <a:off x="7077075" y="66960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a:extLst>
            <a:ext uri="{FF2B5EF4-FFF2-40B4-BE49-F238E27FC236}">
              <a16:creationId xmlns:a16="http://schemas.microsoft.com/office/drawing/2014/main" id="{5AC65227-007A-4D3A-A5F1-78177B657498}"/>
            </a:ext>
          </a:extLst>
        </xdr:cNvPr>
        <xdr:cNvSpPr/>
      </xdr:nvSpPr>
      <xdr:spPr>
        <a:xfrm>
          <a:off x="6238875" y="6648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0A8612B0-4195-4AA9-8142-5BD08831A88E}"/>
            </a:ext>
          </a:extLst>
        </xdr:cNvPr>
        <xdr:cNvCxnSpPr/>
      </xdr:nvCxnSpPr>
      <xdr:spPr>
        <a:xfrm>
          <a:off x="6286500" y="66960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96FC27B7-D9D9-451F-BC7E-50C04409286D}"/>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35278AED-59E1-4012-A202-F4B4E9B296CE}"/>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D9D30DF7-46EC-4A31-8DB1-ED2CD2C50A84}"/>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930C1980-7972-4CF8-8C00-832FAA7F8392}"/>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a:extLst>
            <a:ext uri="{FF2B5EF4-FFF2-40B4-BE49-F238E27FC236}">
              <a16:creationId xmlns:a16="http://schemas.microsoft.com/office/drawing/2014/main" id="{DF2B04CE-60A9-434A-BC35-6011C589D87E}"/>
            </a:ext>
          </a:extLst>
        </xdr:cNvPr>
        <xdr:cNvSpPr txBox="1"/>
      </xdr:nvSpPr>
      <xdr:spPr>
        <a:xfrm>
          <a:off x="845827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3F1AD911-8ACC-4E13-BA43-688DDCD82A56}"/>
            </a:ext>
          </a:extLst>
        </xdr:cNvPr>
        <xdr:cNvSpPr txBox="1"/>
      </xdr:nvSpPr>
      <xdr:spPr>
        <a:xfrm>
          <a:off x="7677227"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8DD212A4-A760-435F-97FD-EE1E63B14573}"/>
            </a:ext>
          </a:extLst>
        </xdr:cNvPr>
        <xdr:cNvSpPr txBox="1"/>
      </xdr:nvSpPr>
      <xdr:spPr>
        <a:xfrm>
          <a:off x="6867602"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a:extLst>
            <a:ext uri="{FF2B5EF4-FFF2-40B4-BE49-F238E27FC236}">
              <a16:creationId xmlns:a16="http://schemas.microsoft.com/office/drawing/2014/main" id="{97DCC7A2-5F63-499B-B8C5-905B5C1B659E}"/>
            </a:ext>
          </a:extLst>
        </xdr:cNvPr>
        <xdr:cNvSpPr txBox="1"/>
      </xdr:nvSpPr>
      <xdr:spPr>
        <a:xfrm>
          <a:off x="6067502" y="67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8E7593F-0AEF-4CF9-9010-E7247D28DAE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045B1BE-4F27-440F-BAFD-C062C7274E44}"/>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1020DBC-EBC3-4096-9650-71F81530246A}"/>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91CF31B-0757-4631-B0AA-81E57992C5D3}"/>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9232E05-E24C-48A1-B34A-558AD066ED84}"/>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43C048C-AF0E-4DAC-B70D-D89FE5EAF883}"/>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40223F0-A618-461A-A95E-2CADE6DA34BB}"/>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002F5DD-8AFD-421C-8992-AEC009CA834A}"/>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C33357D-2C1B-4C61-9243-437449ABE3E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1DA7E6A-9726-428C-98CB-21886C723E4C}"/>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BAF1A606-CA0F-4B4E-8201-F6EE05EC029D}"/>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D1C20F39-55DB-4B91-BF0A-ECDF2C8F3504}"/>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6F7C2435-2C76-4852-8A2D-E3F9A83EED8D}"/>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566D7497-CEDF-4231-8B76-93A52B5D80F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AEF9756-4996-446B-8A50-78B6EC7DEFAA}"/>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9761E50F-9459-4B99-8B9D-87F944191437}"/>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310F413-4180-437A-9F35-4AD63089194F}"/>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91FF0B2-F27E-42B5-9917-83C333DFAA4F}"/>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E010F2E9-03B8-4308-9B34-58B9E45E6636}"/>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E6A1232-CD1C-4998-A5A4-45B7AA5A4500}"/>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399F1ED0-61F1-4E90-811A-DEE9E4890EF2}"/>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3A1D255-98C3-40E1-A703-8105578EA0E3}"/>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B5516FE9-53AF-4E2C-A28A-50CF5F8C1AA5}"/>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CB91B7B0-C8A1-46D4-85EE-CEC25ED09D2F}"/>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FFC503D6-2B2D-453F-86F1-F745597A7FD8}"/>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91841D8B-2E2B-4239-95B0-9BC5FE206F42}"/>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8E86D99D-C339-403B-9E80-0BD56EE88C8E}"/>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D483A7A-DF49-448E-9C5B-FD85470FC80D}"/>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EF8E0174-AA42-43FA-BE0E-1F2F93DFFB36}"/>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3928360-3929-46DB-8D53-F1C9662D0EC8}"/>
            </a:ext>
          </a:extLst>
        </xdr:cNvPr>
        <xdr:cNvSpPr txBox="1"/>
      </xdr:nvSpPr>
      <xdr:spPr>
        <a:xfrm>
          <a:off x="4219575" y="9534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B19064DE-00FE-416D-9494-B6ACEEFB8693}"/>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32E13539-B822-43BD-8F54-914B174EC69F}"/>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8B55D860-42C0-4381-985F-22551829166F}"/>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4D8105C7-3E0D-4A99-8B16-CFADC419A856}"/>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43B4A1D7-0956-4E0F-B3AF-BDE03115C502}"/>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5384613-08B3-4D8A-B681-1021EDEA1B5A}"/>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7C78D0A-E56A-4B87-A125-533DA6B22E67}"/>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A82746E-6713-4A51-B174-B359F5E9872C}"/>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6C181B7-C806-41C8-95B9-4543D800F557}"/>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203E16B-6F1A-4922-9D8A-31A09F30D8E5}"/>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109220</xdr:rowOff>
    </xdr:from>
    <xdr:to>
      <xdr:col>24</xdr:col>
      <xdr:colOff>114300</xdr:colOff>
      <xdr:row>65</xdr:row>
      <xdr:rowOff>39370</xdr:rowOff>
    </xdr:to>
    <xdr:sp macro="" textlink="">
      <xdr:nvSpPr>
        <xdr:cNvPr id="189" name="楕円 188">
          <a:extLst>
            <a:ext uri="{FF2B5EF4-FFF2-40B4-BE49-F238E27FC236}">
              <a16:creationId xmlns:a16="http://schemas.microsoft.com/office/drawing/2014/main" id="{274C2B51-2123-468C-A93B-52D3E6E09B80}"/>
            </a:ext>
          </a:extLst>
        </xdr:cNvPr>
        <xdr:cNvSpPr/>
      </xdr:nvSpPr>
      <xdr:spPr>
        <a:xfrm>
          <a:off x="4124325" y="104692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64</xdr:row>
      <xdr:rowOff>24147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E9121CDF-C75E-47BE-8001-5A653F08AF75}"/>
            </a:ext>
          </a:extLst>
        </xdr:cNvPr>
        <xdr:cNvSpPr txBox="1"/>
      </xdr:nvSpPr>
      <xdr:spPr>
        <a:xfrm>
          <a:off x="4219575"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13970</xdr:rowOff>
    </xdr:from>
    <xdr:to>
      <xdr:col>20</xdr:col>
      <xdr:colOff>38100</xdr:colOff>
      <xdr:row>64</xdr:row>
      <xdr:rowOff>115570</xdr:rowOff>
    </xdr:to>
    <xdr:sp macro="" textlink="">
      <xdr:nvSpPr>
        <xdr:cNvPr id="191" name="楕円 190">
          <a:extLst>
            <a:ext uri="{FF2B5EF4-FFF2-40B4-BE49-F238E27FC236}">
              <a16:creationId xmlns:a16="http://schemas.microsoft.com/office/drawing/2014/main" id="{12D218BF-3789-4D1C-B6EA-12DF366B2DC5}"/>
            </a:ext>
          </a:extLst>
        </xdr:cNvPr>
        <xdr:cNvSpPr/>
      </xdr:nvSpPr>
      <xdr:spPr>
        <a:xfrm>
          <a:off x="3381375" y="103739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64770</xdr:rowOff>
    </xdr:from>
    <xdr:to>
      <xdr:col>24</xdr:col>
      <xdr:colOff>63500</xdr:colOff>
      <xdr:row>64</xdr:row>
      <xdr:rowOff>160020</xdr:rowOff>
    </xdr:to>
    <xdr:cxnSp macro="">
      <xdr:nvCxnSpPr>
        <xdr:cNvPr id="192" name="直線コネクタ 191">
          <a:extLst>
            <a:ext uri="{FF2B5EF4-FFF2-40B4-BE49-F238E27FC236}">
              <a16:creationId xmlns:a16="http://schemas.microsoft.com/office/drawing/2014/main" id="{57C5457C-F6D6-4F3C-B04D-36BCF3D96CDD}"/>
            </a:ext>
          </a:extLst>
        </xdr:cNvPr>
        <xdr:cNvCxnSpPr/>
      </xdr:nvCxnSpPr>
      <xdr:spPr>
        <a:xfrm>
          <a:off x="3429000" y="10431145"/>
          <a:ext cx="752475"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93980</xdr:rowOff>
    </xdr:from>
    <xdr:to>
      <xdr:col>15</xdr:col>
      <xdr:colOff>101600</xdr:colOff>
      <xdr:row>64</xdr:row>
      <xdr:rowOff>24130</xdr:rowOff>
    </xdr:to>
    <xdr:sp macro="" textlink="">
      <xdr:nvSpPr>
        <xdr:cNvPr id="193" name="楕円 192">
          <a:extLst>
            <a:ext uri="{FF2B5EF4-FFF2-40B4-BE49-F238E27FC236}">
              <a16:creationId xmlns:a16="http://schemas.microsoft.com/office/drawing/2014/main" id="{1CDA64F4-A827-4B10-BD40-79BDB218961F}"/>
            </a:ext>
          </a:extLst>
        </xdr:cNvPr>
        <xdr:cNvSpPr/>
      </xdr:nvSpPr>
      <xdr:spPr>
        <a:xfrm>
          <a:off x="2571750" y="102952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144780</xdr:rowOff>
    </xdr:from>
    <xdr:to>
      <xdr:col>19</xdr:col>
      <xdr:colOff>177800</xdr:colOff>
      <xdr:row>64</xdr:row>
      <xdr:rowOff>64770</xdr:rowOff>
    </xdr:to>
    <xdr:cxnSp macro="">
      <xdr:nvCxnSpPr>
        <xdr:cNvPr id="194" name="直線コネクタ 193">
          <a:extLst>
            <a:ext uri="{FF2B5EF4-FFF2-40B4-BE49-F238E27FC236}">
              <a16:creationId xmlns:a16="http://schemas.microsoft.com/office/drawing/2014/main" id="{EBE9A772-7CCB-45B6-A1F1-AE54EF048934}"/>
            </a:ext>
          </a:extLst>
        </xdr:cNvPr>
        <xdr:cNvCxnSpPr/>
      </xdr:nvCxnSpPr>
      <xdr:spPr>
        <a:xfrm>
          <a:off x="2619375" y="10342880"/>
          <a:ext cx="809625"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36830</xdr:rowOff>
    </xdr:from>
    <xdr:to>
      <xdr:col>10</xdr:col>
      <xdr:colOff>165100</xdr:colOff>
      <xdr:row>62</xdr:row>
      <xdr:rowOff>138430</xdr:rowOff>
    </xdr:to>
    <xdr:sp macro="" textlink="">
      <xdr:nvSpPr>
        <xdr:cNvPr id="195" name="楕円 194">
          <a:extLst>
            <a:ext uri="{FF2B5EF4-FFF2-40B4-BE49-F238E27FC236}">
              <a16:creationId xmlns:a16="http://schemas.microsoft.com/office/drawing/2014/main" id="{577E7820-288E-4E8F-A3B3-8779D5886FA8}"/>
            </a:ext>
          </a:extLst>
        </xdr:cNvPr>
        <xdr:cNvSpPr/>
      </xdr:nvSpPr>
      <xdr:spPr>
        <a:xfrm>
          <a:off x="1781175" y="100761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87630</xdr:rowOff>
    </xdr:from>
    <xdr:to>
      <xdr:col>15</xdr:col>
      <xdr:colOff>50800</xdr:colOff>
      <xdr:row>63</xdr:row>
      <xdr:rowOff>144780</xdr:rowOff>
    </xdr:to>
    <xdr:cxnSp macro="">
      <xdr:nvCxnSpPr>
        <xdr:cNvPr id="196" name="直線コネクタ 195">
          <a:extLst>
            <a:ext uri="{FF2B5EF4-FFF2-40B4-BE49-F238E27FC236}">
              <a16:creationId xmlns:a16="http://schemas.microsoft.com/office/drawing/2014/main" id="{0D4FE9D4-0AFF-4007-9638-0144852DDD7D}"/>
            </a:ext>
          </a:extLst>
        </xdr:cNvPr>
        <xdr:cNvCxnSpPr/>
      </xdr:nvCxnSpPr>
      <xdr:spPr>
        <a:xfrm>
          <a:off x="1828800" y="10123805"/>
          <a:ext cx="79057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7" name="楕円 196">
          <a:extLst>
            <a:ext uri="{FF2B5EF4-FFF2-40B4-BE49-F238E27FC236}">
              <a16:creationId xmlns:a16="http://schemas.microsoft.com/office/drawing/2014/main" id="{F1FACDBF-9315-4359-944C-440468CFE34C}"/>
            </a:ext>
          </a:extLst>
        </xdr:cNvPr>
        <xdr:cNvSpPr/>
      </xdr:nvSpPr>
      <xdr:spPr>
        <a:xfrm>
          <a:off x="981075" y="99822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87630</xdr:rowOff>
    </xdr:to>
    <xdr:cxnSp macro="">
      <xdr:nvCxnSpPr>
        <xdr:cNvPr id="198" name="直線コネクタ 197">
          <a:extLst>
            <a:ext uri="{FF2B5EF4-FFF2-40B4-BE49-F238E27FC236}">
              <a16:creationId xmlns:a16="http://schemas.microsoft.com/office/drawing/2014/main" id="{E2EBFBA6-4D39-4823-8F1C-66CC424720FB}"/>
            </a:ext>
          </a:extLst>
        </xdr:cNvPr>
        <xdr:cNvCxnSpPr/>
      </xdr:nvCxnSpPr>
      <xdr:spPr>
        <a:xfrm>
          <a:off x="1028700" y="10029825"/>
          <a:ext cx="8001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199" name="n_1aveValue【体育館・プール】&#10;有形固定資産減価償却率">
          <a:extLst>
            <a:ext uri="{FF2B5EF4-FFF2-40B4-BE49-F238E27FC236}">
              <a16:creationId xmlns:a16="http://schemas.microsoft.com/office/drawing/2014/main" id="{06239B35-4CDC-4A3F-87BF-4DB1E58C6389}"/>
            </a:ext>
          </a:extLst>
        </xdr:cNvPr>
        <xdr:cNvSpPr txBox="1"/>
      </xdr:nvSpPr>
      <xdr:spPr>
        <a:xfrm>
          <a:off x="32391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200" name="n_2aveValue【体育館・プール】&#10;有形固定資産減価償却率">
          <a:extLst>
            <a:ext uri="{FF2B5EF4-FFF2-40B4-BE49-F238E27FC236}">
              <a16:creationId xmlns:a16="http://schemas.microsoft.com/office/drawing/2014/main" id="{D93ADDC1-638F-45D5-86D4-9B4A688A6ACC}"/>
            </a:ext>
          </a:extLst>
        </xdr:cNvPr>
        <xdr:cNvSpPr txBox="1"/>
      </xdr:nvSpPr>
      <xdr:spPr>
        <a:xfrm>
          <a:off x="2439044"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1" name="n_3aveValue【体育館・プール】&#10;有形固定資産減価償却率">
          <a:extLst>
            <a:ext uri="{FF2B5EF4-FFF2-40B4-BE49-F238E27FC236}">
              <a16:creationId xmlns:a16="http://schemas.microsoft.com/office/drawing/2014/main" id="{5492B41E-48ED-45CC-9A9E-49995870FA78}"/>
            </a:ext>
          </a:extLst>
        </xdr:cNvPr>
        <xdr:cNvSpPr txBox="1"/>
      </xdr:nvSpPr>
      <xdr:spPr>
        <a:xfrm>
          <a:off x="1648469"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42240DBB-6B57-463D-BC8F-B303E53D8B54}"/>
            </a:ext>
          </a:extLst>
        </xdr:cNvPr>
        <xdr:cNvSpPr txBox="1"/>
      </xdr:nvSpPr>
      <xdr:spPr>
        <a:xfrm>
          <a:off x="848369"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106697</xdr:rowOff>
    </xdr:from>
    <xdr:ext cx="405111" cy="259045"/>
    <xdr:sp macro="" textlink="">
      <xdr:nvSpPr>
        <xdr:cNvPr id="203" name="n_1mainValue【体育館・プール】&#10;有形固定資産減価償却率">
          <a:extLst>
            <a:ext uri="{FF2B5EF4-FFF2-40B4-BE49-F238E27FC236}">
              <a16:creationId xmlns:a16="http://schemas.microsoft.com/office/drawing/2014/main" id="{027D777B-27B6-47F7-A74C-08E56E09C87A}"/>
            </a:ext>
          </a:extLst>
        </xdr:cNvPr>
        <xdr:cNvSpPr txBox="1"/>
      </xdr:nvSpPr>
      <xdr:spPr>
        <a:xfrm>
          <a:off x="3239144" y="1046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15257</xdr:rowOff>
    </xdr:from>
    <xdr:ext cx="405111" cy="259045"/>
    <xdr:sp macro="" textlink="">
      <xdr:nvSpPr>
        <xdr:cNvPr id="204" name="n_2mainValue【体育館・プール】&#10;有形固定資産減価償却率">
          <a:extLst>
            <a:ext uri="{FF2B5EF4-FFF2-40B4-BE49-F238E27FC236}">
              <a16:creationId xmlns:a16="http://schemas.microsoft.com/office/drawing/2014/main" id="{4AA309E4-BEAC-4C14-8533-0666F5B67AA9}"/>
            </a:ext>
          </a:extLst>
        </xdr:cNvPr>
        <xdr:cNvSpPr txBox="1"/>
      </xdr:nvSpPr>
      <xdr:spPr>
        <a:xfrm>
          <a:off x="2439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129557</xdr:rowOff>
    </xdr:from>
    <xdr:ext cx="405111" cy="259045"/>
    <xdr:sp macro="" textlink="">
      <xdr:nvSpPr>
        <xdr:cNvPr id="205" name="n_3mainValue【体育館・プール】&#10;有形固定資産減価償却率">
          <a:extLst>
            <a:ext uri="{FF2B5EF4-FFF2-40B4-BE49-F238E27FC236}">
              <a16:creationId xmlns:a16="http://schemas.microsoft.com/office/drawing/2014/main" id="{E766DB43-C56C-47F8-924B-76B884DDBA4F}"/>
            </a:ext>
          </a:extLst>
        </xdr:cNvPr>
        <xdr:cNvSpPr txBox="1"/>
      </xdr:nvSpPr>
      <xdr:spPr>
        <a:xfrm>
          <a:off x="1648469"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6" name="n_4mainValue【体育館・プール】&#10;有形固定資産減価償却率">
          <a:extLst>
            <a:ext uri="{FF2B5EF4-FFF2-40B4-BE49-F238E27FC236}">
              <a16:creationId xmlns:a16="http://schemas.microsoft.com/office/drawing/2014/main" id="{0C40584F-45F6-4E28-B8E6-0B0A63B33C3B}"/>
            </a:ext>
          </a:extLst>
        </xdr:cNvPr>
        <xdr:cNvSpPr txBox="1"/>
      </xdr:nvSpPr>
      <xdr:spPr>
        <a:xfrm>
          <a:off x="848369" y="1006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E1EF1FD-716E-45E7-B61E-321310508F09}"/>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3C58C32-0A26-4D80-9BD9-CE49EC90CF6C}"/>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487AAF0-235C-41ED-A05B-E4B6BCAB8FD9}"/>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454CE32-5C8E-4A0B-AF2D-475DF864486D}"/>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9D81CC7-B59E-42A2-9A85-7026BBEF4ED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47748C5-0F58-4312-B384-5069826460C6}"/>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4AB8AAB-0F2B-4C56-99E9-00AEE8AC67F5}"/>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7A909911-62B4-4769-8113-32805F0E02A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F9F845AD-B512-4B5D-A8BC-79137DE841C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B758634-DA67-4CF7-B1BE-92FF122C143D}"/>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6F6130C0-03BD-4E50-A1CE-8D510A4039C6}"/>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234B0CE-C2EB-4023-B841-FFC2FA7A5C01}"/>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A609D14-EC66-4BF8-960D-4A52EEBC1905}"/>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54508D9-4E92-4496-8987-3BBB328CD9ED}"/>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2C17AEEA-E1F6-40D9-A54A-7A6BAB39E106}"/>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656917A-C826-49DB-9D7D-28C89EA7CD67}"/>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22B479C7-F0D6-4075-947F-FB888F075865}"/>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B06157A-DB4B-4462-A93B-21618DE72620}"/>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F17C3A0A-76DD-43FD-B2AD-97E0D9409CD6}"/>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E2E8F80D-E3AB-4252-8373-53E2D6372414}"/>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D21CBEE-E9A9-417B-8929-A28022F8B3AD}"/>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FCF3368-EB35-469C-B58C-7767FAD378E7}"/>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C0EE66D6-C4D3-4549-B5E7-9D12A0867B7A}"/>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116B506C-8672-48EE-B3E9-1291FEA9CB0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B1768F07-2CF8-470D-A2E4-634E82B1A6EB}"/>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18158CEC-5B56-4BC9-98B4-5633B50C25FA}"/>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4B9D2EF1-2345-47A8-BE81-FBD413C9EEA7}"/>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C11DFA1E-76AE-4575-B5E8-90DEB7A71F63}"/>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9B8BEF3D-F92C-495E-AC91-FAED8252D52D}"/>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36" name="【体育館・プール】&#10;一人当たり面積平均値テキスト">
          <a:extLst>
            <a:ext uri="{FF2B5EF4-FFF2-40B4-BE49-F238E27FC236}">
              <a16:creationId xmlns:a16="http://schemas.microsoft.com/office/drawing/2014/main" id="{9E7351C7-8695-4391-B920-F11FBF363279}"/>
            </a:ext>
          </a:extLst>
        </xdr:cNvPr>
        <xdr:cNvSpPr txBox="1"/>
      </xdr:nvSpPr>
      <xdr:spPr>
        <a:xfrm>
          <a:off x="9467850" y="974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BBE15879-A8C5-4524-9200-48741131A265}"/>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44A06A47-BA90-45BC-B7BA-6FA67904C475}"/>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7BDB796E-DA47-4AD4-A9FF-016EB9C3945C}"/>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8F96E250-CFE2-4671-AA65-0E50F964F181}"/>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BDA1B626-A66E-41A0-B136-3EA0FCC0E95A}"/>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68C9E40-BFCB-4D20-A3B9-CC28F9916C08}"/>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ECFE794-67E2-4AF3-9B89-B03B1D9B6CE3}"/>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59C35A3-83A9-4E3B-A7F8-654E3185BEBC}"/>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7C260C8-6BA5-4666-AA42-1A3BF5351BC5}"/>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45C1E72-C547-4E88-996C-EAB35000D382}"/>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57150</xdr:rowOff>
    </xdr:from>
    <xdr:to>
      <xdr:col>55</xdr:col>
      <xdr:colOff>50800</xdr:colOff>
      <xdr:row>61</xdr:row>
      <xdr:rowOff>158750</xdr:rowOff>
    </xdr:to>
    <xdr:sp macro="" textlink="">
      <xdr:nvSpPr>
        <xdr:cNvPr id="247" name="楕円 246">
          <a:extLst>
            <a:ext uri="{FF2B5EF4-FFF2-40B4-BE49-F238E27FC236}">
              <a16:creationId xmlns:a16="http://schemas.microsoft.com/office/drawing/2014/main" id="{34FBC174-F880-474E-A571-429D8269F86B}"/>
            </a:ext>
          </a:extLst>
        </xdr:cNvPr>
        <xdr:cNvSpPr/>
      </xdr:nvSpPr>
      <xdr:spPr>
        <a:xfrm>
          <a:off x="9401175" y="993457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35577</xdr:rowOff>
    </xdr:from>
    <xdr:ext cx="469744" cy="259045"/>
    <xdr:sp macro="" textlink="">
      <xdr:nvSpPr>
        <xdr:cNvPr id="248" name="【体育館・プール】&#10;一人当たり面積該当値テキスト">
          <a:extLst>
            <a:ext uri="{FF2B5EF4-FFF2-40B4-BE49-F238E27FC236}">
              <a16:creationId xmlns:a16="http://schemas.microsoft.com/office/drawing/2014/main" id="{5C975068-E0B0-4DEF-9D0A-0FAE83A5145D}"/>
            </a:ext>
          </a:extLst>
        </xdr:cNvPr>
        <xdr:cNvSpPr txBox="1"/>
      </xdr:nvSpPr>
      <xdr:spPr>
        <a:xfrm>
          <a:off x="9467850" y="991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57150</xdr:rowOff>
    </xdr:from>
    <xdr:to>
      <xdr:col>50</xdr:col>
      <xdr:colOff>165100</xdr:colOff>
      <xdr:row>61</xdr:row>
      <xdr:rowOff>158750</xdr:rowOff>
    </xdr:to>
    <xdr:sp macro="" textlink="">
      <xdr:nvSpPr>
        <xdr:cNvPr id="249" name="楕円 248">
          <a:extLst>
            <a:ext uri="{FF2B5EF4-FFF2-40B4-BE49-F238E27FC236}">
              <a16:creationId xmlns:a16="http://schemas.microsoft.com/office/drawing/2014/main" id="{C743667E-0A65-4714-AFA2-8626A6E75809}"/>
            </a:ext>
          </a:extLst>
        </xdr:cNvPr>
        <xdr:cNvSpPr/>
      </xdr:nvSpPr>
      <xdr:spPr>
        <a:xfrm>
          <a:off x="8639175" y="99345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107950</xdr:rowOff>
    </xdr:from>
    <xdr:to>
      <xdr:col>55</xdr:col>
      <xdr:colOff>0</xdr:colOff>
      <xdr:row>61</xdr:row>
      <xdr:rowOff>107950</xdr:rowOff>
    </xdr:to>
    <xdr:cxnSp macro="">
      <xdr:nvCxnSpPr>
        <xdr:cNvPr id="250" name="直線コネクタ 249">
          <a:extLst>
            <a:ext uri="{FF2B5EF4-FFF2-40B4-BE49-F238E27FC236}">
              <a16:creationId xmlns:a16="http://schemas.microsoft.com/office/drawing/2014/main" id="{54670E80-5CBB-4AED-ADFB-141BE7E19E93}"/>
            </a:ext>
          </a:extLst>
        </xdr:cNvPr>
        <xdr:cNvCxnSpPr/>
      </xdr:nvCxnSpPr>
      <xdr:spPr>
        <a:xfrm>
          <a:off x="8686800" y="9982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57150</xdr:rowOff>
    </xdr:from>
    <xdr:to>
      <xdr:col>46</xdr:col>
      <xdr:colOff>38100</xdr:colOff>
      <xdr:row>61</xdr:row>
      <xdr:rowOff>158750</xdr:rowOff>
    </xdr:to>
    <xdr:sp macro="" textlink="">
      <xdr:nvSpPr>
        <xdr:cNvPr id="251" name="楕円 250">
          <a:extLst>
            <a:ext uri="{FF2B5EF4-FFF2-40B4-BE49-F238E27FC236}">
              <a16:creationId xmlns:a16="http://schemas.microsoft.com/office/drawing/2014/main" id="{AC5499D0-A74C-49D7-BEC9-325745596DDE}"/>
            </a:ext>
          </a:extLst>
        </xdr:cNvPr>
        <xdr:cNvSpPr/>
      </xdr:nvSpPr>
      <xdr:spPr>
        <a:xfrm>
          <a:off x="7839075" y="99345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107950</xdr:rowOff>
    </xdr:from>
    <xdr:to>
      <xdr:col>50</xdr:col>
      <xdr:colOff>114300</xdr:colOff>
      <xdr:row>61</xdr:row>
      <xdr:rowOff>107950</xdr:rowOff>
    </xdr:to>
    <xdr:cxnSp macro="">
      <xdr:nvCxnSpPr>
        <xdr:cNvPr id="252" name="直線コネクタ 251">
          <a:extLst>
            <a:ext uri="{FF2B5EF4-FFF2-40B4-BE49-F238E27FC236}">
              <a16:creationId xmlns:a16="http://schemas.microsoft.com/office/drawing/2014/main" id="{5FE470F5-0B50-4DA3-9083-259EA58D9A29}"/>
            </a:ext>
          </a:extLst>
        </xdr:cNvPr>
        <xdr:cNvCxnSpPr/>
      </xdr:nvCxnSpPr>
      <xdr:spPr>
        <a:xfrm>
          <a:off x="7886700" y="9982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31750</xdr:rowOff>
    </xdr:from>
    <xdr:to>
      <xdr:col>41</xdr:col>
      <xdr:colOff>101600</xdr:colOff>
      <xdr:row>61</xdr:row>
      <xdr:rowOff>133350</xdr:rowOff>
    </xdr:to>
    <xdr:sp macro="" textlink="">
      <xdr:nvSpPr>
        <xdr:cNvPr id="253" name="楕円 252">
          <a:extLst>
            <a:ext uri="{FF2B5EF4-FFF2-40B4-BE49-F238E27FC236}">
              <a16:creationId xmlns:a16="http://schemas.microsoft.com/office/drawing/2014/main" id="{A5969320-0892-49FD-87DF-7EBA6928B2B7}"/>
            </a:ext>
          </a:extLst>
        </xdr:cNvPr>
        <xdr:cNvSpPr/>
      </xdr:nvSpPr>
      <xdr:spPr>
        <a:xfrm>
          <a:off x="7029450" y="99060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82550</xdr:rowOff>
    </xdr:from>
    <xdr:to>
      <xdr:col>45</xdr:col>
      <xdr:colOff>177800</xdr:colOff>
      <xdr:row>61</xdr:row>
      <xdr:rowOff>107950</xdr:rowOff>
    </xdr:to>
    <xdr:cxnSp macro="">
      <xdr:nvCxnSpPr>
        <xdr:cNvPr id="254" name="直線コネクタ 253">
          <a:extLst>
            <a:ext uri="{FF2B5EF4-FFF2-40B4-BE49-F238E27FC236}">
              <a16:creationId xmlns:a16="http://schemas.microsoft.com/office/drawing/2014/main" id="{E2F19893-EA57-416C-844F-B6418DB1947C}"/>
            </a:ext>
          </a:extLst>
        </xdr:cNvPr>
        <xdr:cNvCxnSpPr/>
      </xdr:nvCxnSpPr>
      <xdr:spPr>
        <a:xfrm>
          <a:off x="7077075" y="9963150"/>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31750</xdr:rowOff>
    </xdr:from>
    <xdr:to>
      <xdr:col>36</xdr:col>
      <xdr:colOff>165100</xdr:colOff>
      <xdr:row>61</xdr:row>
      <xdr:rowOff>133350</xdr:rowOff>
    </xdr:to>
    <xdr:sp macro="" textlink="">
      <xdr:nvSpPr>
        <xdr:cNvPr id="255" name="楕円 254">
          <a:extLst>
            <a:ext uri="{FF2B5EF4-FFF2-40B4-BE49-F238E27FC236}">
              <a16:creationId xmlns:a16="http://schemas.microsoft.com/office/drawing/2014/main" id="{ACCF0945-0CA9-4531-920C-73E1E4529AD6}"/>
            </a:ext>
          </a:extLst>
        </xdr:cNvPr>
        <xdr:cNvSpPr/>
      </xdr:nvSpPr>
      <xdr:spPr>
        <a:xfrm>
          <a:off x="6238875" y="99060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82550</xdr:rowOff>
    </xdr:from>
    <xdr:to>
      <xdr:col>41</xdr:col>
      <xdr:colOff>50800</xdr:colOff>
      <xdr:row>61</xdr:row>
      <xdr:rowOff>82550</xdr:rowOff>
    </xdr:to>
    <xdr:cxnSp macro="">
      <xdr:nvCxnSpPr>
        <xdr:cNvPr id="256" name="直線コネクタ 255">
          <a:extLst>
            <a:ext uri="{FF2B5EF4-FFF2-40B4-BE49-F238E27FC236}">
              <a16:creationId xmlns:a16="http://schemas.microsoft.com/office/drawing/2014/main" id="{978A2275-618B-4321-AFE0-5BFA5ABA09B7}"/>
            </a:ext>
          </a:extLst>
        </xdr:cNvPr>
        <xdr:cNvCxnSpPr/>
      </xdr:nvCxnSpPr>
      <xdr:spPr>
        <a:xfrm>
          <a:off x="6286500" y="99631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137177</xdr:rowOff>
    </xdr:from>
    <xdr:ext cx="469744" cy="259045"/>
    <xdr:sp macro="" textlink="">
      <xdr:nvSpPr>
        <xdr:cNvPr id="257" name="n_1aveValue【体育館・プール】&#10;一人当たり面積">
          <a:extLst>
            <a:ext uri="{FF2B5EF4-FFF2-40B4-BE49-F238E27FC236}">
              <a16:creationId xmlns:a16="http://schemas.microsoft.com/office/drawing/2014/main" id="{21CBBEE7-960D-4E2D-A25F-D7A006F0B8C8}"/>
            </a:ext>
          </a:extLst>
        </xdr:cNvPr>
        <xdr:cNvSpPr txBox="1"/>
      </xdr:nvSpPr>
      <xdr:spPr>
        <a:xfrm>
          <a:off x="8458277"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8" name="n_2aveValue【体育館・プール】&#10;一人当たり面積">
          <a:extLst>
            <a:ext uri="{FF2B5EF4-FFF2-40B4-BE49-F238E27FC236}">
              <a16:creationId xmlns:a16="http://schemas.microsoft.com/office/drawing/2014/main" id="{A69F3848-599C-4702-841F-88B23C92EB74}"/>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59" name="n_3aveValue【体育館・プール】&#10;一人当たり面積">
          <a:extLst>
            <a:ext uri="{FF2B5EF4-FFF2-40B4-BE49-F238E27FC236}">
              <a16:creationId xmlns:a16="http://schemas.microsoft.com/office/drawing/2014/main" id="{8BA02BE7-4A19-4EF8-87B4-9503422FC695}"/>
            </a:ext>
          </a:extLst>
        </xdr:cNvPr>
        <xdr:cNvSpPr txBox="1"/>
      </xdr:nvSpPr>
      <xdr:spPr>
        <a:xfrm>
          <a:off x="68676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709F8AEF-11F0-482B-88B7-2913FC451C8C}"/>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149877</xdr:rowOff>
    </xdr:from>
    <xdr:ext cx="469744" cy="259045"/>
    <xdr:sp macro="" textlink="">
      <xdr:nvSpPr>
        <xdr:cNvPr id="261" name="n_1mainValue【体育館・プール】&#10;一人当たり面積">
          <a:extLst>
            <a:ext uri="{FF2B5EF4-FFF2-40B4-BE49-F238E27FC236}">
              <a16:creationId xmlns:a16="http://schemas.microsoft.com/office/drawing/2014/main" id="{3CEB8F64-9C1D-4AD3-A14C-D44A3FB8BE1F}"/>
            </a:ext>
          </a:extLst>
        </xdr:cNvPr>
        <xdr:cNvSpPr txBox="1"/>
      </xdr:nvSpPr>
      <xdr:spPr>
        <a:xfrm>
          <a:off x="8458277" y="100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149877</xdr:rowOff>
    </xdr:from>
    <xdr:ext cx="469744" cy="259045"/>
    <xdr:sp macro="" textlink="">
      <xdr:nvSpPr>
        <xdr:cNvPr id="262" name="n_2mainValue【体育館・プール】&#10;一人当たり面積">
          <a:extLst>
            <a:ext uri="{FF2B5EF4-FFF2-40B4-BE49-F238E27FC236}">
              <a16:creationId xmlns:a16="http://schemas.microsoft.com/office/drawing/2014/main" id="{43571583-2B7A-45AB-8B4B-50EFECCEAEF3}"/>
            </a:ext>
          </a:extLst>
        </xdr:cNvPr>
        <xdr:cNvSpPr txBox="1"/>
      </xdr:nvSpPr>
      <xdr:spPr>
        <a:xfrm>
          <a:off x="7677227" y="100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149877</xdr:rowOff>
    </xdr:from>
    <xdr:ext cx="469744" cy="259045"/>
    <xdr:sp macro="" textlink="">
      <xdr:nvSpPr>
        <xdr:cNvPr id="263" name="n_3mainValue【体育館・プール】&#10;一人当たり面積">
          <a:extLst>
            <a:ext uri="{FF2B5EF4-FFF2-40B4-BE49-F238E27FC236}">
              <a16:creationId xmlns:a16="http://schemas.microsoft.com/office/drawing/2014/main" id="{DE045A7F-4C0C-4215-A672-2525EFC37C46}"/>
            </a:ext>
          </a:extLst>
        </xdr:cNvPr>
        <xdr:cNvSpPr txBox="1"/>
      </xdr:nvSpPr>
      <xdr:spPr>
        <a:xfrm>
          <a:off x="6867602"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124477</xdr:rowOff>
    </xdr:from>
    <xdr:ext cx="469744" cy="259045"/>
    <xdr:sp macro="" textlink="">
      <xdr:nvSpPr>
        <xdr:cNvPr id="264" name="n_4mainValue【体育館・プール】&#10;一人当たり面積">
          <a:extLst>
            <a:ext uri="{FF2B5EF4-FFF2-40B4-BE49-F238E27FC236}">
              <a16:creationId xmlns:a16="http://schemas.microsoft.com/office/drawing/2014/main" id="{0CA41B6A-7C85-4689-9E0C-10C72510ABE3}"/>
            </a:ext>
          </a:extLst>
        </xdr:cNvPr>
        <xdr:cNvSpPr txBox="1"/>
      </xdr:nvSpPr>
      <xdr:spPr>
        <a:xfrm>
          <a:off x="60675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FD58DB6-A21F-4124-A2B2-F0899086C45D}"/>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0993D5D-1B06-467B-94F2-8CB3A47A3E80}"/>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80BB833-050B-40CD-9606-7289DC306766}"/>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39F1B58-E396-4DCE-B897-B6B21BB9FA3B}"/>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AE798607-4D70-4234-84D0-07C951C418E9}"/>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4C4D165-10BC-4F8E-8391-D83E4BF88116}"/>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E5661B1-8057-45B8-AC92-713B0A3F58E0}"/>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B515FF1-487C-4DC2-87A0-645B5FF5C51E}"/>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8E55F37-2D27-4545-94EB-DD160E01B22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6FD020A-F928-4BF9-8788-F4865339D14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9F9C2C93-AF6D-43A3-BEB3-A61898702B99}"/>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DF2EC682-F87A-4F2F-AA05-5F9CB1963FF7}"/>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356B11BF-D04B-4424-9691-0AC8F70E1484}"/>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4B584D6-FE09-4F18-BE8A-0F2D23676928}"/>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DB94C3E7-0661-498A-B30F-06930CD4F5D6}"/>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B44A3E8-7D81-4F6E-9BD4-F9FA150F2488}"/>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54371D5-C693-4542-864A-20F95F6009E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3F5C0AA-C1CD-47FA-94A1-664E4322C80E}"/>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F9326688-6FD5-454A-B275-23497192CD40}"/>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A57D99B-12B0-45AC-9288-21919719332C}"/>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2F6E300-8918-47B9-92D1-F3DD02A5E450}"/>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4676575-E524-40B4-9E70-5B09090A00E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A87FBAC9-ED09-4D53-9EA0-5933A6A6ABF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D4449EBF-B186-4276-B12C-E80FC70AF19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3E85BFAB-09A6-400E-9C61-4CFC70D9321F}"/>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BD7FBADA-7ABD-4591-AE30-BD423E67886B}"/>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4E5923B5-73C6-4F9A-B6F1-2C06A53A433A}"/>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225CEA18-BA6C-4A0F-864D-CD9892DBDA7B}"/>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B3E04720-F123-492A-95BF-E3FB456A68E6}"/>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E09A1EAE-0212-4A2D-8B0D-F30C4D80AC6A}"/>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8883DAA4-C909-4516-A777-06ABE40E9CC5}"/>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E0E14661-BDFC-41FA-ABA4-AB32630DE9C5}"/>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13B281AB-8894-44BD-B6D2-F3828C3CD983}"/>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02B3994B-45BE-4C98-A9DD-9B98C22474F9}"/>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72CC5221-AAF3-4201-A726-550B9637ECAA}"/>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603DA90-B803-40EE-AE7F-A8B58D7A0117}"/>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61AF9DA-AE61-4581-802A-B3E02094A750}"/>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6E306D4-D4FE-4424-9642-7F66E1346A5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8DC807F-D0A8-4BE2-98CE-C34F933F3F92}"/>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76C3C3A-E76E-4BF0-990E-2EC35BDA8578}"/>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305" name="楕円 304">
          <a:extLst>
            <a:ext uri="{FF2B5EF4-FFF2-40B4-BE49-F238E27FC236}">
              <a16:creationId xmlns:a16="http://schemas.microsoft.com/office/drawing/2014/main" id="{6B7C5BAF-7FBE-4D92-8073-B133EAFA9AD4}"/>
            </a:ext>
          </a:extLst>
        </xdr:cNvPr>
        <xdr:cNvSpPr/>
      </xdr:nvSpPr>
      <xdr:spPr>
        <a:xfrm>
          <a:off x="4124325" y="137229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72B9D0B-EDDD-4471-A65D-D58B60CFDBC3}"/>
            </a:ext>
          </a:extLst>
        </xdr:cNvPr>
        <xdr:cNvSpPr txBox="1"/>
      </xdr:nvSpPr>
      <xdr:spPr>
        <a:xfrm>
          <a:off x="4219575" y="1370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307" name="楕円 306">
          <a:extLst>
            <a:ext uri="{FF2B5EF4-FFF2-40B4-BE49-F238E27FC236}">
              <a16:creationId xmlns:a16="http://schemas.microsoft.com/office/drawing/2014/main" id="{424A1B16-4CBF-4BAB-B5A0-CE371B74C0ED}"/>
            </a:ext>
          </a:extLst>
        </xdr:cNvPr>
        <xdr:cNvSpPr/>
      </xdr:nvSpPr>
      <xdr:spPr>
        <a:xfrm>
          <a:off x="3381375" y="136467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99061</xdr:rowOff>
    </xdr:from>
    <xdr:to>
      <xdr:col>24</xdr:col>
      <xdr:colOff>63500</xdr:colOff>
      <xdr:row>85</xdr:row>
      <xdr:rowOff>3811</xdr:rowOff>
    </xdr:to>
    <xdr:cxnSp macro="">
      <xdr:nvCxnSpPr>
        <xdr:cNvPr id="308" name="直線コネクタ 307">
          <a:extLst>
            <a:ext uri="{FF2B5EF4-FFF2-40B4-BE49-F238E27FC236}">
              <a16:creationId xmlns:a16="http://schemas.microsoft.com/office/drawing/2014/main" id="{74EC6614-20ED-494F-AEB4-7327C1211F40}"/>
            </a:ext>
          </a:extLst>
        </xdr:cNvPr>
        <xdr:cNvCxnSpPr/>
      </xdr:nvCxnSpPr>
      <xdr:spPr>
        <a:xfrm>
          <a:off x="3429000" y="13703936"/>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309" name="楕円 308">
          <a:extLst>
            <a:ext uri="{FF2B5EF4-FFF2-40B4-BE49-F238E27FC236}">
              <a16:creationId xmlns:a16="http://schemas.microsoft.com/office/drawing/2014/main" id="{B2C83375-2670-4A5C-8B65-C3CEB8872F6D}"/>
            </a:ext>
          </a:extLst>
        </xdr:cNvPr>
        <xdr:cNvSpPr/>
      </xdr:nvSpPr>
      <xdr:spPr>
        <a:xfrm>
          <a:off x="2571750" y="13582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19050</xdr:rowOff>
    </xdr:from>
    <xdr:to>
      <xdr:col>19</xdr:col>
      <xdr:colOff>177800</xdr:colOff>
      <xdr:row>84</xdr:row>
      <xdr:rowOff>99061</xdr:rowOff>
    </xdr:to>
    <xdr:cxnSp macro="">
      <xdr:nvCxnSpPr>
        <xdr:cNvPr id="310" name="直線コネクタ 309">
          <a:extLst>
            <a:ext uri="{FF2B5EF4-FFF2-40B4-BE49-F238E27FC236}">
              <a16:creationId xmlns:a16="http://schemas.microsoft.com/office/drawing/2014/main" id="{827A476A-925B-4DDC-86F4-AC8D0D45D801}"/>
            </a:ext>
          </a:extLst>
        </xdr:cNvPr>
        <xdr:cNvCxnSpPr/>
      </xdr:nvCxnSpPr>
      <xdr:spPr>
        <a:xfrm>
          <a:off x="2619375" y="13620750"/>
          <a:ext cx="809625"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11" name="楕円 310">
          <a:extLst>
            <a:ext uri="{FF2B5EF4-FFF2-40B4-BE49-F238E27FC236}">
              <a16:creationId xmlns:a16="http://schemas.microsoft.com/office/drawing/2014/main" id="{86173D90-179F-4979-9757-F63F61DF74E2}"/>
            </a:ext>
          </a:extLst>
        </xdr:cNvPr>
        <xdr:cNvSpPr/>
      </xdr:nvSpPr>
      <xdr:spPr>
        <a:xfrm>
          <a:off x="1781175" y="134874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84</xdr:row>
      <xdr:rowOff>19050</xdr:rowOff>
    </xdr:to>
    <xdr:cxnSp macro="">
      <xdr:nvCxnSpPr>
        <xdr:cNvPr id="312" name="直線コネクタ 311">
          <a:extLst>
            <a:ext uri="{FF2B5EF4-FFF2-40B4-BE49-F238E27FC236}">
              <a16:creationId xmlns:a16="http://schemas.microsoft.com/office/drawing/2014/main" id="{5221C1F4-5215-4AD6-B77F-EE958A329B2B}"/>
            </a:ext>
          </a:extLst>
        </xdr:cNvPr>
        <xdr:cNvCxnSpPr/>
      </xdr:nvCxnSpPr>
      <xdr:spPr>
        <a:xfrm>
          <a:off x="1828800" y="13535025"/>
          <a:ext cx="79057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3" name="楕円 312">
          <a:extLst>
            <a:ext uri="{FF2B5EF4-FFF2-40B4-BE49-F238E27FC236}">
              <a16:creationId xmlns:a16="http://schemas.microsoft.com/office/drawing/2014/main" id="{D5866F29-C78B-41B6-9776-BEECED05F181}"/>
            </a:ext>
          </a:extLst>
        </xdr:cNvPr>
        <xdr:cNvSpPr/>
      </xdr:nvSpPr>
      <xdr:spPr>
        <a:xfrm>
          <a:off x="981075" y="13413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95250</xdr:rowOff>
    </xdr:to>
    <xdr:cxnSp macro="">
      <xdr:nvCxnSpPr>
        <xdr:cNvPr id="314" name="直線コネクタ 313">
          <a:extLst>
            <a:ext uri="{FF2B5EF4-FFF2-40B4-BE49-F238E27FC236}">
              <a16:creationId xmlns:a16="http://schemas.microsoft.com/office/drawing/2014/main" id="{651B2002-A7A9-460A-A9C1-29B4C17FF079}"/>
            </a:ext>
          </a:extLst>
        </xdr:cNvPr>
        <xdr:cNvCxnSpPr/>
      </xdr:nvCxnSpPr>
      <xdr:spPr>
        <a:xfrm>
          <a:off x="1028700" y="13451839"/>
          <a:ext cx="800100"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macro="" textlink="">
      <xdr:nvSpPr>
        <xdr:cNvPr id="315" name="n_1aveValue【福祉施設】&#10;有形固定資産減価償却率">
          <a:extLst>
            <a:ext uri="{FF2B5EF4-FFF2-40B4-BE49-F238E27FC236}">
              <a16:creationId xmlns:a16="http://schemas.microsoft.com/office/drawing/2014/main" id="{4BD2037F-D0A1-4089-8DFB-010F818C03BE}"/>
            </a:ext>
          </a:extLst>
        </xdr:cNvPr>
        <xdr:cNvSpPr txBox="1"/>
      </xdr:nvSpPr>
      <xdr:spPr>
        <a:xfrm>
          <a:off x="32391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6" name="n_2aveValue【福祉施設】&#10;有形固定資産減価償却率">
          <a:extLst>
            <a:ext uri="{FF2B5EF4-FFF2-40B4-BE49-F238E27FC236}">
              <a16:creationId xmlns:a16="http://schemas.microsoft.com/office/drawing/2014/main" id="{8941BE1C-5117-4894-8878-232FF3A1FC2D}"/>
            </a:ext>
          </a:extLst>
        </xdr:cNvPr>
        <xdr:cNvSpPr txBox="1"/>
      </xdr:nvSpPr>
      <xdr:spPr>
        <a:xfrm>
          <a:off x="2439044"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7" name="n_3aveValue【福祉施設】&#10;有形固定資産減価償却率">
          <a:extLst>
            <a:ext uri="{FF2B5EF4-FFF2-40B4-BE49-F238E27FC236}">
              <a16:creationId xmlns:a16="http://schemas.microsoft.com/office/drawing/2014/main" id="{3E61F4B0-1AA2-47E2-ADA8-93C555938A72}"/>
            </a:ext>
          </a:extLst>
        </xdr:cNvPr>
        <xdr:cNvSpPr txBox="1"/>
      </xdr:nvSpPr>
      <xdr:spPr>
        <a:xfrm>
          <a:off x="1648469"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8" name="n_4aveValue【福祉施設】&#10;有形固定資産減価償却率">
          <a:extLst>
            <a:ext uri="{FF2B5EF4-FFF2-40B4-BE49-F238E27FC236}">
              <a16:creationId xmlns:a16="http://schemas.microsoft.com/office/drawing/2014/main" id="{B67DE547-41B1-43A8-BC55-BFCA60796D98}"/>
            </a:ext>
          </a:extLst>
        </xdr:cNvPr>
        <xdr:cNvSpPr txBox="1"/>
      </xdr:nvSpPr>
      <xdr:spPr>
        <a:xfrm>
          <a:off x="848369"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319" name="n_1mainValue【福祉施設】&#10;有形固定資産減価償却率">
          <a:extLst>
            <a:ext uri="{FF2B5EF4-FFF2-40B4-BE49-F238E27FC236}">
              <a16:creationId xmlns:a16="http://schemas.microsoft.com/office/drawing/2014/main" id="{4A2F4F8D-317A-4AEB-9151-F8176000D93D}"/>
            </a:ext>
          </a:extLst>
        </xdr:cNvPr>
        <xdr:cNvSpPr txBox="1"/>
      </xdr:nvSpPr>
      <xdr:spPr>
        <a:xfrm>
          <a:off x="3239144" y="1374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320" name="n_2mainValue【福祉施設】&#10;有形固定資産減価償却率">
          <a:extLst>
            <a:ext uri="{FF2B5EF4-FFF2-40B4-BE49-F238E27FC236}">
              <a16:creationId xmlns:a16="http://schemas.microsoft.com/office/drawing/2014/main" id="{DE634E96-F7F7-480C-8084-6B1FD73ADE52}"/>
            </a:ext>
          </a:extLst>
        </xdr:cNvPr>
        <xdr:cNvSpPr txBox="1"/>
      </xdr:nvSpPr>
      <xdr:spPr>
        <a:xfrm>
          <a:off x="2439044" y="13665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21" name="n_3mainValue【福祉施設】&#10;有形固定資産減価償却率">
          <a:extLst>
            <a:ext uri="{FF2B5EF4-FFF2-40B4-BE49-F238E27FC236}">
              <a16:creationId xmlns:a16="http://schemas.microsoft.com/office/drawing/2014/main" id="{8C74732A-2AB3-473F-9F13-25AE54CD2752}"/>
            </a:ext>
          </a:extLst>
        </xdr:cNvPr>
        <xdr:cNvSpPr txBox="1"/>
      </xdr:nvSpPr>
      <xdr:spPr>
        <a:xfrm>
          <a:off x="1648469"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22" name="n_4mainValue【福祉施設】&#10;有形固定資産減価償却率">
          <a:extLst>
            <a:ext uri="{FF2B5EF4-FFF2-40B4-BE49-F238E27FC236}">
              <a16:creationId xmlns:a16="http://schemas.microsoft.com/office/drawing/2014/main" id="{A618346E-6AC6-43B9-ABB8-956D6FA3173A}"/>
            </a:ext>
          </a:extLst>
        </xdr:cNvPr>
        <xdr:cNvSpPr txBox="1"/>
      </xdr:nvSpPr>
      <xdr:spPr>
        <a:xfrm>
          <a:off x="848369"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4381AFA-3B59-4E7D-8099-DF9F379F2F75}"/>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03E5E16-4A16-43A9-8809-6A6F0C844E58}"/>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708934D-61AC-4B92-B86B-F5E0FDCB5A94}"/>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921B446-72B5-4BF9-A241-A845AE51404B}"/>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9C08BD4-BB01-4A86-8372-5B4C25CA1E9B}"/>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D5C36CF-DF6E-45B4-828A-0C6E7CA50FE9}"/>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3945B21-E546-4A97-A97D-8FA3AFF7B065}"/>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C5B6DFF-E4FD-48BA-B0B6-EFD4A419BD0D}"/>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4039B76-F77A-4D19-8C96-3B36E955D857}"/>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BC32D6F1-A12E-4C32-9A71-2AF603CD505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A0405E11-B697-4E68-8889-51E4A2CD2E8C}"/>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D50E60EB-00E6-469B-BAA8-4C48EC1476CC}"/>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9DA7285C-73E3-4979-811A-2A582FA4F3EB}"/>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3C82958A-8161-4F06-AD94-FACB9FDFC9E8}"/>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98774ED-B84E-4386-B128-E016BC870CB0}"/>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7E00F334-56A2-435F-AB6F-9D1313FAF2EB}"/>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2280BB6B-A35B-4280-9375-984C5829B265}"/>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CDA2E910-19F3-4F78-B042-1136E614EE91}"/>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18015ACD-98BA-4C1B-848F-0ED221E141C4}"/>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E84454A-EFFC-47F6-B22D-6666E6E68A63}"/>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BF85F56E-0086-4D89-AB43-544EFFF682C6}"/>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BF388775-5A42-4713-BC81-27D2CCB422A8}"/>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51CF1B7E-8DA1-42EF-B9CA-8AE489BECF11}"/>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3605C77A-0C18-4EEC-95AD-75CE62F967F7}"/>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CABC03E-1797-4ECE-9C29-AD30AA00382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D3E1E398-3367-4880-9830-8E722177E682}"/>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6104877E-BE59-4383-BF99-67A6CBBC4376}"/>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94DABC85-0F9C-4935-86E1-CDD9F944C378}"/>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C9DC3F0C-D061-4501-9E89-459D1DA5DC6A}"/>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F1827BBE-06E5-4507-BDC2-86485A1E0331}"/>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3" name="【福祉施設】&#10;一人当たり面積平均値テキスト">
          <a:extLst>
            <a:ext uri="{FF2B5EF4-FFF2-40B4-BE49-F238E27FC236}">
              <a16:creationId xmlns:a16="http://schemas.microsoft.com/office/drawing/2014/main" id="{DEC792D2-CD4E-49DE-8EE1-B0C62CD300DF}"/>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4058BEB4-754B-4913-AF5C-99B5A518FB30}"/>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4D1AA10F-481E-4E17-B423-79012A01057E}"/>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85FCE096-63CD-43A8-BC02-A641269E873E}"/>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F5375FF3-89BD-4985-A195-9B7FA6AC51F7}"/>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685C6D56-47F2-4ECF-B484-892DDF63D114}"/>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490A9BD-4AD0-4369-AF90-0640281315AC}"/>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2D50D6A-9FEC-46E9-95BE-23DF018551A2}"/>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FDEC001-79C7-4DCA-BA85-2E13DE14E01C}"/>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E1EF0C1-401B-49AB-92A5-6D3446FE75C2}"/>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F65613B-8736-4DAD-B501-CE8F829BAB62}"/>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77107</xdr:rowOff>
    </xdr:from>
    <xdr:to>
      <xdr:col>55</xdr:col>
      <xdr:colOff>50800</xdr:colOff>
      <xdr:row>84</xdr:row>
      <xdr:rowOff>7257</xdr:rowOff>
    </xdr:to>
    <xdr:sp macro="" textlink="">
      <xdr:nvSpPr>
        <xdr:cNvPr id="364" name="楕円 363">
          <a:extLst>
            <a:ext uri="{FF2B5EF4-FFF2-40B4-BE49-F238E27FC236}">
              <a16:creationId xmlns:a16="http://schemas.microsoft.com/office/drawing/2014/main" id="{FBBE15FE-46C2-458A-B50F-C56B0B09B550}"/>
            </a:ext>
          </a:extLst>
        </xdr:cNvPr>
        <xdr:cNvSpPr/>
      </xdr:nvSpPr>
      <xdr:spPr>
        <a:xfrm>
          <a:off x="9401175" y="1351688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55534</xdr:rowOff>
    </xdr:from>
    <xdr:ext cx="469744" cy="259045"/>
    <xdr:sp macro="" textlink="">
      <xdr:nvSpPr>
        <xdr:cNvPr id="365" name="【福祉施設】&#10;一人当たり面積該当値テキスト">
          <a:extLst>
            <a:ext uri="{FF2B5EF4-FFF2-40B4-BE49-F238E27FC236}">
              <a16:creationId xmlns:a16="http://schemas.microsoft.com/office/drawing/2014/main" id="{92AF979C-C092-4149-909B-C2011CC7BFB5}"/>
            </a:ext>
          </a:extLst>
        </xdr:cNvPr>
        <xdr:cNvSpPr txBox="1"/>
      </xdr:nvSpPr>
      <xdr:spPr>
        <a:xfrm>
          <a:off x="9467850" y="1349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77107</xdr:rowOff>
    </xdr:from>
    <xdr:to>
      <xdr:col>50</xdr:col>
      <xdr:colOff>165100</xdr:colOff>
      <xdr:row>84</xdr:row>
      <xdr:rowOff>7257</xdr:rowOff>
    </xdr:to>
    <xdr:sp macro="" textlink="">
      <xdr:nvSpPr>
        <xdr:cNvPr id="366" name="楕円 365">
          <a:extLst>
            <a:ext uri="{FF2B5EF4-FFF2-40B4-BE49-F238E27FC236}">
              <a16:creationId xmlns:a16="http://schemas.microsoft.com/office/drawing/2014/main" id="{F2765770-C7CC-4012-B218-6D62B80520D3}"/>
            </a:ext>
          </a:extLst>
        </xdr:cNvPr>
        <xdr:cNvSpPr/>
      </xdr:nvSpPr>
      <xdr:spPr>
        <a:xfrm>
          <a:off x="8639175" y="135168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127907</xdr:rowOff>
    </xdr:from>
    <xdr:to>
      <xdr:col>55</xdr:col>
      <xdr:colOff>0</xdr:colOff>
      <xdr:row>83</xdr:row>
      <xdr:rowOff>127907</xdr:rowOff>
    </xdr:to>
    <xdr:cxnSp macro="">
      <xdr:nvCxnSpPr>
        <xdr:cNvPr id="367" name="直線コネクタ 366">
          <a:extLst>
            <a:ext uri="{FF2B5EF4-FFF2-40B4-BE49-F238E27FC236}">
              <a16:creationId xmlns:a16="http://schemas.microsoft.com/office/drawing/2014/main" id="{D0B8E955-EEF3-44F0-B965-18919B7C6FF8}"/>
            </a:ext>
          </a:extLst>
        </xdr:cNvPr>
        <xdr:cNvCxnSpPr/>
      </xdr:nvCxnSpPr>
      <xdr:spPr>
        <a:xfrm>
          <a:off x="8686800" y="1356450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126093</xdr:rowOff>
    </xdr:from>
    <xdr:to>
      <xdr:col>46</xdr:col>
      <xdr:colOff>38100</xdr:colOff>
      <xdr:row>84</xdr:row>
      <xdr:rowOff>56243</xdr:rowOff>
    </xdr:to>
    <xdr:sp macro="" textlink="">
      <xdr:nvSpPr>
        <xdr:cNvPr id="368" name="楕円 367">
          <a:extLst>
            <a:ext uri="{FF2B5EF4-FFF2-40B4-BE49-F238E27FC236}">
              <a16:creationId xmlns:a16="http://schemas.microsoft.com/office/drawing/2014/main" id="{AD8B5341-B6F4-4E5F-846F-15167992327C}"/>
            </a:ext>
          </a:extLst>
        </xdr:cNvPr>
        <xdr:cNvSpPr/>
      </xdr:nvSpPr>
      <xdr:spPr>
        <a:xfrm>
          <a:off x="7839075" y="135626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127907</xdr:rowOff>
    </xdr:from>
    <xdr:to>
      <xdr:col>50</xdr:col>
      <xdr:colOff>114300</xdr:colOff>
      <xdr:row>84</xdr:row>
      <xdr:rowOff>5443</xdr:rowOff>
    </xdr:to>
    <xdr:cxnSp macro="">
      <xdr:nvCxnSpPr>
        <xdr:cNvPr id="369" name="直線コネクタ 368">
          <a:extLst>
            <a:ext uri="{FF2B5EF4-FFF2-40B4-BE49-F238E27FC236}">
              <a16:creationId xmlns:a16="http://schemas.microsoft.com/office/drawing/2014/main" id="{1DD17DAC-4DC6-411A-A605-65A684140BD2}"/>
            </a:ext>
          </a:extLst>
        </xdr:cNvPr>
        <xdr:cNvCxnSpPr/>
      </xdr:nvCxnSpPr>
      <xdr:spPr>
        <a:xfrm flipV="1">
          <a:off x="7886700" y="13564507"/>
          <a:ext cx="8001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370" name="楕円 369">
          <a:extLst>
            <a:ext uri="{FF2B5EF4-FFF2-40B4-BE49-F238E27FC236}">
              <a16:creationId xmlns:a16="http://schemas.microsoft.com/office/drawing/2014/main" id="{33CC3985-9AF1-4C80-9B66-821F55FD3860}"/>
            </a:ext>
          </a:extLst>
        </xdr:cNvPr>
        <xdr:cNvSpPr/>
      </xdr:nvSpPr>
      <xdr:spPr>
        <a:xfrm>
          <a:off x="7029450" y="132778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84</xdr:row>
      <xdr:rowOff>5443</xdr:rowOff>
    </xdr:to>
    <xdr:cxnSp macro="">
      <xdr:nvCxnSpPr>
        <xdr:cNvPr id="371" name="直線コネクタ 370">
          <a:extLst>
            <a:ext uri="{FF2B5EF4-FFF2-40B4-BE49-F238E27FC236}">
              <a16:creationId xmlns:a16="http://schemas.microsoft.com/office/drawing/2014/main" id="{CF15C822-FE11-4AD6-A453-5F16512A5C72}"/>
            </a:ext>
          </a:extLst>
        </xdr:cNvPr>
        <xdr:cNvCxnSpPr/>
      </xdr:nvCxnSpPr>
      <xdr:spPr>
        <a:xfrm>
          <a:off x="7077075" y="13315950"/>
          <a:ext cx="809625" cy="29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72" name="楕円 371">
          <a:extLst>
            <a:ext uri="{FF2B5EF4-FFF2-40B4-BE49-F238E27FC236}">
              <a16:creationId xmlns:a16="http://schemas.microsoft.com/office/drawing/2014/main" id="{69ADD84C-FB09-467C-846B-376848228D5A}"/>
            </a:ext>
          </a:extLst>
        </xdr:cNvPr>
        <xdr:cNvSpPr/>
      </xdr:nvSpPr>
      <xdr:spPr>
        <a:xfrm>
          <a:off x="6238875" y="132778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38100</xdr:rowOff>
    </xdr:from>
    <xdr:to>
      <xdr:col>41</xdr:col>
      <xdr:colOff>50800</xdr:colOff>
      <xdr:row>82</xdr:row>
      <xdr:rowOff>38100</xdr:rowOff>
    </xdr:to>
    <xdr:cxnSp macro="">
      <xdr:nvCxnSpPr>
        <xdr:cNvPr id="373" name="直線コネクタ 372">
          <a:extLst>
            <a:ext uri="{FF2B5EF4-FFF2-40B4-BE49-F238E27FC236}">
              <a16:creationId xmlns:a16="http://schemas.microsoft.com/office/drawing/2014/main" id="{D1F28DCA-92E5-42C1-82E4-6197AA367E42}"/>
            </a:ext>
          </a:extLst>
        </xdr:cNvPr>
        <xdr:cNvCxnSpPr/>
      </xdr:nvCxnSpPr>
      <xdr:spPr>
        <a:xfrm>
          <a:off x="6286500" y="133159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4" name="n_1aveValue【福祉施設】&#10;一人当たり面積">
          <a:extLst>
            <a:ext uri="{FF2B5EF4-FFF2-40B4-BE49-F238E27FC236}">
              <a16:creationId xmlns:a16="http://schemas.microsoft.com/office/drawing/2014/main" id="{6FCEB305-16C2-42A5-817F-05AB01B664F2}"/>
            </a:ext>
          </a:extLst>
        </xdr:cNvPr>
        <xdr:cNvSpPr txBox="1"/>
      </xdr:nvSpPr>
      <xdr:spPr>
        <a:xfrm>
          <a:off x="845827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id="{BDF78C36-313F-4E46-AC38-8A1C7691600F}"/>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161670</xdr:rowOff>
    </xdr:from>
    <xdr:ext cx="469744" cy="259045"/>
    <xdr:sp macro="" textlink="">
      <xdr:nvSpPr>
        <xdr:cNvPr id="376" name="n_3aveValue【福祉施設】&#10;一人当たり面積">
          <a:extLst>
            <a:ext uri="{FF2B5EF4-FFF2-40B4-BE49-F238E27FC236}">
              <a16:creationId xmlns:a16="http://schemas.microsoft.com/office/drawing/2014/main" id="{324E64EC-FEB3-478D-A5FB-65E38467BEDF}"/>
            </a:ext>
          </a:extLst>
        </xdr:cNvPr>
        <xdr:cNvSpPr txBox="1"/>
      </xdr:nvSpPr>
      <xdr:spPr>
        <a:xfrm>
          <a:off x="6867602"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6548</xdr:rowOff>
    </xdr:from>
    <xdr:ext cx="469744" cy="259045"/>
    <xdr:sp macro="" textlink="">
      <xdr:nvSpPr>
        <xdr:cNvPr id="377" name="n_4aveValue【福祉施設】&#10;一人当たり面積">
          <a:extLst>
            <a:ext uri="{FF2B5EF4-FFF2-40B4-BE49-F238E27FC236}">
              <a16:creationId xmlns:a16="http://schemas.microsoft.com/office/drawing/2014/main" id="{B55FB8FA-AD90-4601-95E8-AA1135E721EA}"/>
            </a:ext>
          </a:extLst>
        </xdr:cNvPr>
        <xdr:cNvSpPr txBox="1"/>
      </xdr:nvSpPr>
      <xdr:spPr>
        <a:xfrm>
          <a:off x="60675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169834</xdr:rowOff>
    </xdr:from>
    <xdr:ext cx="469744" cy="259045"/>
    <xdr:sp macro="" textlink="">
      <xdr:nvSpPr>
        <xdr:cNvPr id="378" name="n_1mainValue【福祉施設】&#10;一人当たり面積">
          <a:extLst>
            <a:ext uri="{FF2B5EF4-FFF2-40B4-BE49-F238E27FC236}">
              <a16:creationId xmlns:a16="http://schemas.microsoft.com/office/drawing/2014/main" id="{8FB1B28A-1144-4F20-97FF-9C194A7A948E}"/>
            </a:ext>
          </a:extLst>
        </xdr:cNvPr>
        <xdr:cNvSpPr txBox="1"/>
      </xdr:nvSpPr>
      <xdr:spPr>
        <a:xfrm>
          <a:off x="8458277" y="1360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47370</xdr:rowOff>
    </xdr:from>
    <xdr:ext cx="469744" cy="259045"/>
    <xdr:sp macro="" textlink="">
      <xdr:nvSpPr>
        <xdr:cNvPr id="379" name="n_2mainValue【福祉施設】&#10;一人当たり面積">
          <a:extLst>
            <a:ext uri="{FF2B5EF4-FFF2-40B4-BE49-F238E27FC236}">
              <a16:creationId xmlns:a16="http://schemas.microsoft.com/office/drawing/2014/main" id="{B59CF3A4-371D-4521-B381-068704C7C7BA}"/>
            </a:ext>
          </a:extLst>
        </xdr:cNvPr>
        <xdr:cNvSpPr txBox="1"/>
      </xdr:nvSpPr>
      <xdr:spPr>
        <a:xfrm>
          <a:off x="7677227"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80" name="n_3mainValue【福祉施設】&#10;一人当たり面積">
          <a:extLst>
            <a:ext uri="{FF2B5EF4-FFF2-40B4-BE49-F238E27FC236}">
              <a16:creationId xmlns:a16="http://schemas.microsoft.com/office/drawing/2014/main" id="{766C62C6-A4C5-4B75-AA24-24FE41065B0D}"/>
            </a:ext>
          </a:extLst>
        </xdr:cNvPr>
        <xdr:cNvSpPr txBox="1"/>
      </xdr:nvSpPr>
      <xdr:spPr>
        <a:xfrm>
          <a:off x="68676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81" name="n_4mainValue【福祉施設】&#10;一人当たり面積">
          <a:extLst>
            <a:ext uri="{FF2B5EF4-FFF2-40B4-BE49-F238E27FC236}">
              <a16:creationId xmlns:a16="http://schemas.microsoft.com/office/drawing/2014/main" id="{4403ACE1-031B-4253-89BF-1741B9FD008A}"/>
            </a:ext>
          </a:extLst>
        </xdr:cNvPr>
        <xdr:cNvSpPr txBox="1"/>
      </xdr:nvSpPr>
      <xdr:spPr>
        <a:xfrm>
          <a:off x="6067502"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D461F164-7F5C-4D50-9FDB-833CBBE15D0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179D9958-B2B8-4B49-9B93-4B9A4BDCB239}"/>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F51D3038-C90B-4F30-AB10-E5EF7E4A760C}"/>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D1AFA8D0-AF4A-4AA1-B3D4-0A00BB7C02B6}"/>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4E3C9AB9-46E3-4B0F-87E9-D076CBB1E8F1}"/>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73D18DC8-D021-45C9-A220-710B473D6004}"/>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7EE0C9AE-DE4F-4DA1-8617-5A79E13E514B}"/>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F37FE82A-C6AB-4BE0-B805-E64793775355}"/>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A60A0FA-9A54-4AE3-B454-24FE1C7BBE8C}"/>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93B93B7E-5055-4AC6-9381-3F674EC70B63}"/>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9A072409-AFE9-484C-8D66-236B24418FC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4642A37D-0B3B-475E-BADA-D158F2344C43}"/>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3B76E72A-161D-43EC-8772-9AA294E0E091}"/>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58ED40CF-B1EF-4793-A468-844FE0FB815B}"/>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B3DB3F22-7253-4CF2-A4A3-4A0737967931}"/>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582C763F-3ED5-4F55-834C-66A90C4D26F4}"/>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693B2978-9E4A-460D-B62B-D82618F52975}"/>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FABFF8DF-AAB4-49B0-80D6-CBA34EA8FE03}"/>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FCBF693E-6EB6-45F4-B022-03D0D88AC753}"/>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CD010047-EFD9-48B0-B8FD-D98742BC8E5F}"/>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E00D2BD9-A621-4C5B-AE90-321C5F5D4712}"/>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4479AEE-1BA4-4236-BCC4-156413FCDBB7}"/>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42BC1D37-719C-4BC2-84FC-1F1D3D823514}"/>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6C34C608-D352-480F-8614-0156D60386F2}"/>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0E1EB493-4E46-4284-AFC5-E0B7C0C9DF21}"/>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62C302AA-D4A8-4BE0-8AAB-93C110A171B6}"/>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098FF302-4B59-495C-B82F-C9732C1B6FA2}"/>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6828BC8D-3F61-4943-BE85-B0234965FE5E}"/>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F4B37143-7CFD-492D-AAF8-61D387412A31}"/>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61613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5A87EDDC-D9AB-407D-9DA5-16565C5AF678}"/>
            </a:ext>
          </a:extLst>
        </xdr:cNvPr>
        <xdr:cNvSpPr txBox="1"/>
      </xdr:nvSpPr>
      <xdr:spPr>
        <a:xfrm>
          <a:off x="4219575" y="1658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FFCBE52C-E9EC-42C0-9B69-85296006B7EF}"/>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570E5411-E1F1-4DA9-B89E-8FE6A44B5713}"/>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7F0149B5-5C2C-45FC-9276-8F4F9BA18277}"/>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6C326EC2-BCF8-4650-8FB3-5329F3B7BB35}"/>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A8CA3D4B-E8D1-405E-B7D6-BD1B75343B95}"/>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2BE40A54-1F2B-48B7-BB20-8875C2E63F7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0530EFC-AC75-492D-88D1-984BF78BAE65}"/>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D3367D9-0750-4592-996A-3CB7AEBD95F0}"/>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46B580E-C477-47D3-A0F8-9F2F737C6ACD}"/>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A190249-572E-4505-97E9-A2341978BF9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422" name="楕円 421">
          <a:extLst>
            <a:ext uri="{FF2B5EF4-FFF2-40B4-BE49-F238E27FC236}">
              <a16:creationId xmlns:a16="http://schemas.microsoft.com/office/drawing/2014/main" id="{FBC9C435-6C8C-4048-A038-48EC1B4E203E}"/>
            </a:ext>
          </a:extLst>
        </xdr:cNvPr>
        <xdr:cNvSpPr/>
      </xdr:nvSpPr>
      <xdr:spPr>
        <a:xfrm>
          <a:off x="4124325" y="16906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D2E4A4B2-18A5-4455-A21F-15A06E8CD5E9}"/>
            </a:ext>
          </a:extLst>
        </xdr:cNvPr>
        <xdr:cNvSpPr txBox="1"/>
      </xdr:nvSpPr>
      <xdr:spPr>
        <a:xfrm>
          <a:off x="4219575"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29211</xdr:rowOff>
    </xdr:from>
    <xdr:to>
      <xdr:col>20</xdr:col>
      <xdr:colOff>38100</xdr:colOff>
      <xdr:row>104</xdr:row>
      <xdr:rowOff>130811</xdr:rowOff>
    </xdr:to>
    <xdr:sp macro="" textlink="">
      <xdr:nvSpPr>
        <xdr:cNvPr id="424" name="楕円 423">
          <a:extLst>
            <a:ext uri="{FF2B5EF4-FFF2-40B4-BE49-F238E27FC236}">
              <a16:creationId xmlns:a16="http://schemas.microsoft.com/office/drawing/2014/main" id="{9158BB40-3E40-4EEC-80E6-B1F385A2A7C9}"/>
            </a:ext>
          </a:extLst>
        </xdr:cNvPr>
        <xdr:cNvSpPr/>
      </xdr:nvSpPr>
      <xdr:spPr>
        <a:xfrm>
          <a:off x="3381375" y="168662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80011</xdr:rowOff>
    </xdr:from>
    <xdr:to>
      <xdr:col>24</xdr:col>
      <xdr:colOff>63500</xdr:colOff>
      <xdr:row>104</xdr:row>
      <xdr:rowOff>114300</xdr:rowOff>
    </xdr:to>
    <xdr:cxnSp macro="">
      <xdr:nvCxnSpPr>
        <xdr:cNvPr id="425" name="直線コネクタ 424">
          <a:extLst>
            <a:ext uri="{FF2B5EF4-FFF2-40B4-BE49-F238E27FC236}">
              <a16:creationId xmlns:a16="http://schemas.microsoft.com/office/drawing/2014/main" id="{4C48D644-823C-4967-81B1-0F11405AFE4A}"/>
            </a:ext>
          </a:extLst>
        </xdr:cNvPr>
        <xdr:cNvCxnSpPr/>
      </xdr:nvCxnSpPr>
      <xdr:spPr>
        <a:xfrm>
          <a:off x="3429000" y="16923386"/>
          <a:ext cx="752475"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166370</xdr:rowOff>
    </xdr:from>
    <xdr:to>
      <xdr:col>15</xdr:col>
      <xdr:colOff>101600</xdr:colOff>
      <xdr:row>104</xdr:row>
      <xdr:rowOff>96520</xdr:rowOff>
    </xdr:to>
    <xdr:sp macro="" textlink="">
      <xdr:nvSpPr>
        <xdr:cNvPr id="426" name="楕円 425">
          <a:extLst>
            <a:ext uri="{FF2B5EF4-FFF2-40B4-BE49-F238E27FC236}">
              <a16:creationId xmlns:a16="http://schemas.microsoft.com/office/drawing/2014/main" id="{E64B37A6-8816-461C-A6E9-043A1B88BCA0}"/>
            </a:ext>
          </a:extLst>
        </xdr:cNvPr>
        <xdr:cNvSpPr/>
      </xdr:nvSpPr>
      <xdr:spPr>
        <a:xfrm>
          <a:off x="2571750" y="168414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45720</xdr:rowOff>
    </xdr:from>
    <xdr:to>
      <xdr:col>19</xdr:col>
      <xdr:colOff>177800</xdr:colOff>
      <xdr:row>104</xdr:row>
      <xdr:rowOff>80011</xdr:rowOff>
    </xdr:to>
    <xdr:cxnSp macro="">
      <xdr:nvCxnSpPr>
        <xdr:cNvPr id="427" name="直線コネクタ 426">
          <a:extLst>
            <a:ext uri="{FF2B5EF4-FFF2-40B4-BE49-F238E27FC236}">
              <a16:creationId xmlns:a16="http://schemas.microsoft.com/office/drawing/2014/main" id="{0886BE09-0852-4EBB-8A30-A0BF33E6D202}"/>
            </a:ext>
          </a:extLst>
        </xdr:cNvPr>
        <xdr:cNvCxnSpPr/>
      </xdr:nvCxnSpPr>
      <xdr:spPr>
        <a:xfrm>
          <a:off x="2619375" y="16889095"/>
          <a:ext cx="80962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133986</xdr:rowOff>
    </xdr:from>
    <xdr:to>
      <xdr:col>10</xdr:col>
      <xdr:colOff>165100</xdr:colOff>
      <xdr:row>104</xdr:row>
      <xdr:rowOff>64136</xdr:rowOff>
    </xdr:to>
    <xdr:sp macro="" textlink="">
      <xdr:nvSpPr>
        <xdr:cNvPr id="428" name="楕円 427">
          <a:extLst>
            <a:ext uri="{FF2B5EF4-FFF2-40B4-BE49-F238E27FC236}">
              <a16:creationId xmlns:a16="http://schemas.microsoft.com/office/drawing/2014/main" id="{56E2166D-A7FE-42F4-A9DA-4E33BFD18047}"/>
            </a:ext>
          </a:extLst>
        </xdr:cNvPr>
        <xdr:cNvSpPr/>
      </xdr:nvSpPr>
      <xdr:spPr>
        <a:xfrm>
          <a:off x="1781175" y="168122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13336</xdr:rowOff>
    </xdr:from>
    <xdr:to>
      <xdr:col>15</xdr:col>
      <xdr:colOff>50800</xdr:colOff>
      <xdr:row>104</xdr:row>
      <xdr:rowOff>45720</xdr:rowOff>
    </xdr:to>
    <xdr:cxnSp macro="">
      <xdr:nvCxnSpPr>
        <xdr:cNvPr id="429" name="直線コネクタ 428">
          <a:extLst>
            <a:ext uri="{FF2B5EF4-FFF2-40B4-BE49-F238E27FC236}">
              <a16:creationId xmlns:a16="http://schemas.microsoft.com/office/drawing/2014/main" id="{0D998953-C901-439D-9B15-7AAC4D935066}"/>
            </a:ext>
          </a:extLst>
        </xdr:cNvPr>
        <xdr:cNvCxnSpPr/>
      </xdr:nvCxnSpPr>
      <xdr:spPr>
        <a:xfrm>
          <a:off x="1828800" y="16850361"/>
          <a:ext cx="790575"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162561</xdr:rowOff>
    </xdr:from>
    <xdr:to>
      <xdr:col>6</xdr:col>
      <xdr:colOff>38100</xdr:colOff>
      <xdr:row>104</xdr:row>
      <xdr:rowOff>92711</xdr:rowOff>
    </xdr:to>
    <xdr:sp macro="" textlink="">
      <xdr:nvSpPr>
        <xdr:cNvPr id="430" name="楕円 429">
          <a:extLst>
            <a:ext uri="{FF2B5EF4-FFF2-40B4-BE49-F238E27FC236}">
              <a16:creationId xmlns:a16="http://schemas.microsoft.com/office/drawing/2014/main" id="{E35D2814-C64B-4341-BB33-10DD8522E4C4}"/>
            </a:ext>
          </a:extLst>
        </xdr:cNvPr>
        <xdr:cNvSpPr/>
      </xdr:nvSpPr>
      <xdr:spPr>
        <a:xfrm>
          <a:off x="981075" y="1683766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13336</xdr:rowOff>
    </xdr:from>
    <xdr:to>
      <xdr:col>10</xdr:col>
      <xdr:colOff>114300</xdr:colOff>
      <xdr:row>104</xdr:row>
      <xdr:rowOff>41911</xdr:rowOff>
    </xdr:to>
    <xdr:cxnSp macro="">
      <xdr:nvCxnSpPr>
        <xdr:cNvPr id="431" name="直線コネクタ 430">
          <a:extLst>
            <a:ext uri="{FF2B5EF4-FFF2-40B4-BE49-F238E27FC236}">
              <a16:creationId xmlns:a16="http://schemas.microsoft.com/office/drawing/2014/main" id="{46F9C174-4DFC-4104-8BA4-6DFCD06A7DA4}"/>
            </a:ext>
          </a:extLst>
        </xdr:cNvPr>
        <xdr:cNvCxnSpPr/>
      </xdr:nvCxnSpPr>
      <xdr:spPr>
        <a:xfrm flipV="1">
          <a:off x="1028700" y="16850361"/>
          <a:ext cx="8001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2557</xdr:rowOff>
    </xdr:from>
    <xdr:ext cx="405111" cy="259045"/>
    <xdr:sp macro="" textlink="">
      <xdr:nvSpPr>
        <xdr:cNvPr id="432" name="n_1aveValue【市民会館】&#10;有形固定資産減価償却率">
          <a:extLst>
            <a:ext uri="{FF2B5EF4-FFF2-40B4-BE49-F238E27FC236}">
              <a16:creationId xmlns:a16="http://schemas.microsoft.com/office/drawing/2014/main" id="{6ADEBF08-3F4E-4890-B110-D34B7DE0F839}"/>
            </a:ext>
          </a:extLst>
        </xdr:cNvPr>
        <xdr:cNvSpPr txBox="1"/>
      </xdr:nvSpPr>
      <xdr:spPr>
        <a:xfrm>
          <a:off x="3239144" y="1651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433" name="n_2aveValue【市民会館】&#10;有形固定資産減価償却率">
          <a:extLst>
            <a:ext uri="{FF2B5EF4-FFF2-40B4-BE49-F238E27FC236}">
              <a16:creationId xmlns:a16="http://schemas.microsoft.com/office/drawing/2014/main" id="{930A73F9-9E74-412D-88EC-7C0492BB7C11}"/>
            </a:ext>
          </a:extLst>
        </xdr:cNvPr>
        <xdr:cNvSpPr txBox="1"/>
      </xdr:nvSpPr>
      <xdr:spPr>
        <a:xfrm>
          <a:off x="24390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34" name="n_3aveValue【市民会館】&#10;有形固定資産減価償却率">
          <a:extLst>
            <a:ext uri="{FF2B5EF4-FFF2-40B4-BE49-F238E27FC236}">
              <a16:creationId xmlns:a16="http://schemas.microsoft.com/office/drawing/2014/main" id="{7D4F1BC9-09A4-49D2-9BEE-D7E19AC1CAD5}"/>
            </a:ext>
          </a:extLst>
        </xdr:cNvPr>
        <xdr:cNvSpPr txBox="1"/>
      </xdr:nvSpPr>
      <xdr:spPr>
        <a:xfrm>
          <a:off x="1648469"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137813</xdr:rowOff>
    </xdr:from>
    <xdr:ext cx="405111" cy="259045"/>
    <xdr:sp macro="" textlink="">
      <xdr:nvSpPr>
        <xdr:cNvPr id="435" name="n_4aveValue【市民会館】&#10;有形固定資産減価償却率">
          <a:extLst>
            <a:ext uri="{FF2B5EF4-FFF2-40B4-BE49-F238E27FC236}">
              <a16:creationId xmlns:a16="http://schemas.microsoft.com/office/drawing/2014/main" id="{3E9E60ED-8480-4B25-B25B-07E3CE1A58F6}"/>
            </a:ext>
          </a:extLst>
        </xdr:cNvPr>
        <xdr:cNvSpPr txBox="1"/>
      </xdr:nvSpPr>
      <xdr:spPr>
        <a:xfrm>
          <a:off x="8483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121938</xdr:rowOff>
    </xdr:from>
    <xdr:ext cx="405111" cy="259045"/>
    <xdr:sp macro="" textlink="">
      <xdr:nvSpPr>
        <xdr:cNvPr id="436" name="n_1mainValue【市民会館】&#10;有形固定資産減価償却率">
          <a:extLst>
            <a:ext uri="{FF2B5EF4-FFF2-40B4-BE49-F238E27FC236}">
              <a16:creationId xmlns:a16="http://schemas.microsoft.com/office/drawing/2014/main" id="{B6120FB2-9008-4EC6-8D3B-B2AD5707AAC8}"/>
            </a:ext>
          </a:extLst>
        </xdr:cNvPr>
        <xdr:cNvSpPr txBox="1"/>
      </xdr:nvSpPr>
      <xdr:spPr>
        <a:xfrm>
          <a:off x="3239144" y="1696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87647</xdr:rowOff>
    </xdr:from>
    <xdr:ext cx="405111" cy="259045"/>
    <xdr:sp macro="" textlink="">
      <xdr:nvSpPr>
        <xdr:cNvPr id="437" name="n_2mainValue【市民会館】&#10;有形固定資産減価償却率">
          <a:extLst>
            <a:ext uri="{FF2B5EF4-FFF2-40B4-BE49-F238E27FC236}">
              <a16:creationId xmlns:a16="http://schemas.microsoft.com/office/drawing/2014/main" id="{086187FE-4A41-49EA-9B27-184EF7ED11BC}"/>
            </a:ext>
          </a:extLst>
        </xdr:cNvPr>
        <xdr:cNvSpPr txBox="1"/>
      </xdr:nvSpPr>
      <xdr:spPr>
        <a:xfrm>
          <a:off x="24390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55263</xdr:rowOff>
    </xdr:from>
    <xdr:ext cx="405111" cy="259045"/>
    <xdr:sp macro="" textlink="">
      <xdr:nvSpPr>
        <xdr:cNvPr id="438" name="n_3mainValue【市民会館】&#10;有形固定資産減価償却率">
          <a:extLst>
            <a:ext uri="{FF2B5EF4-FFF2-40B4-BE49-F238E27FC236}">
              <a16:creationId xmlns:a16="http://schemas.microsoft.com/office/drawing/2014/main" id="{D0D00296-E703-4EB4-A446-D5AC8FE84FE4}"/>
            </a:ext>
          </a:extLst>
        </xdr:cNvPr>
        <xdr:cNvSpPr txBox="1"/>
      </xdr:nvSpPr>
      <xdr:spPr>
        <a:xfrm>
          <a:off x="1648469" y="1689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83838</xdr:rowOff>
    </xdr:from>
    <xdr:ext cx="405111" cy="259045"/>
    <xdr:sp macro="" textlink="">
      <xdr:nvSpPr>
        <xdr:cNvPr id="439" name="n_4mainValue【市民会館】&#10;有形固定資産減価償却率">
          <a:extLst>
            <a:ext uri="{FF2B5EF4-FFF2-40B4-BE49-F238E27FC236}">
              <a16:creationId xmlns:a16="http://schemas.microsoft.com/office/drawing/2014/main" id="{96741C3F-A424-4242-B6CF-E15C6F719E05}"/>
            </a:ext>
          </a:extLst>
        </xdr:cNvPr>
        <xdr:cNvSpPr txBox="1"/>
      </xdr:nvSpPr>
      <xdr:spPr>
        <a:xfrm>
          <a:off x="848369" y="16927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D82D3BCD-F28B-4EF7-844D-500250DA30B6}"/>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BAAB074D-FF75-4E91-850F-B377F59E4CB4}"/>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053A8F75-ED19-4998-8240-326C985C7C07}"/>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51FA43D5-424B-438D-B39C-F775F350E118}"/>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48E619DE-1B92-4B0B-BB40-169E8CF385B8}"/>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E3AC3F26-432E-4F44-929A-F798C5079638}"/>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825166D1-62DE-4EB2-9177-8338B77714BD}"/>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39690301-66DC-43E1-AE03-DED739F44016}"/>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E3682A01-7FCF-4B83-96D9-1BA035DB5CAB}"/>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FAEC6C4F-8493-4BA8-A777-A651E8A4C542}"/>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2291D4B0-C287-4464-849A-67FCFD605C09}"/>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A2630F49-4935-434F-B9A1-4AB063ED5EE6}"/>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67B19675-B2E6-42A5-AE52-23DC5512692D}"/>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0D3D473C-A4CE-4134-88F6-4853161A90EA}"/>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7CD5E368-8FC8-4E68-901F-0CCDAF0DA201}"/>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ED14860B-3813-44F4-A30D-6F93B454EA9A}"/>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4E134E52-062E-4B1C-8293-B28C6084D889}"/>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788EF445-B24D-40BC-A7F6-0F6C29D8DB66}"/>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6CB8CE28-C72E-4593-A9A8-3C6BCE51259F}"/>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7D1CD91-1CB8-4615-AD14-A3721B502351}"/>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DD417A6D-463E-4AE6-9B79-B6EEED96E935}"/>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AA2586A0-47FD-4131-8A1A-5D311A724BCC}"/>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32E9AB49-E3C5-4A3F-982D-732C055E6A31}"/>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A51847E5-D030-4B13-88EF-C1A2131BF4DE}"/>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DB19DE51-3CEE-4B08-984B-6E1529B4E095}"/>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48A65A0C-05A5-4C19-8D25-47DBF245C3F4}"/>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50DD7F1C-84EB-4357-95F7-CF917AB27AFD}"/>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826395AB-6B42-49C5-817F-7B9E9137C52F}"/>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1CDB08EC-945E-4DAE-9171-9730E78C95AC}"/>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C69324E5-D836-4CBA-A7F7-62EEA296E81B}"/>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A0BD61DF-49CC-45D8-B9A3-ABBAE095A40B}"/>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8400731B-19F3-4E50-9342-CD1BB8106F43}"/>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BA88C61-9BB9-4B37-89F7-74074AB2C6A5}"/>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566AFC0-B979-474D-8A7E-8344DC9B0F0E}"/>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8AB599C-DDF4-46BF-B7C1-D1286E8DC0D3}"/>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D29684E-AEF7-4309-A06D-64B7124F340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F0D6A28-EF09-4E2E-B3F8-730774B8D2E1}"/>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477" name="楕円 476">
          <a:extLst>
            <a:ext uri="{FF2B5EF4-FFF2-40B4-BE49-F238E27FC236}">
              <a16:creationId xmlns:a16="http://schemas.microsoft.com/office/drawing/2014/main" id="{8E5605C2-DF4F-461B-A9FD-C67A7C43BC62}"/>
            </a:ext>
          </a:extLst>
        </xdr:cNvPr>
        <xdr:cNvSpPr/>
      </xdr:nvSpPr>
      <xdr:spPr>
        <a:xfrm>
          <a:off x="9401175" y="1730971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127271</xdr:rowOff>
    </xdr:from>
    <xdr:ext cx="469744" cy="259045"/>
    <xdr:sp macro="" textlink="">
      <xdr:nvSpPr>
        <xdr:cNvPr id="478" name="【市民会館】&#10;一人当たり面積該当値テキスト">
          <a:extLst>
            <a:ext uri="{FF2B5EF4-FFF2-40B4-BE49-F238E27FC236}">
              <a16:creationId xmlns:a16="http://schemas.microsoft.com/office/drawing/2014/main" id="{B3CB717F-C2A3-4537-BA10-3418CCF992EE}"/>
            </a:ext>
          </a:extLst>
        </xdr:cNvPr>
        <xdr:cNvSpPr txBox="1"/>
      </xdr:nvSpPr>
      <xdr:spPr>
        <a:xfrm>
          <a:off x="9467850"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479" name="楕円 478">
          <a:extLst>
            <a:ext uri="{FF2B5EF4-FFF2-40B4-BE49-F238E27FC236}">
              <a16:creationId xmlns:a16="http://schemas.microsoft.com/office/drawing/2014/main" id="{B5D4279E-AB94-4818-848A-DA0EF5BA962D}"/>
            </a:ext>
          </a:extLst>
        </xdr:cNvPr>
        <xdr:cNvSpPr/>
      </xdr:nvSpPr>
      <xdr:spPr>
        <a:xfrm>
          <a:off x="8639175" y="173097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28194</xdr:rowOff>
    </xdr:to>
    <xdr:cxnSp macro="">
      <xdr:nvCxnSpPr>
        <xdr:cNvPr id="480" name="直線コネクタ 479">
          <a:extLst>
            <a:ext uri="{FF2B5EF4-FFF2-40B4-BE49-F238E27FC236}">
              <a16:creationId xmlns:a16="http://schemas.microsoft.com/office/drawing/2014/main" id="{48A03A27-664E-4A79-8E8B-F9A81F2F9C97}"/>
            </a:ext>
          </a:extLst>
        </xdr:cNvPr>
        <xdr:cNvCxnSpPr/>
      </xdr:nvCxnSpPr>
      <xdr:spPr>
        <a:xfrm>
          <a:off x="8686800" y="1735734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481" name="楕円 480">
          <a:extLst>
            <a:ext uri="{FF2B5EF4-FFF2-40B4-BE49-F238E27FC236}">
              <a16:creationId xmlns:a16="http://schemas.microsoft.com/office/drawing/2014/main" id="{D2E658AA-045F-4569-BB2C-40913C2935EA}"/>
            </a:ext>
          </a:extLst>
        </xdr:cNvPr>
        <xdr:cNvSpPr/>
      </xdr:nvSpPr>
      <xdr:spPr>
        <a:xfrm>
          <a:off x="7839075" y="173097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28194</xdr:rowOff>
    </xdr:from>
    <xdr:to>
      <xdr:col>50</xdr:col>
      <xdr:colOff>114300</xdr:colOff>
      <xdr:row>107</xdr:row>
      <xdr:rowOff>28194</xdr:rowOff>
    </xdr:to>
    <xdr:cxnSp macro="">
      <xdr:nvCxnSpPr>
        <xdr:cNvPr id="482" name="直線コネクタ 481">
          <a:extLst>
            <a:ext uri="{FF2B5EF4-FFF2-40B4-BE49-F238E27FC236}">
              <a16:creationId xmlns:a16="http://schemas.microsoft.com/office/drawing/2014/main" id="{BA0B575B-3E0A-44B5-9CFB-9968114EC756}"/>
            </a:ext>
          </a:extLst>
        </xdr:cNvPr>
        <xdr:cNvCxnSpPr/>
      </xdr:nvCxnSpPr>
      <xdr:spPr>
        <a:xfrm>
          <a:off x="7886700" y="1735734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148844</xdr:rowOff>
    </xdr:from>
    <xdr:to>
      <xdr:col>41</xdr:col>
      <xdr:colOff>101600</xdr:colOff>
      <xdr:row>107</xdr:row>
      <xdr:rowOff>78994</xdr:rowOff>
    </xdr:to>
    <xdr:sp macro="" textlink="">
      <xdr:nvSpPr>
        <xdr:cNvPr id="483" name="楕円 482">
          <a:extLst>
            <a:ext uri="{FF2B5EF4-FFF2-40B4-BE49-F238E27FC236}">
              <a16:creationId xmlns:a16="http://schemas.microsoft.com/office/drawing/2014/main" id="{17FE48A7-BA7C-4FF2-AE1D-6A8D1117A407}"/>
            </a:ext>
          </a:extLst>
        </xdr:cNvPr>
        <xdr:cNvSpPr/>
      </xdr:nvSpPr>
      <xdr:spPr>
        <a:xfrm>
          <a:off x="7029450" y="173097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28194</xdr:rowOff>
    </xdr:from>
    <xdr:to>
      <xdr:col>45</xdr:col>
      <xdr:colOff>177800</xdr:colOff>
      <xdr:row>107</xdr:row>
      <xdr:rowOff>28194</xdr:rowOff>
    </xdr:to>
    <xdr:cxnSp macro="">
      <xdr:nvCxnSpPr>
        <xdr:cNvPr id="484" name="直線コネクタ 483">
          <a:extLst>
            <a:ext uri="{FF2B5EF4-FFF2-40B4-BE49-F238E27FC236}">
              <a16:creationId xmlns:a16="http://schemas.microsoft.com/office/drawing/2014/main" id="{2C173013-99D9-419A-A069-B1BFF523A44F}"/>
            </a:ext>
          </a:extLst>
        </xdr:cNvPr>
        <xdr:cNvCxnSpPr/>
      </xdr:nvCxnSpPr>
      <xdr:spPr>
        <a:xfrm>
          <a:off x="7077075" y="1735734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85" name="楕円 484">
          <a:extLst>
            <a:ext uri="{FF2B5EF4-FFF2-40B4-BE49-F238E27FC236}">
              <a16:creationId xmlns:a16="http://schemas.microsoft.com/office/drawing/2014/main" id="{24D1A9B9-3333-4260-B795-38589A597525}"/>
            </a:ext>
          </a:extLst>
        </xdr:cNvPr>
        <xdr:cNvSpPr/>
      </xdr:nvSpPr>
      <xdr:spPr>
        <a:xfrm>
          <a:off x="6238875" y="173097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28194</xdr:rowOff>
    </xdr:from>
    <xdr:to>
      <xdr:col>41</xdr:col>
      <xdr:colOff>50800</xdr:colOff>
      <xdr:row>107</xdr:row>
      <xdr:rowOff>28194</xdr:rowOff>
    </xdr:to>
    <xdr:cxnSp macro="">
      <xdr:nvCxnSpPr>
        <xdr:cNvPr id="486" name="直線コネクタ 485">
          <a:extLst>
            <a:ext uri="{FF2B5EF4-FFF2-40B4-BE49-F238E27FC236}">
              <a16:creationId xmlns:a16="http://schemas.microsoft.com/office/drawing/2014/main" id="{10EAC6AD-AE82-4E7E-A620-52B817CEBAE9}"/>
            </a:ext>
          </a:extLst>
        </xdr:cNvPr>
        <xdr:cNvCxnSpPr/>
      </xdr:nvCxnSpPr>
      <xdr:spPr>
        <a:xfrm>
          <a:off x="6286500" y="1735734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23404E63-4887-4032-B981-D3B096EDC4B8}"/>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114BEB73-FC3C-420A-B74D-397D80FAE1B3}"/>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B9E68147-2AF6-4074-B4A1-CC44C66DE24C}"/>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E869DF16-BE9A-4904-B2A9-B7C13CC977D2}"/>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491" name="n_1mainValue【市民会館】&#10;一人当たり面積">
          <a:extLst>
            <a:ext uri="{FF2B5EF4-FFF2-40B4-BE49-F238E27FC236}">
              <a16:creationId xmlns:a16="http://schemas.microsoft.com/office/drawing/2014/main" id="{E200BBF1-956C-487F-AA89-20027E28632D}"/>
            </a:ext>
          </a:extLst>
        </xdr:cNvPr>
        <xdr:cNvSpPr txBox="1"/>
      </xdr:nvSpPr>
      <xdr:spPr>
        <a:xfrm>
          <a:off x="8458277"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492" name="n_2mainValue【市民会館】&#10;一人当たり面積">
          <a:extLst>
            <a:ext uri="{FF2B5EF4-FFF2-40B4-BE49-F238E27FC236}">
              <a16:creationId xmlns:a16="http://schemas.microsoft.com/office/drawing/2014/main" id="{C285DA42-AFCC-405A-9D76-FF90236EB95B}"/>
            </a:ext>
          </a:extLst>
        </xdr:cNvPr>
        <xdr:cNvSpPr txBox="1"/>
      </xdr:nvSpPr>
      <xdr:spPr>
        <a:xfrm>
          <a:off x="7677227"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70121</xdr:rowOff>
    </xdr:from>
    <xdr:ext cx="469744" cy="259045"/>
    <xdr:sp macro="" textlink="">
      <xdr:nvSpPr>
        <xdr:cNvPr id="493" name="n_3mainValue【市民会館】&#10;一人当たり面積">
          <a:extLst>
            <a:ext uri="{FF2B5EF4-FFF2-40B4-BE49-F238E27FC236}">
              <a16:creationId xmlns:a16="http://schemas.microsoft.com/office/drawing/2014/main" id="{7F139375-2A41-4F31-8625-67DF25E75E88}"/>
            </a:ext>
          </a:extLst>
        </xdr:cNvPr>
        <xdr:cNvSpPr txBox="1"/>
      </xdr:nvSpPr>
      <xdr:spPr>
        <a:xfrm>
          <a:off x="6867602"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494" name="n_4mainValue【市民会館】&#10;一人当たり面積">
          <a:extLst>
            <a:ext uri="{FF2B5EF4-FFF2-40B4-BE49-F238E27FC236}">
              <a16:creationId xmlns:a16="http://schemas.microsoft.com/office/drawing/2014/main" id="{3BC6D0DB-834B-48B9-B0DB-194C3C67B414}"/>
            </a:ext>
          </a:extLst>
        </xdr:cNvPr>
        <xdr:cNvSpPr txBox="1"/>
      </xdr:nvSpPr>
      <xdr:spPr>
        <a:xfrm>
          <a:off x="6067502" y="173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71AA1E60-25AD-49D6-8838-C6C062D3414B}"/>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A433CB7C-5B57-4400-8C66-913B444C93AC}"/>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2FA77C0-62EE-4808-85F7-51038BA4ED5C}"/>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FAA185EA-1DA6-410D-807C-14A71E87F069}"/>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8865A30-149A-4147-B93C-8FF16DD50B17}"/>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A2FFB7F9-09DF-493F-AF37-80BBE8905FD0}"/>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28FADFD-7FED-4C24-89BA-F7F261E743F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FB851C3D-DE35-4F30-BC0C-D11C6012E3CC}"/>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C76297F4-7186-4162-ACC9-FB019917FC2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2F40661-3B5A-4254-9856-9CA8967F14FC}"/>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D4C974C6-8DE1-418B-B178-5801139FA5AA}"/>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745BF8BE-247A-41C7-9BCD-CA4E6690E82B}"/>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B0097D55-C882-49A7-9C9D-EBBA241A44AD}"/>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AF01D625-F8E7-4135-BA3E-F830FA627729}"/>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A6A9DDC1-95DA-43AD-8632-1BC67C098094}"/>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719A7DEA-B91B-4E05-9717-55DE60FF5824}"/>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E4DFAA56-44BC-4612-B61F-18AC314E1365}"/>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9248A938-73D4-425A-82BC-39FB962A4AB7}"/>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FF27E8F7-0A25-4E19-BA08-0BAA14F9000B}"/>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697DF954-2C92-4408-9E5D-97FB29FECEDC}"/>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B34C3251-B6DB-4A18-96C9-FEFE9FA61BD8}"/>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0F7E85C4-C766-4701-9B06-865A343F0571}"/>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BBA9B44E-472F-4D70-A6FA-9B9703A97B83}"/>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607E7DB9-17FE-47D2-B25F-99B295E7CD40}"/>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1AC9A56A-1E3C-4C60-883F-6A3BFAEC2EAC}"/>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19F6FA0E-7925-45F2-8281-3FE3BE8E1AEA}"/>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55D85DE2-9BBA-4A8F-B10B-4BB6FD497C4A}"/>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57421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FB703C7F-EC04-4D11-943F-0FACC8B90BBC}"/>
            </a:ext>
          </a:extLst>
        </xdr:cNvPr>
        <xdr:cNvSpPr txBox="1"/>
      </xdr:nvSpPr>
      <xdr:spPr>
        <a:xfrm>
          <a:off x="14735175" y="6048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4F741460-2993-424D-9DEF-5ECFE3A933BA}"/>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46CA12D8-43D3-422B-BA94-B65BF92C754C}"/>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9ACE6977-527C-4081-A3BD-10E22F3B2518}"/>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0804286F-CCAB-4D5B-B10F-EED088CFA6DD}"/>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5DC7FD5F-CBA0-4547-AD21-2FCC74A37A7B}"/>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241BCD41-827D-441B-A705-763602201434}"/>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D5FBDCA1-59DA-4BB0-B891-E4685F3CC5D2}"/>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A01FEC1-920B-4DB4-81E0-034CF422760F}"/>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CCFFE61-E8C0-471C-A383-3883953CA09C}"/>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A46D100-FE98-4E04-A2CB-8D01EF767A5B}"/>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57404</xdr:rowOff>
    </xdr:from>
    <xdr:to>
      <xdr:col>85</xdr:col>
      <xdr:colOff>177800</xdr:colOff>
      <xdr:row>38</xdr:row>
      <xdr:rowOff>159004</xdr:rowOff>
    </xdr:to>
    <xdr:sp macro="" textlink="">
      <xdr:nvSpPr>
        <xdr:cNvPr id="533" name="楕円 532">
          <a:extLst>
            <a:ext uri="{FF2B5EF4-FFF2-40B4-BE49-F238E27FC236}">
              <a16:creationId xmlns:a16="http://schemas.microsoft.com/office/drawing/2014/main" id="{F2069011-9F86-4AF8-AE66-4E1199EF0288}"/>
            </a:ext>
          </a:extLst>
        </xdr:cNvPr>
        <xdr:cNvSpPr/>
      </xdr:nvSpPr>
      <xdr:spPr>
        <a:xfrm>
          <a:off x="14649450" y="621055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35831</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5E6AB507-17A8-4319-ADA6-0F7624828927}"/>
            </a:ext>
          </a:extLst>
        </xdr:cNvPr>
        <xdr:cNvSpPr txBox="1"/>
      </xdr:nvSpPr>
      <xdr:spPr>
        <a:xfrm>
          <a:off x="14735175" y="6188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141986</xdr:rowOff>
    </xdr:from>
    <xdr:to>
      <xdr:col>81</xdr:col>
      <xdr:colOff>101600</xdr:colOff>
      <xdr:row>38</xdr:row>
      <xdr:rowOff>72136</xdr:rowOff>
    </xdr:to>
    <xdr:sp macro="" textlink="">
      <xdr:nvSpPr>
        <xdr:cNvPr id="535" name="楕円 534">
          <a:extLst>
            <a:ext uri="{FF2B5EF4-FFF2-40B4-BE49-F238E27FC236}">
              <a16:creationId xmlns:a16="http://schemas.microsoft.com/office/drawing/2014/main" id="{69A93E85-7552-4067-B060-CCE26EF49197}"/>
            </a:ext>
          </a:extLst>
        </xdr:cNvPr>
        <xdr:cNvSpPr/>
      </xdr:nvSpPr>
      <xdr:spPr>
        <a:xfrm>
          <a:off x="13887450" y="613638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21336</xdr:rowOff>
    </xdr:from>
    <xdr:to>
      <xdr:col>85</xdr:col>
      <xdr:colOff>127000</xdr:colOff>
      <xdr:row>38</xdr:row>
      <xdr:rowOff>108204</xdr:rowOff>
    </xdr:to>
    <xdr:cxnSp macro="">
      <xdr:nvCxnSpPr>
        <xdr:cNvPr id="536" name="直線コネクタ 535">
          <a:extLst>
            <a:ext uri="{FF2B5EF4-FFF2-40B4-BE49-F238E27FC236}">
              <a16:creationId xmlns:a16="http://schemas.microsoft.com/office/drawing/2014/main" id="{F926B39E-4251-4213-9568-F8B08E106095}"/>
            </a:ext>
          </a:extLst>
        </xdr:cNvPr>
        <xdr:cNvCxnSpPr/>
      </xdr:nvCxnSpPr>
      <xdr:spPr>
        <a:xfrm>
          <a:off x="13935075" y="6174486"/>
          <a:ext cx="762000"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16256</xdr:rowOff>
    </xdr:from>
    <xdr:to>
      <xdr:col>76</xdr:col>
      <xdr:colOff>165100</xdr:colOff>
      <xdr:row>38</xdr:row>
      <xdr:rowOff>117856</xdr:rowOff>
    </xdr:to>
    <xdr:sp macro="" textlink="">
      <xdr:nvSpPr>
        <xdr:cNvPr id="537" name="楕円 536">
          <a:extLst>
            <a:ext uri="{FF2B5EF4-FFF2-40B4-BE49-F238E27FC236}">
              <a16:creationId xmlns:a16="http://schemas.microsoft.com/office/drawing/2014/main" id="{DE9ECDF9-1A59-4153-A786-72815C26CB11}"/>
            </a:ext>
          </a:extLst>
        </xdr:cNvPr>
        <xdr:cNvSpPr/>
      </xdr:nvSpPr>
      <xdr:spPr>
        <a:xfrm>
          <a:off x="13096875" y="61694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21336</xdr:rowOff>
    </xdr:from>
    <xdr:to>
      <xdr:col>81</xdr:col>
      <xdr:colOff>50800</xdr:colOff>
      <xdr:row>38</xdr:row>
      <xdr:rowOff>67056</xdr:rowOff>
    </xdr:to>
    <xdr:cxnSp macro="">
      <xdr:nvCxnSpPr>
        <xdr:cNvPr id="538" name="直線コネクタ 537">
          <a:extLst>
            <a:ext uri="{FF2B5EF4-FFF2-40B4-BE49-F238E27FC236}">
              <a16:creationId xmlns:a16="http://schemas.microsoft.com/office/drawing/2014/main" id="{88C6BC13-70F1-43AA-836E-998503B7046F}"/>
            </a:ext>
          </a:extLst>
        </xdr:cNvPr>
        <xdr:cNvCxnSpPr/>
      </xdr:nvCxnSpPr>
      <xdr:spPr>
        <a:xfrm flipV="1">
          <a:off x="13144500" y="6174486"/>
          <a:ext cx="79057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43688</xdr:rowOff>
    </xdr:from>
    <xdr:to>
      <xdr:col>72</xdr:col>
      <xdr:colOff>38100</xdr:colOff>
      <xdr:row>38</xdr:row>
      <xdr:rowOff>145288</xdr:rowOff>
    </xdr:to>
    <xdr:sp macro="" textlink="">
      <xdr:nvSpPr>
        <xdr:cNvPr id="539" name="楕円 538">
          <a:extLst>
            <a:ext uri="{FF2B5EF4-FFF2-40B4-BE49-F238E27FC236}">
              <a16:creationId xmlns:a16="http://schemas.microsoft.com/office/drawing/2014/main" id="{6BEF6757-A571-4CB7-A28D-D2F7DE7DF3AD}"/>
            </a:ext>
          </a:extLst>
        </xdr:cNvPr>
        <xdr:cNvSpPr/>
      </xdr:nvSpPr>
      <xdr:spPr>
        <a:xfrm>
          <a:off x="12296775" y="62000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67056</xdr:rowOff>
    </xdr:from>
    <xdr:to>
      <xdr:col>76</xdr:col>
      <xdr:colOff>114300</xdr:colOff>
      <xdr:row>38</xdr:row>
      <xdr:rowOff>94488</xdr:rowOff>
    </xdr:to>
    <xdr:cxnSp macro="">
      <xdr:nvCxnSpPr>
        <xdr:cNvPr id="540" name="直線コネクタ 539">
          <a:extLst>
            <a:ext uri="{FF2B5EF4-FFF2-40B4-BE49-F238E27FC236}">
              <a16:creationId xmlns:a16="http://schemas.microsoft.com/office/drawing/2014/main" id="{6E65DCCD-9B5A-4170-AF8A-4517AE39CDDA}"/>
            </a:ext>
          </a:extLst>
        </xdr:cNvPr>
        <xdr:cNvCxnSpPr/>
      </xdr:nvCxnSpPr>
      <xdr:spPr>
        <a:xfrm flipV="1">
          <a:off x="12344400" y="6217031"/>
          <a:ext cx="8001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169418</xdr:rowOff>
    </xdr:from>
    <xdr:to>
      <xdr:col>67</xdr:col>
      <xdr:colOff>101600</xdr:colOff>
      <xdr:row>38</xdr:row>
      <xdr:rowOff>99568</xdr:rowOff>
    </xdr:to>
    <xdr:sp macro="" textlink="">
      <xdr:nvSpPr>
        <xdr:cNvPr id="541" name="楕円 540">
          <a:extLst>
            <a:ext uri="{FF2B5EF4-FFF2-40B4-BE49-F238E27FC236}">
              <a16:creationId xmlns:a16="http://schemas.microsoft.com/office/drawing/2014/main" id="{400D8D30-03EC-47E0-AA76-C5B108DE53D1}"/>
            </a:ext>
          </a:extLst>
        </xdr:cNvPr>
        <xdr:cNvSpPr/>
      </xdr:nvSpPr>
      <xdr:spPr>
        <a:xfrm>
          <a:off x="11487150" y="61511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48768</xdr:rowOff>
    </xdr:from>
    <xdr:to>
      <xdr:col>71</xdr:col>
      <xdr:colOff>177800</xdr:colOff>
      <xdr:row>38</xdr:row>
      <xdr:rowOff>94488</xdr:rowOff>
    </xdr:to>
    <xdr:cxnSp macro="">
      <xdr:nvCxnSpPr>
        <xdr:cNvPr id="542" name="直線コネクタ 541">
          <a:extLst>
            <a:ext uri="{FF2B5EF4-FFF2-40B4-BE49-F238E27FC236}">
              <a16:creationId xmlns:a16="http://schemas.microsoft.com/office/drawing/2014/main" id="{37495D0E-192E-41D3-B366-D9868B9AF97F}"/>
            </a:ext>
          </a:extLst>
        </xdr:cNvPr>
        <xdr:cNvCxnSpPr/>
      </xdr:nvCxnSpPr>
      <xdr:spPr>
        <a:xfrm>
          <a:off x="11534775" y="6198743"/>
          <a:ext cx="809625"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76979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24D14ABA-FE0E-4888-A8C4-15824A34B23A}"/>
            </a:ext>
          </a:extLst>
        </xdr:cNvPr>
        <xdr:cNvSpPr txBox="1"/>
      </xdr:nvSpPr>
      <xdr:spPr>
        <a:xfrm>
          <a:off x="13745219" y="623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127271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B804F458-4CD5-43AC-A8A7-9A0FBA86E64D}"/>
            </a:ext>
          </a:extLst>
        </xdr:cNvPr>
        <xdr:cNvSpPr txBox="1"/>
      </xdr:nvSpPr>
      <xdr:spPr>
        <a:xfrm>
          <a:off x="12964169" y="627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35A4B434-9FAA-43AD-9742-8B39431F0E61}"/>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1795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F238F709-69C7-4B54-8627-8B06F3B21C59}"/>
            </a:ext>
          </a:extLst>
        </xdr:cNvPr>
        <xdr:cNvSpPr txBox="1"/>
      </xdr:nvSpPr>
      <xdr:spPr>
        <a:xfrm>
          <a:off x="113544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88663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5AACF48F-E637-46CE-88E2-133D9699A04F}"/>
            </a:ext>
          </a:extLst>
        </xdr:cNvPr>
        <xdr:cNvSpPr txBox="1"/>
      </xdr:nvSpPr>
      <xdr:spPr>
        <a:xfrm>
          <a:off x="13745219" y="591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134383</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B2BEE75E-1664-4E25-B113-E4DEC1ACB1F2}"/>
            </a:ext>
          </a:extLst>
        </xdr:cNvPr>
        <xdr:cNvSpPr txBox="1"/>
      </xdr:nvSpPr>
      <xdr:spPr>
        <a:xfrm>
          <a:off x="12964169" y="59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136415</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6072B05C-0EA0-4B1A-A63A-88A9E892978A}"/>
            </a:ext>
          </a:extLst>
        </xdr:cNvPr>
        <xdr:cNvSpPr txBox="1"/>
      </xdr:nvSpPr>
      <xdr:spPr>
        <a:xfrm>
          <a:off x="12164069"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90695</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77B87C9F-DE60-4DE0-B4EB-C980202C88BB}"/>
            </a:ext>
          </a:extLst>
        </xdr:cNvPr>
        <xdr:cNvSpPr txBox="1"/>
      </xdr:nvSpPr>
      <xdr:spPr>
        <a:xfrm>
          <a:off x="113544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64AF9817-C45B-405E-8305-3969C244588E}"/>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1EC7DC71-3145-4ED9-8D92-3DFD1AE9194F}"/>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7D42881F-812D-459E-8A3B-9534715845F1}"/>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20F0A35C-32EE-4C50-B560-5BFBA3C97E7F}"/>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AF4C01C1-0040-4FEE-A7DB-98DD27C993E2}"/>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63E1234B-90CD-4EDC-B112-D5A6A6594FEC}"/>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5EB8BAD1-85F4-47D4-9DE8-1AF610FE0C00}"/>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8FFC183B-8C2B-492A-BEF0-D84C81EE9E53}"/>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3CF64C7A-3C31-4E30-9DEE-D073BC65D6D4}"/>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D082C65D-FE2B-4966-90CA-57E02B271D55}"/>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EDA230A0-CF1A-470E-95BD-DFC06C96D6DA}"/>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B5BB3C8B-2C20-422D-BACB-9D4B1C1A5D7C}"/>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32E2F5E0-C016-43A2-8B2C-50BC8F0AEDC5}"/>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5243C42D-ABB7-4606-9326-6F13ABE3C24F}"/>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12EBE49C-D2AD-495F-A4AF-A07AF44C36D3}"/>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054E98BC-474B-46F6-A459-3CB7D4D33A9A}"/>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6719CC44-B6E8-40B3-9AF8-5863E48F6717}"/>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758590CD-4930-450A-ACFC-F408CC690339}"/>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E34D16AC-2B81-4088-BF71-ED48B9D1F1C7}"/>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61A3A1E1-00C2-4AB2-A526-BC4AB366CC91}"/>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12761EAF-5E89-4D69-9E49-314C6DDD0536}"/>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847E0F9A-CEB5-43A9-8BA4-9CC656329D1C}"/>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7F2317C4-39B9-46CF-A53F-CF6CC417157E}"/>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91321628-A6A8-43B2-89F1-49E216D80FB6}"/>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8E8366BD-C699-4F77-8878-6D82C6BEE611}"/>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2B7052B8-F7F4-4AF0-A531-F56529A4B37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90DD5296-D246-46C1-AAC0-5AA52135640C}"/>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AC8FBA3A-B090-4C12-BDFD-9D40DE9C9274}"/>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E605480F-A364-48D5-A065-2B429B250827}"/>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46F89EFE-0A60-403D-9F11-D667C8014BC3}"/>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A45B2DC1-6054-4858-92C7-B7D34FE420DE}"/>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28009</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7D3ECDA5-025D-4623-BBC4-21B43884317F}"/>
            </a:ext>
          </a:extLst>
        </xdr:cNvPr>
        <xdr:cNvSpPr txBox="1"/>
      </xdr:nvSpPr>
      <xdr:spPr>
        <a:xfrm>
          <a:off x="19992975" y="618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13C43F0E-343F-45C5-9A9C-EB20CCC79C74}"/>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F9F17FD6-CCCD-4C8F-805C-C84EB6B82A79}"/>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31EE4C00-892B-42AB-91C0-6952CC3BB9FE}"/>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D37B7C3D-683C-48AC-8D93-930EC1E31B0B}"/>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81D76083-650A-4A5B-BC45-9C8B08A9879E}"/>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F0794C4A-8150-493E-A9DF-F0414721F74F}"/>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59E303E-642E-43B4-99CD-C3AC72A67C14}"/>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1FA15BCF-2EC1-4F23-8CA0-7D969334D6A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9F27A41-71FC-46CA-A672-53D0C8C2A134}"/>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3AAC26FA-2C11-4E32-A10D-FC89A940D82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xdr:rowOff>
    </xdr:from>
    <xdr:to>
      <xdr:col>116</xdr:col>
      <xdr:colOff>114300</xdr:colOff>
      <xdr:row>36</xdr:row>
      <xdr:rowOff>101658</xdr:rowOff>
    </xdr:to>
    <xdr:sp macro="" textlink="">
      <xdr:nvSpPr>
        <xdr:cNvPr id="593" name="楕円 592">
          <a:extLst>
            <a:ext uri="{FF2B5EF4-FFF2-40B4-BE49-F238E27FC236}">
              <a16:creationId xmlns:a16="http://schemas.microsoft.com/office/drawing/2014/main" id="{3069E1D1-734C-4899-949E-393573B9ED2C}"/>
            </a:ext>
          </a:extLst>
        </xdr:cNvPr>
        <xdr:cNvSpPr/>
      </xdr:nvSpPr>
      <xdr:spPr>
        <a:xfrm>
          <a:off x="19897725" y="582935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22935</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721FF08F-9B9D-496F-8619-231D072128F3}"/>
            </a:ext>
          </a:extLst>
        </xdr:cNvPr>
        <xdr:cNvSpPr txBox="1"/>
      </xdr:nvSpPr>
      <xdr:spPr>
        <a:xfrm>
          <a:off x="19992975" y="56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15195</xdr:rowOff>
    </xdr:from>
    <xdr:to>
      <xdr:col>112</xdr:col>
      <xdr:colOff>38100</xdr:colOff>
      <xdr:row>36</xdr:row>
      <xdr:rowOff>116795</xdr:rowOff>
    </xdr:to>
    <xdr:sp macro="" textlink="">
      <xdr:nvSpPr>
        <xdr:cNvPr id="595" name="楕円 594">
          <a:extLst>
            <a:ext uri="{FF2B5EF4-FFF2-40B4-BE49-F238E27FC236}">
              <a16:creationId xmlns:a16="http://schemas.microsoft.com/office/drawing/2014/main" id="{B9F5C7DC-1592-42DB-BDC6-69725404A9CD}"/>
            </a:ext>
          </a:extLst>
        </xdr:cNvPr>
        <xdr:cNvSpPr/>
      </xdr:nvSpPr>
      <xdr:spPr>
        <a:xfrm>
          <a:off x="19154775" y="58413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50858</xdr:rowOff>
    </xdr:from>
    <xdr:to>
      <xdr:col>116</xdr:col>
      <xdr:colOff>63500</xdr:colOff>
      <xdr:row>36</xdr:row>
      <xdr:rowOff>65995</xdr:rowOff>
    </xdr:to>
    <xdr:cxnSp macro="">
      <xdr:nvCxnSpPr>
        <xdr:cNvPr id="596" name="直線コネクタ 595">
          <a:extLst>
            <a:ext uri="{FF2B5EF4-FFF2-40B4-BE49-F238E27FC236}">
              <a16:creationId xmlns:a16="http://schemas.microsoft.com/office/drawing/2014/main" id="{9BBAFB37-D28D-4DB6-9270-DB679DCC15AB}"/>
            </a:ext>
          </a:extLst>
        </xdr:cNvPr>
        <xdr:cNvCxnSpPr/>
      </xdr:nvCxnSpPr>
      <xdr:spPr>
        <a:xfrm flipV="1">
          <a:off x="19202400" y="5876983"/>
          <a:ext cx="752475"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86175</xdr:rowOff>
    </xdr:from>
    <xdr:to>
      <xdr:col>107</xdr:col>
      <xdr:colOff>101600</xdr:colOff>
      <xdr:row>37</xdr:row>
      <xdr:rowOff>16325</xdr:rowOff>
    </xdr:to>
    <xdr:sp macro="" textlink="">
      <xdr:nvSpPr>
        <xdr:cNvPr id="597" name="楕円 596">
          <a:extLst>
            <a:ext uri="{FF2B5EF4-FFF2-40B4-BE49-F238E27FC236}">
              <a16:creationId xmlns:a16="http://schemas.microsoft.com/office/drawing/2014/main" id="{B02118F9-055F-41F9-B6F7-8DEECF42DB83}"/>
            </a:ext>
          </a:extLst>
        </xdr:cNvPr>
        <xdr:cNvSpPr/>
      </xdr:nvSpPr>
      <xdr:spPr>
        <a:xfrm>
          <a:off x="18345150" y="5912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65995</xdr:rowOff>
    </xdr:from>
    <xdr:to>
      <xdr:col>111</xdr:col>
      <xdr:colOff>177800</xdr:colOff>
      <xdr:row>36</xdr:row>
      <xdr:rowOff>136975</xdr:rowOff>
    </xdr:to>
    <xdr:cxnSp macro="">
      <xdr:nvCxnSpPr>
        <xdr:cNvPr id="598" name="直線コネクタ 597">
          <a:extLst>
            <a:ext uri="{FF2B5EF4-FFF2-40B4-BE49-F238E27FC236}">
              <a16:creationId xmlns:a16="http://schemas.microsoft.com/office/drawing/2014/main" id="{448414EA-E3FE-4DF6-81D5-9C2DD2526FF1}"/>
            </a:ext>
          </a:extLst>
        </xdr:cNvPr>
        <xdr:cNvCxnSpPr/>
      </xdr:nvCxnSpPr>
      <xdr:spPr>
        <a:xfrm flipV="1">
          <a:off x="18392775" y="5898470"/>
          <a:ext cx="809625"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148779</xdr:rowOff>
    </xdr:from>
    <xdr:to>
      <xdr:col>102</xdr:col>
      <xdr:colOff>165100</xdr:colOff>
      <xdr:row>37</xdr:row>
      <xdr:rowOff>78929</xdr:rowOff>
    </xdr:to>
    <xdr:sp macro="" textlink="">
      <xdr:nvSpPr>
        <xdr:cNvPr id="599" name="楕円 598">
          <a:extLst>
            <a:ext uri="{FF2B5EF4-FFF2-40B4-BE49-F238E27FC236}">
              <a16:creationId xmlns:a16="http://schemas.microsoft.com/office/drawing/2014/main" id="{D098BB1A-AA3C-4A25-BC62-8C3CD184254B}"/>
            </a:ext>
          </a:extLst>
        </xdr:cNvPr>
        <xdr:cNvSpPr/>
      </xdr:nvSpPr>
      <xdr:spPr>
        <a:xfrm>
          <a:off x="17554575" y="59749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136975</xdr:rowOff>
    </xdr:from>
    <xdr:to>
      <xdr:col>107</xdr:col>
      <xdr:colOff>50800</xdr:colOff>
      <xdr:row>37</xdr:row>
      <xdr:rowOff>28129</xdr:rowOff>
    </xdr:to>
    <xdr:cxnSp macro="">
      <xdr:nvCxnSpPr>
        <xdr:cNvPr id="600" name="直線コネクタ 599">
          <a:extLst>
            <a:ext uri="{FF2B5EF4-FFF2-40B4-BE49-F238E27FC236}">
              <a16:creationId xmlns:a16="http://schemas.microsoft.com/office/drawing/2014/main" id="{3BF0FC9C-B829-4BEC-93B6-281B8E0537E1}"/>
            </a:ext>
          </a:extLst>
        </xdr:cNvPr>
        <xdr:cNvCxnSpPr/>
      </xdr:nvCxnSpPr>
      <xdr:spPr>
        <a:xfrm flipV="1">
          <a:off x="17602200" y="5969450"/>
          <a:ext cx="790575" cy="5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9169</xdr:rowOff>
    </xdr:from>
    <xdr:to>
      <xdr:col>98</xdr:col>
      <xdr:colOff>38100</xdr:colOff>
      <xdr:row>37</xdr:row>
      <xdr:rowOff>110769</xdr:rowOff>
    </xdr:to>
    <xdr:sp macro="" textlink="">
      <xdr:nvSpPr>
        <xdr:cNvPr id="601" name="楕円 600">
          <a:extLst>
            <a:ext uri="{FF2B5EF4-FFF2-40B4-BE49-F238E27FC236}">
              <a16:creationId xmlns:a16="http://schemas.microsoft.com/office/drawing/2014/main" id="{60F4ADFC-4A1B-479F-9939-1208B065618C}"/>
            </a:ext>
          </a:extLst>
        </xdr:cNvPr>
        <xdr:cNvSpPr/>
      </xdr:nvSpPr>
      <xdr:spPr>
        <a:xfrm>
          <a:off x="16754475" y="60035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28129</xdr:rowOff>
    </xdr:from>
    <xdr:to>
      <xdr:col>102</xdr:col>
      <xdr:colOff>114300</xdr:colOff>
      <xdr:row>37</xdr:row>
      <xdr:rowOff>59969</xdr:rowOff>
    </xdr:to>
    <xdr:cxnSp macro="">
      <xdr:nvCxnSpPr>
        <xdr:cNvPr id="602" name="直線コネクタ 601">
          <a:extLst>
            <a:ext uri="{FF2B5EF4-FFF2-40B4-BE49-F238E27FC236}">
              <a16:creationId xmlns:a16="http://schemas.microsoft.com/office/drawing/2014/main" id="{B92215FC-31B3-4B44-997D-33D67ED1C18F}"/>
            </a:ext>
          </a:extLst>
        </xdr:cNvPr>
        <xdr:cNvCxnSpPr/>
      </xdr:nvCxnSpPr>
      <xdr:spPr>
        <a:xfrm flipV="1">
          <a:off x="16802100" y="6022529"/>
          <a:ext cx="800100" cy="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3BDE35CC-8EE6-416C-B7FF-63B94254F7AD}"/>
            </a:ext>
          </a:extLst>
        </xdr:cNvPr>
        <xdr:cNvSpPr txBox="1"/>
      </xdr:nvSpPr>
      <xdr:spPr>
        <a:xfrm>
          <a:off x="18944736" y="63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E4981DE4-6087-41D4-A305-42F76A896CD4}"/>
            </a:ext>
          </a:extLst>
        </xdr:cNvPr>
        <xdr:cNvSpPr txBox="1"/>
      </xdr:nvSpPr>
      <xdr:spPr>
        <a:xfrm>
          <a:off x="1816368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F8417C98-0E1B-444E-97B9-954CD83F1115}"/>
            </a:ext>
          </a:extLst>
        </xdr:cNvPr>
        <xdr:cNvSpPr txBox="1"/>
      </xdr:nvSpPr>
      <xdr:spPr>
        <a:xfrm>
          <a:off x="17354061"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6B8AF8B2-30A7-4F3F-9409-A7C65E72F145}"/>
            </a:ext>
          </a:extLst>
        </xdr:cNvPr>
        <xdr:cNvSpPr txBox="1"/>
      </xdr:nvSpPr>
      <xdr:spPr>
        <a:xfrm>
          <a:off x="16563486"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133322</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9B4C5E69-79EE-4EB3-9D91-B6BEDE941898}"/>
            </a:ext>
          </a:extLst>
        </xdr:cNvPr>
        <xdr:cNvSpPr txBox="1"/>
      </xdr:nvSpPr>
      <xdr:spPr>
        <a:xfrm>
          <a:off x="18944736" y="563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32852</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32745DE1-4EB4-44B6-A6CE-CC0DC7AC2753}"/>
            </a:ext>
          </a:extLst>
        </xdr:cNvPr>
        <xdr:cNvSpPr txBox="1"/>
      </xdr:nvSpPr>
      <xdr:spPr>
        <a:xfrm>
          <a:off x="18163686" y="56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95456</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FB6A55D9-3D2C-435B-9872-C3A84C4BA1B1}"/>
            </a:ext>
          </a:extLst>
        </xdr:cNvPr>
        <xdr:cNvSpPr txBox="1"/>
      </xdr:nvSpPr>
      <xdr:spPr>
        <a:xfrm>
          <a:off x="17354061" y="57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127296</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1B38C1A8-79D0-416E-9AB7-ABD97D02ACAE}"/>
            </a:ext>
          </a:extLst>
        </xdr:cNvPr>
        <xdr:cNvSpPr txBox="1"/>
      </xdr:nvSpPr>
      <xdr:spPr>
        <a:xfrm>
          <a:off x="16563486" y="579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8C95E7D8-AA3E-45AE-A9A8-F399A201823A}"/>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D10AE81B-F8FE-4AEB-86FF-9286C24D54C9}"/>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38F030E2-2E16-4F38-B979-D3E8886A3F64}"/>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B30FFAA5-BF32-4476-8138-BF9E55AE1B47}"/>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697AF6B1-C385-4883-87FE-834555606344}"/>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F905850B-572A-4639-9C3A-E2926B479404}"/>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7D825669-76FC-4C17-82ED-19A53767EBA7}"/>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DC67CF2C-9EF7-4391-902D-E299BF7674A1}"/>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3F15D3E1-69DD-4296-A2A9-0B8EC2BB965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5920DFA9-A9E6-48C5-8F7B-80EA41AB6DE2}"/>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548E629D-F84E-49C7-834B-7E8DB5466F01}"/>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E32B7EBC-754A-4C38-93C1-14ADA59E1B37}"/>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6C17C82A-E5F8-41CA-8453-0BF9AC4F5B25}"/>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803B56EE-9F4F-4DEB-9A58-9C7E0C4AC74F}"/>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48B8CDB6-97C0-4613-BD02-770F49E73276}"/>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76BF6FE1-2F41-49D8-B0AA-C21AE879EE79}"/>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DDB8DE94-ADA4-4885-AB8E-3AA646F9174E}"/>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11CB3561-AAA7-4D08-BB7E-0DF84DDA15EE}"/>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F40D697F-23D4-4AC6-AF97-15F2B20BF119}"/>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6BE1BD89-D4D5-4A78-AB43-8B34EC4EAFA5}"/>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455D7046-DC0B-4498-B793-94FE2D2BCF41}"/>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47744AC4-CF0D-42C9-87F8-884E26E7CB18}"/>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D03BCD5C-04EF-4B35-BA1E-62EEAB2C4D7B}"/>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B6D05009-44E2-4426-A218-58E437B921A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ED5F0DC9-3AE7-4932-85C7-638396546C9A}"/>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E332DC4E-2573-42BD-95C8-7ADDFE2AFEC4}"/>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2BCAF8B5-E18A-471F-9DCA-5BF634EEC7C9}"/>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E0633315-EA1A-41E8-AA6E-388E6736E304}"/>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BD3EE1D5-7419-49ED-9879-E63F965F37F5}"/>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D4D1112-9F61-443F-8493-81C0548D2074}"/>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78EB2FD1-139E-4A58-83AE-4E2C7A5B9B77}"/>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103976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F42F060E-F695-4698-AE43-6539EED96DFB}"/>
            </a:ext>
          </a:extLst>
        </xdr:cNvPr>
        <xdr:cNvSpPr txBox="1"/>
      </xdr:nvSpPr>
      <xdr:spPr>
        <a:xfrm>
          <a:off x="14735175" y="9498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F56C44BE-A2E0-4A73-A84D-64F62EDE9FE3}"/>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9F9A408E-3473-4822-85FC-3C320E97505E}"/>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26F70465-93F4-432E-B8C7-CF66430104B5}"/>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90596470-578A-4241-A63C-C0659FB53A93}"/>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1288316D-C766-497A-B638-1B41B63DFF25}"/>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C4FF763-5B0E-4B23-BA66-57474BE3A23E}"/>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E3B28FB-94FD-4879-993F-072C2695BF05}"/>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3224CEE-C636-49D4-9FB7-E42B71DBEDAB}"/>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427EE02-06C1-493D-B573-A888E1B811B8}"/>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28F1AF6F-F45C-47E7-AD67-C828FBE1B2A9}"/>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xdr:rowOff>
    </xdr:from>
    <xdr:to>
      <xdr:col>85</xdr:col>
      <xdr:colOff>177800</xdr:colOff>
      <xdr:row>58</xdr:row>
      <xdr:rowOff>106317</xdr:rowOff>
    </xdr:to>
    <xdr:sp macro="" textlink="">
      <xdr:nvSpPr>
        <xdr:cNvPr id="653" name="楕円 652">
          <a:extLst>
            <a:ext uri="{FF2B5EF4-FFF2-40B4-BE49-F238E27FC236}">
              <a16:creationId xmlns:a16="http://schemas.microsoft.com/office/drawing/2014/main" id="{FCC80B3A-C3B4-44CA-83AF-F21DC37F28DE}"/>
            </a:ext>
          </a:extLst>
        </xdr:cNvPr>
        <xdr:cNvSpPr/>
      </xdr:nvSpPr>
      <xdr:spPr>
        <a:xfrm>
          <a:off x="14649450" y="93995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27594</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1055376F-FA04-43C6-A118-80759CFF0C8F}"/>
            </a:ext>
          </a:extLst>
        </xdr:cNvPr>
        <xdr:cNvSpPr txBox="1"/>
      </xdr:nvSpPr>
      <xdr:spPr>
        <a:xfrm>
          <a:off x="14735175" y="926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110853</xdr:rowOff>
    </xdr:from>
    <xdr:to>
      <xdr:col>81</xdr:col>
      <xdr:colOff>101600</xdr:colOff>
      <xdr:row>58</xdr:row>
      <xdr:rowOff>41003</xdr:rowOff>
    </xdr:to>
    <xdr:sp macro="" textlink="">
      <xdr:nvSpPr>
        <xdr:cNvPr id="655" name="楕円 654">
          <a:extLst>
            <a:ext uri="{FF2B5EF4-FFF2-40B4-BE49-F238E27FC236}">
              <a16:creationId xmlns:a16="http://schemas.microsoft.com/office/drawing/2014/main" id="{780D0840-24F2-4EFA-A688-B7003A53907F}"/>
            </a:ext>
          </a:extLst>
        </xdr:cNvPr>
        <xdr:cNvSpPr/>
      </xdr:nvSpPr>
      <xdr:spPr>
        <a:xfrm>
          <a:off x="13887450" y="93374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161653</xdr:rowOff>
    </xdr:from>
    <xdr:to>
      <xdr:col>85</xdr:col>
      <xdr:colOff>127000</xdr:colOff>
      <xdr:row>58</xdr:row>
      <xdr:rowOff>55517</xdr:rowOff>
    </xdr:to>
    <xdr:cxnSp macro="">
      <xdr:nvCxnSpPr>
        <xdr:cNvPr id="656" name="直線コネクタ 655">
          <a:extLst>
            <a:ext uri="{FF2B5EF4-FFF2-40B4-BE49-F238E27FC236}">
              <a16:creationId xmlns:a16="http://schemas.microsoft.com/office/drawing/2014/main" id="{39738A59-07AC-49C4-AD42-417001133E73}"/>
            </a:ext>
          </a:extLst>
        </xdr:cNvPr>
        <xdr:cNvCxnSpPr/>
      </xdr:nvCxnSpPr>
      <xdr:spPr>
        <a:xfrm>
          <a:off x="13935075" y="9394553"/>
          <a:ext cx="762000" cy="5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45538</xdr:rowOff>
    </xdr:from>
    <xdr:to>
      <xdr:col>76</xdr:col>
      <xdr:colOff>165100</xdr:colOff>
      <xdr:row>57</xdr:row>
      <xdr:rowOff>147138</xdr:rowOff>
    </xdr:to>
    <xdr:sp macro="" textlink="">
      <xdr:nvSpPr>
        <xdr:cNvPr id="657" name="楕円 656">
          <a:extLst>
            <a:ext uri="{FF2B5EF4-FFF2-40B4-BE49-F238E27FC236}">
              <a16:creationId xmlns:a16="http://schemas.microsoft.com/office/drawing/2014/main" id="{E502AE9F-1913-4463-A929-B4E595C29B21}"/>
            </a:ext>
          </a:extLst>
        </xdr:cNvPr>
        <xdr:cNvSpPr/>
      </xdr:nvSpPr>
      <xdr:spPr>
        <a:xfrm>
          <a:off x="13096875" y="92784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96338</xdr:rowOff>
    </xdr:from>
    <xdr:to>
      <xdr:col>81</xdr:col>
      <xdr:colOff>50800</xdr:colOff>
      <xdr:row>57</xdr:row>
      <xdr:rowOff>161653</xdr:rowOff>
    </xdr:to>
    <xdr:cxnSp macro="">
      <xdr:nvCxnSpPr>
        <xdr:cNvPr id="658" name="直線コネクタ 657">
          <a:extLst>
            <a:ext uri="{FF2B5EF4-FFF2-40B4-BE49-F238E27FC236}">
              <a16:creationId xmlns:a16="http://schemas.microsoft.com/office/drawing/2014/main" id="{5C7A39AA-2B7F-43A9-A76E-82E8E9F3756F}"/>
            </a:ext>
          </a:extLst>
        </xdr:cNvPr>
        <xdr:cNvCxnSpPr/>
      </xdr:nvCxnSpPr>
      <xdr:spPr>
        <a:xfrm>
          <a:off x="13144500" y="9326063"/>
          <a:ext cx="790575"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659" name="楕円 658">
          <a:extLst>
            <a:ext uri="{FF2B5EF4-FFF2-40B4-BE49-F238E27FC236}">
              <a16:creationId xmlns:a16="http://schemas.microsoft.com/office/drawing/2014/main" id="{ED17FD72-305B-43CF-911E-F6ADC708FFFA}"/>
            </a:ext>
          </a:extLst>
        </xdr:cNvPr>
        <xdr:cNvSpPr/>
      </xdr:nvSpPr>
      <xdr:spPr>
        <a:xfrm>
          <a:off x="12296775" y="9239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96338</xdr:rowOff>
    </xdr:to>
    <xdr:cxnSp macro="">
      <xdr:nvCxnSpPr>
        <xdr:cNvPr id="660" name="直線コネクタ 659">
          <a:extLst>
            <a:ext uri="{FF2B5EF4-FFF2-40B4-BE49-F238E27FC236}">
              <a16:creationId xmlns:a16="http://schemas.microsoft.com/office/drawing/2014/main" id="{F0913B49-2B63-455F-AB14-C9F1907C2358}"/>
            </a:ext>
          </a:extLst>
        </xdr:cNvPr>
        <xdr:cNvCxnSpPr/>
      </xdr:nvCxnSpPr>
      <xdr:spPr>
        <a:xfrm>
          <a:off x="12344400" y="9286875"/>
          <a:ext cx="8001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112485</xdr:rowOff>
    </xdr:from>
    <xdr:to>
      <xdr:col>67</xdr:col>
      <xdr:colOff>101600</xdr:colOff>
      <xdr:row>57</xdr:row>
      <xdr:rowOff>42635</xdr:rowOff>
    </xdr:to>
    <xdr:sp macro="" textlink="">
      <xdr:nvSpPr>
        <xdr:cNvPr id="661" name="楕円 660">
          <a:extLst>
            <a:ext uri="{FF2B5EF4-FFF2-40B4-BE49-F238E27FC236}">
              <a16:creationId xmlns:a16="http://schemas.microsoft.com/office/drawing/2014/main" id="{AFE23158-9F0F-4317-A8B8-24490FA61FB4}"/>
            </a:ext>
          </a:extLst>
        </xdr:cNvPr>
        <xdr:cNvSpPr/>
      </xdr:nvSpPr>
      <xdr:spPr>
        <a:xfrm>
          <a:off x="11487150" y="91802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163285</xdr:rowOff>
    </xdr:from>
    <xdr:to>
      <xdr:col>71</xdr:col>
      <xdr:colOff>177800</xdr:colOff>
      <xdr:row>57</xdr:row>
      <xdr:rowOff>57150</xdr:rowOff>
    </xdr:to>
    <xdr:cxnSp macro="">
      <xdr:nvCxnSpPr>
        <xdr:cNvPr id="662" name="直線コネクタ 661">
          <a:extLst>
            <a:ext uri="{FF2B5EF4-FFF2-40B4-BE49-F238E27FC236}">
              <a16:creationId xmlns:a16="http://schemas.microsoft.com/office/drawing/2014/main" id="{39EFCE0E-C7CD-45D9-AE1C-56795E8834FA}"/>
            </a:ext>
          </a:extLst>
        </xdr:cNvPr>
        <xdr:cNvCxnSpPr/>
      </xdr:nvCxnSpPr>
      <xdr:spPr>
        <a:xfrm>
          <a:off x="11534775" y="9227910"/>
          <a:ext cx="809625"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10903</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D66C64E8-96E2-4472-BBBF-9712F823FC1B}"/>
            </a:ext>
          </a:extLst>
        </xdr:cNvPr>
        <xdr:cNvSpPr txBox="1"/>
      </xdr:nvSpPr>
      <xdr:spPr>
        <a:xfrm>
          <a:off x="13745219" y="956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845DCD21-2F37-4DDC-BF72-FFF85A90A610}"/>
            </a:ext>
          </a:extLst>
        </xdr:cNvPr>
        <xdr:cNvSpPr txBox="1"/>
      </xdr:nvSpPr>
      <xdr:spPr>
        <a:xfrm>
          <a:off x="12964169"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58255</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7119A2E9-3E3E-4588-B983-6227FB8D30FC}"/>
            </a:ext>
          </a:extLst>
        </xdr:cNvPr>
        <xdr:cNvSpPr txBox="1"/>
      </xdr:nvSpPr>
      <xdr:spPr>
        <a:xfrm>
          <a:off x="1216406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45193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CBE72EAC-CBD9-408D-B04D-8F06D5C5E3A3}"/>
            </a:ext>
          </a:extLst>
        </xdr:cNvPr>
        <xdr:cNvSpPr txBox="1"/>
      </xdr:nvSpPr>
      <xdr:spPr>
        <a:xfrm>
          <a:off x="11354444"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57530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10AD3B89-C99C-4DD7-874D-CE3C2B6E976D}"/>
            </a:ext>
          </a:extLst>
        </xdr:cNvPr>
        <xdr:cNvSpPr txBox="1"/>
      </xdr:nvSpPr>
      <xdr:spPr>
        <a:xfrm>
          <a:off x="13745219"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163665</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2E0F076F-9341-4639-B1F6-06C173B58748}"/>
            </a:ext>
          </a:extLst>
        </xdr:cNvPr>
        <xdr:cNvSpPr txBox="1"/>
      </xdr:nvSpPr>
      <xdr:spPr>
        <a:xfrm>
          <a:off x="12964169" y="9066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6D2898BA-87ED-4B42-8455-BFE048D34FAC}"/>
            </a:ext>
          </a:extLst>
        </xdr:cNvPr>
        <xdr:cNvSpPr txBox="1"/>
      </xdr:nvSpPr>
      <xdr:spPr>
        <a:xfrm>
          <a:off x="12164069" y="902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59162</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6983FF1C-C3DC-4090-8D93-EC55E3FF3033}"/>
            </a:ext>
          </a:extLst>
        </xdr:cNvPr>
        <xdr:cNvSpPr txBox="1"/>
      </xdr:nvSpPr>
      <xdr:spPr>
        <a:xfrm>
          <a:off x="11354444" y="896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5459A1CB-1BEC-40A2-B335-AB79B356A0CF}"/>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620B31BC-E292-44DA-B724-D3AA50AA673A}"/>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ECF7E00C-EA11-4542-A067-3554ED290189}"/>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E2B836FC-3868-4D3D-9229-0C1F7F7A8ACA}"/>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B5C5B266-8691-4CF3-9F70-5AC6C5890673}"/>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CC84F968-B2C2-4C40-9F90-05F81114AF83}"/>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B34DC51B-233A-48B4-84CC-3C90728F2FAB}"/>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4B77FB7D-D161-4CC0-A008-3C7CFB4CB32F}"/>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8E8DFBE9-3608-4E1B-95E3-744286334906}"/>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1AEFF629-BD23-47A5-8459-B1684268CB9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2058AE30-F12F-4735-B893-ABA8F4679E02}"/>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AE89799A-6B59-43F8-BF54-F411A879EDDE}"/>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36DAA823-C153-4375-942A-9B78DA178566}"/>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C56D00AD-1A49-48EE-9F6A-FD309592105B}"/>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800396C9-D0D5-4015-9C9D-EBF5E3CDF365}"/>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54A1A017-56E9-44CC-BF7E-FE6A37F7638C}"/>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C11A327C-FA93-4F8C-8119-8D5DEF636ADF}"/>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4557B7C7-BD36-4664-8530-44C7F4FB2872}"/>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61E88D80-5D9F-460A-A649-52FA12D5F40A}"/>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9C858959-0F53-4D49-A90E-3302DB08AA52}"/>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31C599C4-7655-43E3-AC1C-D8FB700A6D32}"/>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B4314C2B-6562-468E-8136-7BAF340AF39F}"/>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1D23D1AD-C79C-46E7-9636-02CD1EEC6807}"/>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85BCB792-BAA6-430C-B2BA-C6D3B204DCA4}"/>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8CD5353D-A0D4-46A6-850F-9344DB4B39F7}"/>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26A0AB4B-CACE-4F6E-B407-ADA38ABBAF08}"/>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ABD10CB3-4F9C-4A4B-9E01-9C0D546B4B82}"/>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A2924726-0D46-4CD7-88AD-255EB8777E20}"/>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B16EB125-9722-4B47-8EEF-B71E61EEDEBA}"/>
            </a:ext>
          </a:extLst>
        </xdr:cNvPr>
        <xdr:cNvSpPr txBox="1"/>
      </xdr:nvSpPr>
      <xdr:spPr>
        <a:xfrm>
          <a:off x="19992975"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0" name="フローチャート: 判断 699">
          <a:extLst>
            <a:ext uri="{FF2B5EF4-FFF2-40B4-BE49-F238E27FC236}">
              <a16:creationId xmlns:a16="http://schemas.microsoft.com/office/drawing/2014/main" id="{6209E2F8-80DF-45DE-B681-8047AE363DB0}"/>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6FBE2879-674E-4EE3-9290-686159080BC8}"/>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C97384FC-A703-4C43-84DA-16CFEA967C7F}"/>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09F2164A-1024-420B-BBD4-F65D96898194}"/>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4" name="フローチャート: 判断 703">
          <a:extLst>
            <a:ext uri="{FF2B5EF4-FFF2-40B4-BE49-F238E27FC236}">
              <a16:creationId xmlns:a16="http://schemas.microsoft.com/office/drawing/2014/main" id="{5A0A9545-7A4F-44CE-895D-0438ABF0D165}"/>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4093D1E-3EB6-41BA-9B4B-757986A7D30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69DD60D-88AC-4FCC-B123-ACF18579CA7B}"/>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1A3663D-7F8D-4E13-80E4-F9BC61A22637}"/>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D28A051B-3430-4B14-BCD0-A6075E893A96}"/>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1E7D6211-2F7E-42E9-8BE1-9C957AEBA30D}"/>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25400</xdr:rowOff>
    </xdr:from>
    <xdr:to>
      <xdr:col>116</xdr:col>
      <xdr:colOff>114300</xdr:colOff>
      <xdr:row>56</xdr:row>
      <xdr:rowOff>127000</xdr:rowOff>
    </xdr:to>
    <xdr:sp macro="" textlink="">
      <xdr:nvSpPr>
        <xdr:cNvPr id="710" name="楕円 709">
          <a:extLst>
            <a:ext uri="{FF2B5EF4-FFF2-40B4-BE49-F238E27FC236}">
              <a16:creationId xmlns:a16="http://schemas.microsoft.com/office/drawing/2014/main" id="{B25213DE-CC44-4892-B1B9-03202FCDAA56}"/>
            </a:ext>
          </a:extLst>
        </xdr:cNvPr>
        <xdr:cNvSpPr/>
      </xdr:nvSpPr>
      <xdr:spPr>
        <a:xfrm>
          <a:off x="19897725" y="9096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111777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E9C5D59E-CFD6-4AEB-A1D2-8CB7A00703DD}"/>
            </a:ext>
          </a:extLst>
        </xdr:cNvPr>
        <xdr:cNvSpPr txBox="1"/>
      </xdr:nvSpPr>
      <xdr:spPr>
        <a:xfrm>
          <a:off x="19992975" y="90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25400</xdr:rowOff>
    </xdr:from>
    <xdr:to>
      <xdr:col>112</xdr:col>
      <xdr:colOff>38100</xdr:colOff>
      <xdr:row>56</xdr:row>
      <xdr:rowOff>127000</xdr:rowOff>
    </xdr:to>
    <xdr:sp macro="" textlink="">
      <xdr:nvSpPr>
        <xdr:cNvPr id="712" name="楕円 711">
          <a:extLst>
            <a:ext uri="{FF2B5EF4-FFF2-40B4-BE49-F238E27FC236}">
              <a16:creationId xmlns:a16="http://schemas.microsoft.com/office/drawing/2014/main" id="{349B69E5-C023-4F8C-8601-42114007A5B3}"/>
            </a:ext>
          </a:extLst>
        </xdr:cNvPr>
        <xdr:cNvSpPr/>
      </xdr:nvSpPr>
      <xdr:spPr>
        <a:xfrm>
          <a:off x="19154775" y="90963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76200</xdr:rowOff>
    </xdr:from>
    <xdr:to>
      <xdr:col>116</xdr:col>
      <xdr:colOff>63500</xdr:colOff>
      <xdr:row>56</xdr:row>
      <xdr:rowOff>76200</xdr:rowOff>
    </xdr:to>
    <xdr:cxnSp macro="">
      <xdr:nvCxnSpPr>
        <xdr:cNvPr id="713" name="直線コネクタ 712">
          <a:extLst>
            <a:ext uri="{FF2B5EF4-FFF2-40B4-BE49-F238E27FC236}">
              <a16:creationId xmlns:a16="http://schemas.microsoft.com/office/drawing/2014/main" id="{D5192B62-653A-4655-BEE0-46F7CC696B14}"/>
            </a:ext>
          </a:extLst>
        </xdr:cNvPr>
        <xdr:cNvCxnSpPr/>
      </xdr:nvCxnSpPr>
      <xdr:spPr>
        <a:xfrm>
          <a:off x="19202400" y="91440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25400</xdr:rowOff>
    </xdr:from>
    <xdr:to>
      <xdr:col>107</xdr:col>
      <xdr:colOff>101600</xdr:colOff>
      <xdr:row>56</xdr:row>
      <xdr:rowOff>127000</xdr:rowOff>
    </xdr:to>
    <xdr:sp macro="" textlink="">
      <xdr:nvSpPr>
        <xdr:cNvPr id="714" name="楕円 713">
          <a:extLst>
            <a:ext uri="{FF2B5EF4-FFF2-40B4-BE49-F238E27FC236}">
              <a16:creationId xmlns:a16="http://schemas.microsoft.com/office/drawing/2014/main" id="{77CCB24A-82C0-4476-8BBA-A2FA27F7EB5B}"/>
            </a:ext>
          </a:extLst>
        </xdr:cNvPr>
        <xdr:cNvSpPr/>
      </xdr:nvSpPr>
      <xdr:spPr>
        <a:xfrm>
          <a:off x="18345150" y="90963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76200</xdr:rowOff>
    </xdr:from>
    <xdr:to>
      <xdr:col>111</xdr:col>
      <xdr:colOff>177800</xdr:colOff>
      <xdr:row>56</xdr:row>
      <xdr:rowOff>76200</xdr:rowOff>
    </xdr:to>
    <xdr:cxnSp macro="">
      <xdr:nvCxnSpPr>
        <xdr:cNvPr id="715" name="直線コネクタ 714">
          <a:extLst>
            <a:ext uri="{FF2B5EF4-FFF2-40B4-BE49-F238E27FC236}">
              <a16:creationId xmlns:a16="http://schemas.microsoft.com/office/drawing/2014/main" id="{8D09FC7A-9F10-4718-B7B9-14D1083FE200}"/>
            </a:ext>
          </a:extLst>
        </xdr:cNvPr>
        <xdr:cNvCxnSpPr/>
      </xdr:nvCxnSpPr>
      <xdr:spPr>
        <a:xfrm>
          <a:off x="18392775" y="9144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120650</xdr:rowOff>
    </xdr:from>
    <xdr:to>
      <xdr:col>102</xdr:col>
      <xdr:colOff>165100</xdr:colOff>
      <xdr:row>56</xdr:row>
      <xdr:rowOff>50800</xdr:rowOff>
    </xdr:to>
    <xdr:sp macro="" textlink="">
      <xdr:nvSpPr>
        <xdr:cNvPr id="716" name="楕円 715">
          <a:extLst>
            <a:ext uri="{FF2B5EF4-FFF2-40B4-BE49-F238E27FC236}">
              <a16:creationId xmlns:a16="http://schemas.microsoft.com/office/drawing/2014/main" id="{001DF38C-C12D-4F04-A5DB-1A823CC4A95C}"/>
            </a:ext>
          </a:extLst>
        </xdr:cNvPr>
        <xdr:cNvSpPr/>
      </xdr:nvSpPr>
      <xdr:spPr>
        <a:xfrm>
          <a:off x="17554575" y="90297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0</xdr:rowOff>
    </xdr:from>
    <xdr:to>
      <xdr:col>107</xdr:col>
      <xdr:colOff>50800</xdr:colOff>
      <xdr:row>56</xdr:row>
      <xdr:rowOff>76200</xdr:rowOff>
    </xdr:to>
    <xdr:cxnSp macro="">
      <xdr:nvCxnSpPr>
        <xdr:cNvPr id="717" name="直線コネクタ 716">
          <a:extLst>
            <a:ext uri="{FF2B5EF4-FFF2-40B4-BE49-F238E27FC236}">
              <a16:creationId xmlns:a16="http://schemas.microsoft.com/office/drawing/2014/main" id="{D3C53FF2-29AF-4E43-B95C-EA245D4DA1D8}"/>
            </a:ext>
          </a:extLst>
        </xdr:cNvPr>
        <xdr:cNvCxnSpPr/>
      </xdr:nvCxnSpPr>
      <xdr:spPr>
        <a:xfrm>
          <a:off x="17602200" y="906780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120650</xdr:rowOff>
    </xdr:from>
    <xdr:to>
      <xdr:col>98</xdr:col>
      <xdr:colOff>38100</xdr:colOff>
      <xdr:row>56</xdr:row>
      <xdr:rowOff>50800</xdr:rowOff>
    </xdr:to>
    <xdr:sp macro="" textlink="">
      <xdr:nvSpPr>
        <xdr:cNvPr id="718" name="楕円 717">
          <a:extLst>
            <a:ext uri="{FF2B5EF4-FFF2-40B4-BE49-F238E27FC236}">
              <a16:creationId xmlns:a16="http://schemas.microsoft.com/office/drawing/2014/main" id="{391FAC63-133E-4344-B184-21463D9960B9}"/>
            </a:ext>
          </a:extLst>
        </xdr:cNvPr>
        <xdr:cNvSpPr/>
      </xdr:nvSpPr>
      <xdr:spPr>
        <a:xfrm>
          <a:off x="16754475" y="90297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0</xdr:rowOff>
    </xdr:from>
    <xdr:to>
      <xdr:col>102</xdr:col>
      <xdr:colOff>114300</xdr:colOff>
      <xdr:row>56</xdr:row>
      <xdr:rowOff>0</xdr:rowOff>
    </xdr:to>
    <xdr:cxnSp macro="">
      <xdr:nvCxnSpPr>
        <xdr:cNvPr id="719" name="直線コネクタ 718">
          <a:extLst>
            <a:ext uri="{FF2B5EF4-FFF2-40B4-BE49-F238E27FC236}">
              <a16:creationId xmlns:a16="http://schemas.microsoft.com/office/drawing/2014/main" id="{5B780A9C-7EC9-4159-A7A3-092AD79F9771}"/>
            </a:ext>
          </a:extLst>
        </xdr:cNvPr>
        <xdr:cNvCxnSpPr/>
      </xdr:nvCxnSpPr>
      <xdr:spPr>
        <a:xfrm>
          <a:off x="16802100" y="9067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0" name="n_1aveValue【保健センター・保健所】&#10;一人当たり面積">
          <a:extLst>
            <a:ext uri="{FF2B5EF4-FFF2-40B4-BE49-F238E27FC236}">
              <a16:creationId xmlns:a16="http://schemas.microsoft.com/office/drawing/2014/main" id="{CA39BFED-5BC4-4D30-B028-A81B936FB2B4}"/>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1" name="n_2aveValue【保健センター・保健所】&#10;一人当たり面積">
          <a:extLst>
            <a:ext uri="{FF2B5EF4-FFF2-40B4-BE49-F238E27FC236}">
              <a16:creationId xmlns:a16="http://schemas.microsoft.com/office/drawing/2014/main" id="{33924436-2752-43C0-B0A0-2ACCC0A8F565}"/>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2" name="n_3aveValue【保健センター・保健所】&#10;一人当たり面積">
          <a:extLst>
            <a:ext uri="{FF2B5EF4-FFF2-40B4-BE49-F238E27FC236}">
              <a16:creationId xmlns:a16="http://schemas.microsoft.com/office/drawing/2014/main" id="{B47F94FC-90B8-41FD-9ADA-926FEEA0A117}"/>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723" name="n_4aveValue【保健センター・保健所】&#10;一人当たり面積">
          <a:extLst>
            <a:ext uri="{FF2B5EF4-FFF2-40B4-BE49-F238E27FC236}">
              <a16:creationId xmlns:a16="http://schemas.microsoft.com/office/drawing/2014/main" id="{AE964584-5ADC-41E2-AC22-7F15DFCE5707}"/>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143527</xdr:rowOff>
    </xdr:from>
    <xdr:ext cx="469744" cy="259045"/>
    <xdr:sp macro="" textlink="">
      <xdr:nvSpPr>
        <xdr:cNvPr id="724" name="n_1mainValue【保健センター・保健所】&#10;一人当たり面積">
          <a:extLst>
            <a:ext uri="{FF2B5EF4-FFF2-40B4-BE49-F238E27FC236}">
              <a16:creationId xmlns:a16="http://schemas.microsoft.com/office/drawing/2014/main" id="{274B3CAD-558F-45E8-8E80-64D2FCD3CF1D}"/>
            </a:ext>
          </a:extLst>
        </xdr:cNvPr>
        <xdr:cNvSpPr txBox="1"/>
      </xdr:nvSpPr>
      <xdr:spPr>
        <a:xfrm>
          <a:off x="18983402" y="88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143527</xdr:rowOff>
    </xdr:from>
    <xdr:ext cx="469744" cy="259045"/>
    <xdr:sp macro="" textlink="">
      <xdr:nvSpPr>
        <xdr:cNvPr id="725" name="n_2mainValue【保健センター・保健所】&#10;一人当たり面積">
          <a:extLst>
            <a:ext uri="{FF2B5EF4-FFF2-40B4-BE49-F238E27FC236}">
              <a16:creationId xmlns:a16="http://schemas.microsoft.com/office/drawing/2014/main" id="{C4E9A434-F483-4CB8-86BE-60A05DDBD018}"/>
            </a:ext>
          </a:extLst>
        </xdr:cNvPr>
        <xdr:cNvSpPr txBox="1"/>
      </xdr:nvSpPr>
      <xdr:spPr>
        <a:xfrm>
          <a:off x="18183302" y="888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67327</xdr:rowOff>
    </xdr:from>
    <xdr:ext cx="469744" cy="259045"/>
    <xdr:sp macro="" textlink="">
      <xdr:nvSpPr>
        <xdr:cNvPr id="726" name="n_3mainValue【保健センター・保健所】&#10;一人当たり面積">
          <a:extLst>
            <a:ext uri="{FF2B5EF4-FFF2-40B4-BE49-F238E27FC236}">
              <a16:creationId xmlns:a16="http://schemas.microsoft.com/office/drawing/2014/main" id="{E8188BF1-C31F-4E94-8895-A850001CB650}"/>
            </a:ext>
          </a:extLst>
        </xdr:cNvPr>
        <xdr:cNvSpPr txBox="1"/>
      </xdr:nvSpPr>
      <xdr:spPr>
        <a:xfrm>
          <a:off x="17383202"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67327</xdr:rowOff>
    </xdr:from>
    <xdr:ext cx="469744" cy="259045"/>
    <xdr:sp macro="" textlink="">
      <xdr:nvSpPr>
        <xdr:cNvPr id="727" name="n_4mainValue【保健センター・保健所】&#10;一人当たり面積">
          <a:extLst>
            <a:ext uri="{FF2B5EF4-FFF2-40B4-BE49-F238E27FC236}">
              <a16:creationId xmlns:a16="http://schemas.microsoft.com/office/drawing/2014/main" id="{7E9D25E9-739C-4209-BA9E-2B8A9976A5B5}"/>
            </a:ext>
          </a:extLst>
        </xdr:cNvPr>
        <xdr:cNvSpPr txBox="1"/>
      </xdr:nvSpPr>
      <xdr:spPr>
        <a:xfrm>
          <a:off x="16592627"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858192E9-690B-46B4-BFD0-8B09ADAF7C42}"/>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B27DA758-265A-4886-90CA-6070952BFA38}"/>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E01BD2B1-300C-4027-9B16-8B83A6EB2923}"/>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F96B4139-C900-48E1-B5FF-6A212C24BC6A}"/>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E785D5D6-AF1D-4F9F-A2A0-91537E529075}"/>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24B156F3-065C-45CE-9F0B-B47BAEADBD5F}"/>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CBA2C2F1-2847-4F69-BEE8-FCEE221648AD}"/>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CF2278C2-E83A-4055-9E23-B0FDD373B96F}"/>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46169603-3B18-401A-BBBF-087BB1633CD9}"/>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F08254E3-8580-4254-9B1B-7EA527F720B9}"/>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EF76A6F4-2C40-47E3-BF5C-92BB0140DA4E}"/>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84B45C5-611F-4E96-8E50-6BAA166CFE84}"/>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8BE09111-1332-45D3-8BCB-60AB9064F652}"/>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394744F9-636A-4D99-9E78-C09B1A5E324E}"/>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EC06D086-18FD-4ACE-8229-94B957379804}"/>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E2980F5F-A00C-48C3-B1CB-BCDE8273A8C0}"/>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5992A6F9-734E-4B72-AC31-D093A88AA982}"/>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624A5A31-57C4-4E36-935D-CB98BD1D0E8E}"/>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4487FB0C-EB2F-4C2C-9602-833C49FBFA8C}"/>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AD372764-29B8-4455-98D0-A5039BA8FBF1}"/>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26CF7475-49C0-436D-A3BC-70E6A9830082}"/>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3C6AD165-E103-4DB2-8515-AE8B2E75E93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21E56F56-650E-46BC-A3B2-44AF7E0FE94E}"/>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C11916C8-6269-454E-9D15-056107A54DED}"/>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A5AAF2A6-2607-4BE4-8318-9185452C11AA}"/>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77531114-D929-4E2A-8992-89968F9EFC52}"/>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67686944-D6C3-4A2B-A5E4-AC9F3EAC41C6}"/>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7D32A167-9CF5-4F00-AF05-7D43F52DC6CB}"/>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350ABA1C-DDF4-481F-81C4-8217F975A19F}"/>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71138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6C790A6E-A698-48DA-A4DC-D4B08EB13C82}"/>
            </a:ext>
          </a:extLst>
        </xdr:cNvPr>
        <xdr:cNvSpPr txBox="1"/>
      </xdr:nvSpPr>
      <xdr:spPr>
        <a:xfrm>
          <a:off x="14735175" y="13345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8" name="フローチャート: 判断 757">
          <a:extLst>
            <a:ext uri="{FF2B5EF4-FFF2-40B4-BE49-F238E27FC236}">
              <a16:creationId xmlns:a16="http://schemas.microsoft.com/office/drawing/2014/main" id="{CD5495D1-C705-4651-9FF6-CB48DE898E7B}"/>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59" name="フローチャート: 判断 758">
          <a:extLst>
            <a:ext uri="{FF2B5EF4-FFF2-40B4-BE49-F238E27FC236}">
              <a16:creationId xmlns:a16="http://schemas.microsoft.com/office/drawing/2014/main" id="{28F7EA14-C7E3-416D-98F5-8C4382768FCC}"/>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0" name="フローチャート: 判断 759">
          <a:extLst>
            <a:ext uri="{FF2B5EF4-FFF2-40B4-BE49-F238E27FC236}">
              <a16:creationId xmlns:a16="http://schemas.microsoft.com/office/drawing/2014/main" id="{E253C17E-A61B-436B-86D4-967CF19D703A}"/>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1" name="フローチャート: 判断 760">
          <a:extLst>
            <a:ext uri="{FF2B5EF4-FFF2-40B4-BE49-F238E27FC236}">
              <a16:creationId xmlns:a16="http://schemas.microsoft.com/office/drawing/2014/main" id="{790A3B7C-27C4-4C03-8B7B-E97D70483D48}"/>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2" name="フローチャート: 判断 761">
          <a:extLst>
            <a:ext uri="{FF2B5EF4-FFF2-40B4-BE49-F238E27FC236}">
              <a16:creationId xmlns:a16="http://schemas.microsoft.com/office/drawing/2014/main" id="{B8AA33F8-A532-437F-B3A1-052AFD876D63}"/>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F0556101-75C4-4247-BD9B-66E2B056460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CC66697-88EF-4246-81F4-F2F1A15D1939}"/>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B01E56AA-EF8F-4134-B336-68AE20A3C0AA}"/>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ED0396F2-C6E4-47CF-91C6-167E36F1A835}"/>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81883D2C-B6FA-416D-86B8-8613204A83C8}"/>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109220</xdr:rowOff>
    </xdr:from>
    <xdr:to>
      <xdr:col>85</xdr:col>
      <xdr:colOff>177800</xdr:colOff>
      <xdr:row>85</xdr:row>
      <xdr:rowOff>39370</xdr:rowOff>
    </xdr:to>
    <xdr:sp macro="" textlink="">
      <xdr:nvSpPr>
        <xdr:cNvPr id="768" name="楕円 767">
          <a:extLst>
            <a:ext uri="{FF2B5EF4-FFF2-40B4-BE49-F238E27FC236}">
              <a16:creationId xmlns:a16="http://schemas.microsoft.com/office/drawing/2014/main" id="{0C27EDAC-B724-4FC7-83D9-115725560071}"/>
            </a:ext>
          </a:extLst>
        </xdr:cNvPr>
        <xdr:cNvSpPr/>
      </xdr:nvSpPr>
      <xdr:spPr>
        <a:xfrm>
          <a:off x="14649450" y="137077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87647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10003876-94B3-42DE-B105-FC1A3898FA9F}"/>
            </a:ext>
          </a:extLst>
        </xdr:cNvPr>
        <xdr:cNvSpPr txBox="1"/>
      </xdr:nvSpPr>
      <xdr:spPr>
        <a:xfrm>
          <a:off x="14735175"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770" name="楕円 769">
          <a:extLst>
            <a:ext uri="{FF2B5EF4-FFF2-40B4-BE49-F238E27FC236}">
              <a16:creationId xmlns:a16="http://schemas.microsoft.com/office/drawing/2014/main" id="{2206CBEC-DEA7-4E31-9B33-597C8F2D1FDE}"/>
            </a:ext>
          </a:extLst>
        </xdr:cNvPr>
        <xdr:cNvSpPr/>
      </xdr:nvSpPr>
      <xdr:spPr>
        <a:xfrm>
          <a:off x="13887450" y="137064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84</xdr:row>
      <xdr:rowOff>160020</xdr:rowOff>
    </xdr:to>
    <xdr:cxnSp macro="">
      <xdr:nvCxnSpPr>
        <xdr:cNvPr id="771" name="直線コネクタ 770">
          <a:extLst>
            <a:ext uri="{FF2B5EF4-FFF2-40B4-BE49-F238E27FC236}">
              <a16:creationId xmlns:a16="http://schemas.microsoft.com/office/drawing/2014/main" id="{41A1E7E8-70FB-41C6-B519-AB2583AEF76B}"/>
            </a:ext>
          </a:extLst>
        </xdr:cNvPr>
        <xdr:cNvCxnSpPr/>
      </xdr:nvCxnSpPr>
      <xdr:spPr>
        <a:xfrm>
          <a:off x="13935075" y="1375410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772" name="楕円 771">
          <a:extLst>
            <a:ext uri="{FF2B5EF4-FFF2-40B4-BE49-F238E27FC236}">
              <a16:creationId xmlns:a16="http://schemas.microsoft.com/office/drawing/2014/main" id="{778E5A36-4C02-4496-B244-94ED7505E114}"/>
            </a:ext>
          </a:extLst>
        </xdr:cNvPr>
        <xdr:cNvSpPr/>
      </xdr:nvSpPr>
      <xdr:spPr>
        <a:xfrm>
          <a:off x="13096875" y="1362328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152400</xdr:rowOff>
    </xdr:to>
    <xdr:cxnSp macro="">
      <xdr:nvCxnSpPr>
        <xdr:cNvPr id="773" name="直線コネクタ 772">
          <a:extLst>
            <a:ext uri="{FF2B5EF4-FFF2-40B4-BE49-F238E27FC236}">
              <a16:creationId xmlns:a16="http://schemas.microsoft.com/office/drawing/2014/main" id="{45B1C7E8-73BF-4132-883C-1DBAED905D35}"/>
            </a:ext>
          </a:extLst>
        </xdr:cNvPr>
        <xdr:cNvCxnSpPr/>
      </xdr:nvCxnSpPr>
      <xdr:spPr>
        <a:xfrm>
          <a:off x="13144500" y="13670914"/>
          <a:ext cx="790575"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109220</xdr:rowOff>
    </xdr:from>
    <xdr:to>
      <xdr:col>72</xdr:col>
      <xdr:colOff>38100</xdr:colOff>
      <xdr:row>84</xdr:row>
      <xdr:rowOff>39370</xdr:rowOff>
    </xdr:to>
    <xdr:sp macro="" textlink="">
      <xdr:nvSpPr>
        <xdr:cNvPr id="774" name="楕円 773">
          <a:extLst>
            <a:ext uri="{FF2B5EF4-FFF2-40B4-BE49-F238E27FC236}">
              <a16:creationId xmlns:a16="http://schemas.microsoft.com/office/drawing/2014/main" id="{9875D4D1-C1C0-48E4-A078-41DAAC1028AF}"/>
            </a:ext>
          </a:extLst>
        </xdr:cNvPr>
        <xdr:cNvSpPr/>
      </xdr:nvSpPr>
      <xdr:spPr>
        <a:xfrm>
          <a:off x="12296775" y="13545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160020</xdr:rowOff>
    </xdr:from>
    <xdr:to>
      <xdr:col>76</xdr:col>
      <xdr:colOff>114300</xdr:colOff>
      <xdr:row>84</xdr:row>
      <xdr:rowOff>72389</xdr:rowOff>
    </xdr:to>
    <xdr:cxnSp macro="">
      <xdr:nvCxnSpPr>
        <xdr:cNvPr id="775" name="直線コネクタ 774">
          <a:extLst>
            <a:ext uri="{FF2B5EF4-FFF2-40B4-BE49-F238E27FC236}">
              <a16:creationId xmlns:a16="http://schemas.microsoft.com/office/drawing/2014/main" id="{59BFC007-F766-459F-BEE0-577432F4165D}"/>
            </a:ext>
          </a:extLst>
        </xdr:cNvPr>
        <xdr:cNvCxnSpPr/>
      </xdr:nvCxnSpPr>
      <xdr:spPr>
        <a:xfrm>
          <a:off x="12344400" y="13602970"/>
          <a:ext cx="8001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10161</xdr:rowOff>
    </xdr:from>
    <xdr:to>
      <xdr:col>67</xdr:col>
      <xdr:colOff>101600</xdr:colOff>
      <xdr:row>83</xdr:row>
      <xdr:rowOff>111761</xdr:rowOff>
    </xdr:to>
    <xdr:sp macro="" textlink="">
      <xdr:nvSpPr>
        <xdr:cNvPr id="776" name="楕円 775">
          <a:extLst>
            <a:ext uri="{FF2B5EF4-FFF2-40B4-BE49-F238E27FC236}">
              <a16:creationId xmlns:a16="http://schemas.microsoft.com/office/drawing/2014/main" id="{87C0D720-BCA1-495F-88B2-39698D9DB57D}"/>
            </a:ext>
          </a:extLst>
        </xdr:cNvPr>
        <xdr:cNvSpPr/>
      </xdr:nvSpPr>
      <xdr:spPr>
        <a:xfrm>
          <a:off x="11487150" y="134467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60961</xdr:rowOff>
    </xdr:from>
    <xdr:to>
      <xdr:col>71</xdr:col>
      <xdr:colOff>177800</xdr:colOff>
      <xdr:row>83</xdr:row>
      <xdr:rowOff>160020</xdr:rowOff>
    </xdr:to>
    <xdr:cxnSp macro="">
      <xdr:nvCxnSpPr>
        <xdr:cNvPr id="777" name="直線コネクタ 776">
          <a:extLst>
            <a:ext uri="{FF2B5EF4-FFF2-40B4-BE49-F238E27FC236}">
              <a16:creationId xmlns:a16="http://schemas.microsoft.com/office/drawing/2014/main" id="{DE229A78-2FE8-4B72-9CF4-62997A733672}"/>
            </a:ext>
          </a:extLst>
        </xdr:cNvPr>
        <xdr:cNvCxnSpPr/>
      </xdr:nvCxnSpPr>
      <xdr:spPr>
        <a:xfrm>
          <a:off x="11534775" y="13503911"/>
          <a:ext cx="809625"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21607</xdr:rowOff>
    </xdr:from>
    <xdr:ext cx="405111" cy="259045"/>
    <xdr:sp macro="" textlink="">
      <xdr:nvSpPr>
        <xdr:cNvPr id="778" name="n_1aveValue【消防施設】&#10;有形固定資産減価償却率">
          <a:extLst>
            <a:ext uri="{FF2B5EF4-FFF2-40B4-BE49-F238E27FC236}">
              <a16:creationId xmlns:a16="http://schemas.microsoft.com/office/drawing/2014/main" id="{C4DE06DB-806F-4EC7-B280-DE7439499F8D}"/>
            </a:ext>
          </a:extLst>
        </xdr:cNvPr>
        <xdr:cNvSpPr txBox="1"/>
      </xdr:nvSpPr>
      <xdr:spPr>
        <a:xfrm>
          <a:off x="13745219"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139716</xdr:rowOff>
    </xdr:from>
    <xdr:ext cx="405111" cy="259045"/>
    <xdr:sp macro="" textlink="">
      <xdr:nvSpPr>
        <xdr:cNvPr id="779" name="n_2aveValue【消防施設】&#10;有形固定資産減価償却率">
          <a:extLst>
            <a:ext uri="{FF2B5EF4-FFF2-40B4-BE49-F238E27FC236}">
              <a16:creationId xmlns:a16="http://schemas.microsoft.com/office/drawing/2014/main" id="{E61E64A2-AEA6-40AF-8908-80677BA49FA8}"/>
            </a:ext>
          </a:extLst>
        </xdr:cNvPr>
        <xdr:cNvSpPr txBox="1"/>
      </xdr:nvSpPr>
      <xdr:spPr>
        <a:xfrm>
          <a:off x="12964169"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113047</xdr:rowOff>
    </xdr:from>
    <xdr:ext cx="405111" cy="259045"/>
    <xdr:sp macro="" textlink="">
      <xdr:nvSpPr>
        <xdr:cNvPr id="780" name="n_3aveValue【消防施設】&#10;有形固定資産減価償却率">
          <a:extLst>
            <a:ext uri="{FF2B5EF4-FFF2-40B4-BE49-F238E27FC236}">
              <a16:creationId xmlns:a16="http://schemas.microsoft.com/office/drawing/2014/main" id="{B2CF26D3-49EE-4309-875D-71584107A95C}"/>
            </a:ext>
          </a:extLst>
        </xdr:cNvPr>
        <xdr:cNvSpPr txBox="1"/>
      </xdr:nvSpPr>
      <xdr:spPr>
        <a:xfrm>
          <a:off x="12164069" y="132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67327</xdr:rowOff>
    </xdr:from>
    <xdr:ext cx="405111" cy="259045"/>
    <xdr:sp macro="" textlink="">
      <xdr:nvSpPr>
        <xdr:cNvPr id="781" name="n_4aveValue【消防施設】&#10;有形固定資産減価償却率">
          <a:extLst>
            <a:ext uri="{FF2B5EF4-FFF2-40B4-BE49-F238E27FC236}">
              <a16:creationId xmlns:a16="http://schemas.microsoft.com/office/drawing/2014/main" id="{827E51AB-43DD-4BAC-84A2-8BAED89724DC}"/>
            </a:ext>
          </a:extLst>
        </xdr:cNvPr>
        <xdr:cNvSpPr txBox="1"/>
      </xdr:nvSpPr>
      <xdr:spPr>
        <a:xfrm>
          <a:off x="11354444" y="1318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782" name="n_1mainValue【消防施設】&#10;有形固定資産減価償却率">
          <a:extLst>
            <a:ext uri="{FF2B5EF4-FFF2-40B4-BE49-F238E27FC236}">
              <a16:creationId xmlns:a16="http://schemas.microsoft.com/office/drawing/2014/main" id="{39096E1F-CAE3-4F27-BE11-B3F7D497BAEA}"/>
            </a:ext>
          </a:extLst>
        </xdr:cNvPr>
        <xdr:cNvSpPr txBox="1"/>
      </xdr:nvSpPr>
      <xdr:spPr>
        <a:xfrm>
          <a:off x="13745219"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783" name="n_2mainValue【消防施設】&#10;有形固定資産減価償却率">
          <a:extLst>
            <a:ext uri="{FF2B5EF4-FFF2-40B4-BE49-F238E27FC236}">
              <a16:creationId xmlns:a16="http://schemas.microsoft.com/office/drawing/2014/main" id="{CC7BB059-25B6-4BB0-B68E-ABC28A162F05}"/>
            </a:ext>
          </a:extLst>
        </xdr:cNvPr>
        <xdr:cNvSpPr txBox="1"/>
      </xdr:nvSpPr>
      <xdr:spPr>
        <a:xfrm>
          <a:off x="12964169"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30497</xdr:rowOff>
    </xdr:from>
    <xdr:ext cx="405111" cy="259045"/>
    <xdr:sp macro="" textlink="">
      <xdr:nvSpPr>
        <xdr:cNvPr id="784" name="n_3mainValue【消防施設】&#10;有形固定資産減価償却率">
          <a:extLst>
            <a:ext uri="{FF2B5EF4-FFF2-40B4-BE49-F238E27FC236}">
              <a16:creationId xmlns:a16="http://schemas.microsoft.com/office/drawing/2014/main" id="{AF0F7D73-A302-4D5B-8853-862F41093839}"/>
            </a:ext>
          </a:extLst>
        </xdr:cNvPr>
        <xdr:cNvSpPr txBox="1"/>
      </xdr:nvSpPr>
      <xdr:spPr>
        <a:xfrm>
          <a:off x="12164069"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85" name="n_4mainValue【消防施設】&#10;有形固定資産減価償却率">
          <a:extLst>
            <a:ext uri="{FF2B5EF4-FFF2-40B4-BE49-F238E27FC236}">
              <a16:creationId xmlns:a16="http://schemas.microsoft.com/office/drawing/2014/main" id="{B9FA6ED1-64BC-4C07-9635-E8923FFFE14F}"/>
            </a:ext>
          </a:extLst>
        </xdr:cNvPr>
        <xdr:cNvSpPr txBox="1"/>
      </xdr:nvSpPr>
      <xdr:spPr>
        <a:xfrm>
          <a:off x="11354444" y="1354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935EDC31-1087-4719-888B-B9FECD393F3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D6EFC464-62EC-427D-BFBC-3E547848C17E}"/>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F802BCE7-8ACC-4048-9CBD-B69146D55F63}"/>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B47F6C6D-49A9-4993-88D4-E5EBEA9533D7}"/>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8019F734-D307-437E-9D0E-693E2415A0F3}"/>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A39B0DFE-A6E9-4C07-BFF3-62BD0E9DC2ED}"/>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29028CBB-8EDD-46E3-9936-5BA29FF38C32}"/>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2AF5279E-820A-445E-A38C-D98DBD76DA60}"/>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10BCB96E-4449-4B8B-843D-CADB278D0E9E}"/>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7BAE5355-3532-4D80-8242-A7B40B0B263D}"/>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5679E929-269D-44E1-AEF9-B546C1E36C3B}"/>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3501192B-7506-4788-AEDF-136738D6DE63}"/>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BE01981D-E4F3-43F4-AC0E-599DF2022EDB}"/>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F5D7565E-22F6-4648-A509-E8BF86DC70BA}"/>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CD50DA01-15B5-4221-B925-FE6ED37DB2AE}"/>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AAF1C769-AEF5-421F-BB38-4EE439885C1E}"/>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DDD6312D-992A-47CE-888B-B63A613AE53C}"/>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E276D4FA-8AE4-4530-BC9A-6B7D46632DA5}"/>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98C78C5C-A99F-44C9-8761-EEF2A8B6FD5F}"/>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46FDEAFA-4257-49DD-987D-FEF46CFB567C}"/>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D6682D7D-E6B4-4E83-B209-C9A9D6D94CA8}"/>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357E466F-3658-4E84-8329-FADC2243D5D3}"/>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61D786DF-1A30-401C-87EC-6A26540B1468}"/>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AE4D3F5D-F03E-4022-9C07-39FCEFDB66A5}"/>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3D914DF6-3E4F-4494-A9AA-25EDCFA40700}"/>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CD65DB59-7EF1-4337-9CCE-8C68357E3214}"/>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A90CB9F6-3348-445E-B91C-2E24C6742BCA}"/>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3" name="【消防施設】&#10;一人当たり面積最小値テキスト">
          <a:extLst>
            <a:ext uri="{FF2B5EF4-FFF2-40B4-BE49-F238E27FC236}">
              <a16:creationId xmlns:a16="http://schemas.microsoft.com/office/drawing/2014/main" id="{E95672D8-8B10-4724-8963-B62EA0596B23}"/>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2CC20834-3EA0-486D-85F8-481E82E9CE24}"/>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5" name="【消防施設】&#10;一人当たり面積最大値テキスト">
          <a:extLst>
            <a:ext uri="{FF2B5EF4-FFF2-40B4-BE49-F238E27FC236}">
              <a16:creationId xmlns:a16="http://schemas.microsoft.com/office/drawing/2014/main" id="{CE6CDF52-4111-4F24-8F7F-50756AA00963}"/>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4D9D1A83-44F6-4FC1-98F1-CDB95534E086}"/>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17" name="【消防施設】&#10;一人当たり面積平均値テキスト">
          <a:extLst>
            <a:ext uri="{FF2B5EF4-FFF2-40B4-BE49-F238E27FC236}">
              <a16:creationId xmlns:a16="http://schemas.microsoft.com/office/drawing/2014/main" id="{651B0406-CFA6-4899-9D22-511CB855A970}"/>
            </a:ext>
          </a:extLst>
        </xdr:cNvPr>
        <xdr:cNvSpPr txBox="1"/>
      </xdr:nvSpPr>
      <xdr:spPr>
        <a:xfrm>
          <a:off x="19992975"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8" name="フローチャート: 判断 817">
          <a:extLst>
            <a:ext uri="{FF2B5EF4-FFF2-40B4-BE49-F238E27FC236}">
              <a16:creationId xmlns:a16="http://schemas.microsoft.com/office/drawing/2014/main" id="{935FDCCB-B5E8-47FD-B063-196AFE40426B}"/>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1AEF39C5-0DCC-4D83-900E-EBD08EFC087A}"/>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0" name="フローチャート: 判断 819">
          <a:extLst>
            <a:ext uri="{FF2B5EF4-FFF2-40B4-BE49-F238E27FC236}">
              <a16:creationId xmlns:a16="http://schemas.microsoft.com/office/drawing/2014/main" id="{6DA526E9-3572-4E5A-B86B-A5C5A59BB26A}"/>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1" name="フローチャート: 判断 820">
          <a:extLst>
            <a:ext uri="{FF2B5EF4-FFF2-40B4-BE49-F238E27FC236}">
              <a16:creationId xmlns:a16="http://schemas.microsoft.com/office/drawing/2014/main" id="{ECBDF0DC-C156-4750-9BA8-CD21AEA12D74}"/>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2" name="フローチャート: 判断 821">
          <a:extLst>
            <a:ext uri="{FF2B5EF4-FFF2-40B4-BE49-F238E27FC236}">
              <a16:creationId xmlns:a16="http://schemas.microsoft.com/office/drawing/2014/main" id="{7C345D1D-7F7E-4EB4-901B-856C93C6B3C1}"/>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3FDADD38-3AC3-4B96-8A13-F11676FFCA9D}"/>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2CA8629D-4B83-4FE5-802F-68457157374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701468BA-48E6-42F2-90C4-58A7603EECED}"/>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81963358-E9E9-4DEF-B1ED-21A6D5C630B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168CE0E8-89DA-48F3-8CFC-BCBB48EE4CC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828" name="楕円 827">
          <a:extLst>
            <a:ext uri="{FF2B5EF4-FFF2-40B4-BE49-F238E27FC236}">
              <a16:creationId xmlns:a16="http://schemas.microsoft.com/office/drawing/2014/main" id="{5B490808-A887-4CB5-9B89-037194714351}"/>
            </a:ext>
          </a:extLst>
        </xdr:cNvPr>
        <xdr:cNvSpPr/>
      </xdr:nvSpPr>
      <xdr:spPr>
        <a:xfrm>
          <a:off x="19897725" y="13058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829" name="【消防施設】&#10;一人当たり面積該当値テキスト">
          <a:extLst>
            <a:ext uri="{FF2B5EF4-FFF2-40B4-BE49-F238E27FC236}">
              <a16:creationId xmlns:a16="http://schemas.microsoft.com/office/drawing/2014/main" id="{8F34C944-F7CF-42DD-9956-4EB875D32A5B}"/>
            </a:ext>
          </a:extLst>
        </xdr:cNvPr>
        <xdr:cNvSpPr txBox="1"/>
      </xdr:nvSpPr>
      <xdr:spPr>
        <a:xfrm>
          <a:off x="19992975"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830" name="楕円 829">
          <a:extLst>
            <a:ext uri="{FF2B5EF4-FFF2-40B4-BE49-F238E27FC236}">
              <a16:creationId xmlns:a16="http://schemas.microsoft.com/office/drawing/2014/main" id="{B72C89D5-A7A2-4F54-9009-02FC11A70B71}"/>
            </a:ext>
          </a:extLst>
        </xdr:cNvPr>
        <xdr:cNvSpPr/>
      </xdr:nvSpPr>
      <xdr:spPr>
        <a:xfrm>
          <a:off x="19154775" y="13058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80</xdr:row>
      <xdr:rowOff>152400</xdr:rowOff>
    </xdr:to>
    <xdr:cxnSp macro="">
      <xdr:nvCxnSpPr>
        <xdr:cNvPr id="831" name="直線コネクタ 830">
          <a:extLst>
            <a:ext uri="{FF2B5EF4-FFF2-40B4-BE49-F238E27FC236}">
              <a16:creationId xmlns:a16="http://schemas.microsoft.com/office/drawing/2014/main" id="{9EAADCA9-559A-42AA-A67A-A448CEAB878F}"/>
            </a:ext>
          </a:extLst>
        </xdr:cNvPr>
        <xdr:cNvCxnSpPr/>
      </xdr:nvCxnSpPr>
      <xdr:spPr>
        <a:xfrm>
          <a:off x="19202400" y="131064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832" name="楕円 831">
          <a:extLst>
            <a:ext uri="{FF2B5EF4-FFF2-40B4-BE49-F238E27FC236}">
              <a16:creationId xmlns:a16="http://schemas.microsoft.com/office/drawing/2014/main" id="{F12619F1-5017-4D08-B97B-F224C35D55A1}"/>
            </a:ext>
          </a:extLst>
        </xdr:cNvPr>
        <xdr:cNvSpPr/>
      </xdr:nvSpPr>
      <xdr:spPr>
        <a:xfrm>
          <a:off x="18345150" y="13058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80</xdr:row>
      <xdr:rowOff>152400</xdr:rowOff>
    </xdr:to>
    <xdr:cxnSp macro="">
      <xdr:nvCxnSpPr>
        <xdr:cNvPr id="833" name="直線コネクタ 832">
          <a:extLst>
            <a:ext uri="{FF2B5EF4-FFF2-40B4-BE49-F238E27FC236}">
              <a16:creationId xmlns:a16="http://schemas.microsoft.com/office/drawing/2014/main" id="{71852E3A-36F5-4B1C-9588-312EA20B4752}"/>
            </a:ext>
          </a:extLst>
        </xdr:cNvPr>
        <xdr:cNvCxnSpPr/>
      </xdr:nvCxnSpPr>
      <xdr:spPr>
        <a:xfrm>
          <a:off x="18392775" y="13106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68943</xdr:rowOff>
    </xdr:from>
    <xdr:to>
      <xdr:col>102</xdr:col>
      <xdr:colOff>165100</xdr:colOff>
      <xdr:row>80</xdr:row>
      <xdr:rowOff>170543</xdr:rowOff>
    </xdr:to>
    <xdr:sp macro="" textlink="">
      <xdr:nvSpPr>
        <xdr:cNvPr id="834" name="楕円 833">
          <a:extLst>
            <a:ext uri="{FF2B5EF4-FFF2-40B4-BE49-F238E27FC236}">
              <a16:creationId xmlns:a16="http://schemas.microsoft.com/office/drawing/2014/main" id="{F418A3BF-E9BB-4BDC-9FF7-EAF78CEF933E}"/>
            </a:ext>
          </a:extLst>
        </xdr:cNvPr>
        <xdr:cNvSpPr/>
      </xdr:nvSpPr>
      <xdr:spPr>
        <a:xfrm>
          <a:off x="17554575" y="130197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119743</xdr:rowOff>
    </xdr:from>
    <xdr:to>
      <xdr:col>107</xdr:col>
      <xdr:colOff>50800</xdr:colOff>
      <xdr:row>80</xdr:row>
      <xdr:rowOff>152400</xdr:rowOff>
    </xdr:to>
    <xdr:cxnSp macro="">
      <xdr:nvCxnSpPr>
        <xdr:cNvPr id="835" name="直線コネクタ 834">
          <a:extLst>
            <a:ext uri="{FF2B5EF4-FFF2-40B4-BE49-F238E27FC236}">
              <a16:creationId xmlns:a16="http://schemas.microsoft.com/office/drawing/2014/main" id="{8191C344-3B00-4A56-8399-E89CD0B90E66}"/>
            </a:ext>
          </a:extLst>
        </xdr:cNvPr>
        <xdr:cNvCxnSpPr/>
      </xdr:nvCxnSpPr>
      <xdr:spPr>
        <a:xfrm>
          <a:off x="17602200" y="13076918"/>
          <a:ext cx="79057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101600</xdr:rowOff>
    </xdr:from>
    <xdr:to>
      <xdr:col>98</xdr:col>
      <xdr:colOff>38100</xdr:colOff>
      <xdr:row>81</xdr:row>
      <xdr:rowOff>31750</xdr:rowOff>
    </xdr:to>
    <xdr:sp macro="" textlink="">
      <xdr:nvSpPr>
        <xdr:cNvPr id="836" name="楕円 835">
          <a:extLst>
            <a:ext uri="{FF2B5EF4-FFF2-40B4-BE49-F238E27FC236}">
              <a16:creationId xmlns:a16="http://schemas.microsoft.com/office/drawing/2014/main" id="{5B1CB647-E38F-4956-AC60-92A115F18D84}"/>
            </a:ext>
          </a:extLst>
        </xdr:cNvPr>
        <xdr:cNvSpPr/>
      </xdr:nvSpPr>
      <xdr:spPr>
        <a:xfrm>
          <a:off x="16754475" y="13058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119743</xdr:rowOff>
    </xdr:from>
    <xdr:to>
      <xdr:col>102</xdr:col>
      <xdr:colOff>114300</xdr:colOff>
      <xdr:row>80</xdr:row>
      <xdr:rowOff>152400</xdr:rowOff>
    </xdr:to>
    <xdr:cxnSp macro="">
      <xdr:nvCxnSpPr>
        <xdr:cNvPr id="837" name="直線コネクタ 836">
          <a:extLst>
            <a:ext uri="{FF2B5EF4-FFF2-40B4-BE49-F238E27FC236}">
              <a16:creationId xmlns:a16="http://schemas.microsoft.com/office/drawing/2014/main" id="{59BFA302-3B73-46A8-A591-3B898B318788}"/>
            </a:ext>
          </a:extLst>
        </xdr:cNvPr>
        <xdr:cNvCxnSpPr/>
      </xdr:nvCxnSpPr>
      <xdr:spPr>
        <a:xfrm flipV="1">
          <a:off x="16802100" y="13076918"/>
          <a:ext cx="800100"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38" name="n_1aveValue【消防施設】&#10;一人当たり面積">
          <a:extLst>
            <a:ext uri="{FF2B5EF4-FFF2-40B4-BE49-F238E27FC236}">
              <a16:creationId xmlns:a16="http://schemas.microsoft.com/office/drawing/2014/main" id="{286FDB78-F189-4B18-BAB1-D9E199BCD685}"/>
            </a:ext>
          </a:extLst>
        </xdr:cNvPr>
        <xdr:cNvSpPr txBox="1"/>
      </xdr:nvSpPr>
      <xdr:spPr>
        <a:xfrm>
          <a:off x="189834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39" name="n_2aveValue【消防施設】&#10;一人当たり面積">
          <a:extLst>
            <a:ext uri="{FF2B5EF4-FFF2-40B4-BE49-F238E27FC236}">
              <a16:creationId xmlns:a16="http://schemas.microsoft.com/office/drawing/2014/main" id="{C2515938-700A-4594-A523-AA5F12A04758}"/>
            </a:ext>
          </a:extLst>
        </xdr:cNvPr>
        <xdr:cNvSpPr txBox="1"/>
      </xdr:nvSpPr>
      <xdr:spPr>
        <a:xfrm>
          <a:off x="181833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0" name="n_3aveValue【消防施設】&#10;一人当たり面積">
          <a:extLst>
            <a:ext uri="{FF2B5EF4-FFF2-40B4-BE49-F238E27FC236}">
              <a16:creationId xmlns:a16="http://schemas.microsoft.com/office/drawing/2014/main" id="{ED0814D8-19B5-46DD-B490-81238ED31B8C}"/>
            </a:ext>
          </a:extLst>
        </xdr:cNvPr>
        <xdr:cNvSpPr txBox="1"/>
      </xdr:nvSpPr>
      <xdr:spPr>
        <a:xfrm>
          <a:off x="173832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1" name="n_4aveValue【消防施設】&#10;一人当たり面積">
          <a:extLst>
            <a:ext uri="{FF2B5EF4-FFF2-40B4-BE49-F238E27FC236}">
              <a16:creationId xmlns:a16="http://schemas.microsoft.com/office/drawing/2014/main" id="{5913748A-D6AA-4991-A5FB-BA55293EF2C7}"/>
            </a:ext>
          </a:extLst>
        </xdr:cNvPr>
        <xdr:cNvSpPr txBox="1"/>
      </xdr:nvSpPr>
      <xdr:spPr>
        <a:xfrm>
          <a:off x="16592627"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842" name="n_1mainValue【消防施設】&#10;一人当たり面積">
          <a:extLst>
            <a:ext uri="{FF2B5EF4-FFF2-40B4-BE49-F238E27FC236}">
              <a16:creationId xmlns:a16="http://schemas.microsoft.com/office/drawing/2014/main" id="{036EC8A8-4C57-437C-8B19-94C419517B1E}"/>
            </a:ext>
          </a:extLst>
        </xdr:cNvPr>
        <xdr:cNvSpPr txBox="1"/>
      </xdr:nvSpPr>
      <xdr:spPr>
        <a:xfrm>
          <a:off x="18983402"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843" name="n_2mainValue【消防施設】&#10;一人当たり面積">
          <a:extLst>
            <a:ext uri="{FF2B5EF4-FFF2-40B4-BE49-F238E27FC236}">
              <a16:creationId xmlns:a16="http://schemas.microsoft.com/office/drawing/2014/main" id="{1877268C-65AD-4E26-AE4E-72A3B7D7FB68}"/>
            </a:ext>
          </a:extLst>
        </xdr:cNvPr>
        <xdr:cNvSpPr txBox="1"/>
      </xdr:nvSpPr>
      <xdr:spPr>
        <a:xfrm>
          <a:off x="18183302"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15620</xdr:rowOff>
    </xdr:from>
    <xdr:ext cx="469744" cy="259045"/>
    <xdr:sp macro="" textlink="">
      <xdr:nvSpPr>
        <xdr:cNvPr id="844" name="n_3mainValue【消防施設】&#10;一人当たり面積">
          <a:extLst>
            <a:ext uri="{FF2B5EF4-FFF2-40B4-BE49-F238E27FC236}">
              <a16:creationId xmlns:a16="http://schemas.microsoft.com/office/drawing/2014/main" id="{497DCB35-403D-4F63-936A-EA4F9CB4493C}"/>
            </a:ext>
          </a:extLst>
        </xdr:cNvPr>
        <xdr:cNvSpPr txBox="1"/>
      </xdr:nvSpPr>
      <xdr:spPr>
        <a:xfrm>
          <a:off x="17383202" y="128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48277</xdr:rowOff>
    </xdr:from>
    <xdr:ext cx="469744" cy="259045"/>
    <xdr:sp macro="" textlink="">
      <xdr:nvSpPr>
        <xdr:cNvPr id="845" name="n_4mainValue【消防施設】&#10;一人当たり面積">
          <a:extLst>
            <a:ext uri="{FF2B5EF4-FFF2-40B4-BE49-F238E27FC236}">
              <a16:creationId xmlns:a16="http://schemas.microsoft.com/office/drawing/2014/main" id="{58597AC1-6626-4EE7-84C4-DDF70074FED7}"/>
            </a:ext>
          </a:extLst>
        </xdr:cNvPr>
        <xdr:cNvSpPr txBox="1"/>
      </xdr:nvSpPr>
      <xdr:spPr>
        <a:xfrm>
          <a:off x="16592627" y="12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007B312F-837F-4877-BDA2-4786B7E02D03}"/>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AA999965-EEDC-4726-B3B4-0B7C069839EA}"/>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92963177-C2DA-48E6-93D7-43F6709A7589}"/>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F7686860-ABB4-4457-9EE6-2A739C90954B}"/>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88640BE0-1ED8-4DB9-8212-C843322CF292}"/>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657A04FD-314C-447C-8297-E98037191793}"/>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D6AC1C93-EF1F-4304-B860-895018917E7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274E3C4C-246B-4122-A7A9-93002438BECD}"/>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6B4746ED-3B05-43B3-970B-2A9F1B8D789A}"/>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57365AF4-B02A-44FF-AF67-785B7E0C4DE1}"/>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DB82CD34-EDB0-49BD-B18D-520CE70FE381}"/>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a:extLst>
            <a:ext uri="{FF2B5EF4-FFF2-40B4-BE49-F238E27FC236}">
              <a16:creationId xmlns:a16="http://schemas.microsoft.com/office/drawing/2014/main" id="{C2F337EC-9A2E-493A-9D35-888A26ECD46E}"/>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8" name="テキスト ボックス 857">
          <a:extLst>
            <a:ext uri="{FF2B5EF4-FFF2-40B4-BE49-F238E27FC236}">
              <a16:creationId xmlns:a16="http://schemas.microsoft.com/office/drawing/2014/main" id="{E758C60F-8955-4A0D-9554-9089F315D1EB}"/>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a:extLst>
            <a:ext uri="{FF2B5EF4-FFF2-40B4-BE49-F238E27FC236}">
              <a16:creationId xmlns:a16="http://schemas.microsoft.com/office/drawing/2014/main" id="{459CA95E-8907-42AE-B4F8-77531B0D87E3}"/>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0" name="テキスト ボックス 859">
          <a:extLst>
            <a:ext uri="{FF2B5EF4-FFF2-40B4-BE49-F238E27FC236}">
              <a16:creationId xmlns:a16="http://schemas.microsoft.com/office/drawing/2014/main" id="{32941309-50ED-4670-AFB3-34FA42E894EB}"/>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a:extLst>
            <a:ext uri="{FF2B5EF4-FFF2-40B4-BE49-F238E27FC236}">
              <a16:creationId xmlns:a16="http://schemas.microsoft.com/office/drawing/2014/main" id="{440C48BB-5A77-4698-803D-56A75A6D6235}"/>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2" name="テキスト ボックス 861">
          <a:extLst>
            <a:ext uri="{FF2B5EF4-FFF2-40B4-BE49-F238E27FC236}">
              <a16:creationId xmlns:a16="http://schemas.microsoft.com/office/drawing/2014/main" id="{98177D82-4750-4516-80B7-E41C1A31FA4A}"/>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a:extLst>
            <a:ext uri="{FF2B5EF4-FFF2-40B4-BE49-F238E27FC236}">
              <a16:creationId xmlns:a16="http://schemas.microsoft.com/office/drawing/2014/main" id="{564AE13F-41A3-4A28-AAD6-70AB287A0D8E}"/>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4" name="テキスト ボックス 863">
          <a:extLst>
            <a:ext uri="{FF2B5EF4-FFF2-40B4-BE49-F238E27FC236}">
              <a16:creationId xmlns:a16="http://schemas.microsoft.com/office/drawing/2014/main" id="{BB457C9C-562B-4E0A-8FA2-B5515923C89A}"/>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a:extLst>
            <a:ext uri="{FF2B5EF4-FFF2-40B4-BE49-F238E27FC236}">
              <a16:creationId xmlns:a16="http://schemas.microsoft.com/office/drawing/2014/main" id="{52DB7D80-05DE-48C7-AC99-19023C9FF9C3}"/>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6" name="テキスト ボックス 865">
          <a:extLst>
            <a:ext uri="{FF2B5EF4-FFF2-40B4-BE49-F238E27FC236}">
              <a16:creationId xmlns:a16="http://schemas.microsoft.com/office/drawing/2014/main" id="{1C6B1471-B6EE-4BE7-9978-FBBE0CB96037}"/>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9E62561B-C82C-4CFC-8E61-670F289C2BE1}"/>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EE2B89DC-AFC8-4401-BB8F-310B3AE25AF0}"/>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D1F29A8C-BBEE-4A21-A811-9AF42E3D0E5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0" name="直線コネクタ 869">
          <a:extLst>
            <a:ext uri="{FF2B5EF4-FFF2-40B4-BE49-F238E27FC236}">
              <a16:creationId xmlns:a16="http://schemas.microsoft.com/office/drawing/2014/main" id="{4851D9DC-585D-4E8F-A088-EDE26F072943}"/>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1" name="【庁舎】&#10;有形固定資産減価償却率最小値テキスト">
          <a:extLst>
            <a:ext uri="{FF2B5EF4-FFF2-40B4-BE49-F238E27FC236}">
              <a16:creationId xmlns:a16="http://schemas.microsoft.com/office/drawing/2014/main" id="{9FD4BA30-4060-42E2-AE2E-443A258DF828}"/>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2" name="直線コネクタ 871">
          <a:extLst>
            <a:ext uri="{FF2B5EF4-FFF2-40B4-BE49-F238E27FC236}">
              <a16:creationId xmlns:a16="http://schemas.microsoft.com/office/drawing/2014/main" id="{5F847CA9-F2A6-4A5B-BFE9-38CC5CF1FEF0}"/>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3" name="【庁舎】&#10;有形固定資産減価償却率最大値テキスト">
          <a:extLst>
            <a:ext uri="{FF2B5EF4-FFF2-40B4-BE49-F238E27FC236}">
              <a16:creationId xmlns:a16="http://schemas.microsoft.com/office/drawing/2014/main" id="{D82714A6-BEB5-4C66-9089-6FCD72471E0D}"/>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4" name="直線コネクタ 873">
          <a:extLst>
            <a:ext uri="{FF2B5EF4-FFF2-40B4-BE49-F238E27FC236}">
              <a16:creationId xmlns:a16="http://schemas.microsoft.com/office/drawing/2014/main" id="{7AAE8630-F04D-44C8-8E75-42432826268C}"/>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5" name="【庁舎】&#10;有形固定資産減価償却率平均値テキスト">
          <a:extLst>
            <a:ext uri="{FF2B5EF4-FFF2-40B4-BE49-F238E27FC236}">
              <a16:creationId xmlns:a16="http://schemas.microsoft.com/office/drawing/2014/main" id="{56C0F156-B64F-490D-97B3-2790FC4CFE14}"/>
            </a:ext>
          </a:extLst>
        </xdr:cNvPr>
        <xdr:cNvSpPr txBox="1"/>
      </xdr:nvSpPr>
      <xdr:spPr>
        <a:xfrm>
          <a:off x="14735175" y="16841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6" name="フローチャート: 判断 875">
          <a:extLst>
            <a:ext uri="{FF2B5EF4-FFF2-40B4-BE49-F238E27FC236}">
              <a16:creationId xmlns:a16="http://schemas.microsoft.com/office/drawing/2014/main" id="{BBD3C175-598F-4E50-B1E9-A410D7B8A121}"/>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7" name="フローチャート: 判断 876">
          <a:extLst>
            <a:ext uri="{FF2B5EF4-FFF2-40B4-BE49-F238E27FC236}">
              <a16:creationId xmlns:a16="http://schemas.microsoft.com/office/drawing/2014/main" id="{B7149C4B-B2DE-410B-A83D-18384AFBC7D0}"/>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8" name="フローチャート: 判断 877">
          <a:extLst>
            <a:ext uri="{FF2B5EF4-FFF2-40B4-BE49-F238E27FC236}">
              <a16:creationId xmlns:a16="http://schemas.microsoft.com/office/drawing/2014/main" id="{E83A80A2-56B5-40E2-AFCF-BA9B30D7DDF5}"/>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79" name="フローチャート: 判断 878">
          <a:extLst>
            <a:ext uri="{FF2B5EF4-FFF2-40B4-BE49-F238E27FC236}">
              <a16:creationId xmlns:a16="http://schemas.microsoft.com/office/drawing/2014/main" id="{1EC7834F-27CC-4E2C-8A50-EC713D82363A}"/>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0" name="フローチャート: 判断 879">
          <a:extLst>
            <a:ext uri="{FF2B5EF4-FFF2-40B4-BE49-F238E27FC236}">
              <a16:creationId xmlns:a16="http://schemas.microsoft.com/office/drawing/2014/main" id="{42E9A2F9-0245-4351-9059-F5F479228B54}"/>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55B34AF9-ED0D-4D98-ACFB-57DA4CB07457}"/>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D546D5BC-0B3E-45A7-B3D5-AD6E45B45379}"/>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92F03A32-0208-42DD-AC10-FC654AFF86E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B3F15D49-4D74-4FB2-8E06-358E40537646}"/>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D6078A1D-6352-467A-BBA6-2D21BEA7E58C}"/>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63500</xdr:rowOff>
    </xdr:from>
    <xdr:to>
      <xdr:col>85</xdr:col>
      <xdr:colOff>177800</xdr:colOff>
      <xdr:row>107</xdr:row>
      <xdr:rowOff>165100</xdr:rowOff>
    </xdr:to>
    <xdr:sp macro="" textlink="">
      <xdr:nvSpPr>
        <xdr:cNvPr id="886" name="楕円 885">
          <a:extLst>
            <a:ext uri="{FF2B5EF4-FFF2-40B4-BE49-F238E27FC236}">
              <a16:creationId xmlns:a16="http://schemas.microsoft.com/office/drawing/2014/main" id="{C59122E9-BFA1-42BE-945A-B37B22BA118B}"/>
            </a:ext>
          </a:extLst>
        </xdr:cNvPr>
        <xdr:cNvSpPr/>
      </xdr:nvSpPr>
      <xdr:spPr>
        <a:xfrm>
          <a:off x="14649450" y="17392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41927</xdr:rowOff>
    </xdr:from>
    <xdr:ext cx="405111" cy="259045"/>
    <xdr:sp macro="" textlink="">
      <xdr:nvSpPr>
        <xdr:cNvPr id="887" name="【庁舎】&#10;有形固定資産減価償却率該当値テキスト">
          <a:extLst>
            <a:ext uri="{FF2B5EF4-FFF2-40B4-BE49-F238E27FC236}">
              <a16:creationId xmlns:a16="http://schemas.microsoft.com/office/drawing/2014/main" id="{87992B9A-6F52-412F-B797-51C5FD7675AE}"/>
            </a:ext>
          </a:extLst>
        </xdr:cNvPr>
        <xdr:cNvSpPr txBox="1"/>
      </xdr:nvSpPr>
      <xdr:spPr>
        <a:xfrm>
          <a:off x="14735175" y="1737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6350</xdr:rowOff>
    </xdr:from>
    <xdr:to>
      <xdr:col>81</xdr:col>
      <xdr:colOff>101600</xdr:colOff>
      <xdr:row>107</xdr:row>
      <xdr:rowOff>107950</xdr:rowOff>
    </xdr:to>
    <xdr:sp macro="" textlink="">
      <xdr:nvSpPr>
        <xdr:cNvPr id="888" name="楕円 887">
          <a:extLst>
            <a:ext uri="{FF2B5EF4-FFF2-40B4-BE49-F238E27FC236}">
              <a16:creationId xmlns:a16="http://schemas.microsoft.com/office/drawing/2014/main" id="{0A614C79-4889-448A-8734-5CB0A81EFBC3}"/>
            </a:ext>
          </a:extLst>
        </xdr:cNvPr>
        <xdr:cNvSpPr/>
      </xdr:nvSpPr>
      <xdr:spPr>
        <a:xfrm>
          <a:off x="13887450" y="173355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57150</xdr:rowOff>
    </xdr:from>
    <xdr:to>
      <xdr:col>85</xdr:col>
      <xdr:colOff>127000</xdr:colOff>
      <xdr:row>107</xdr:row>
      <xdr:rowOff>114300</xdr:rowOff>
    </xdr:to>
    <xdr:cxnSp macro="">
      <xdr:nvCxnSpPr>
        <xdr:cNvPr id="889" name="直線コネクタ 888">
          <a:extLst>
            <a:ext uri="{FF2B5EF4-FFF2-40B4-BE49-F238E27FC236}">
              <a16:creationId xmlns:a16="http://schemas.microsoft.com/office/drawing/2014/main" id="{E9C3CE2F-448E-4E0E-AA47-7C7A6DC51A63}"/>
            </a:ext>
          </a:extLst>
        </xdr:cNvPr>
        <xdr:cNvCxnSpPr/>
      </xdr:nvCxnSpPr>
      <xdr:spPr>
        <a:xfrm>
          <a:off x="13935075" y="17383125"/>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90" name="楕円 889">
          <a:extLst>
            <a:ext uri="{FF2B5EF4-FFF2-40B4-BE49-F238E27FC236}">
              <a16:creationId xmlns:a16="http://schemas.microsoft.com/office/drawing/2014/main" id="{7C51EB64-89C6-42ED-9409-2BCE925157E2}"/>
            </a:ext>
          </a:extLst>
        </xdr:cNvPr>
        <xdr:cNvSpPr/>
      </xdr:nvSpPr>
      <xdr:spPr>
        <a:xfrm>
          <a:off x="13096875" y="172808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107</xdr:row>
      <xdr:rowOff>57150</xdr:rowOff>
    </xdr:to>
    <xdr:cxnSp macro="">
      <xdr:nvCxnSpPr>
        <xdr:cNvPr id="891" name="直線コネクタ 890">
          <a:extLst>
            <a:ext uri="{FF2B5EF4-FFF2-40B4-BE49-F238E27FC236}">
              <a16:creationId xmlns:a16="http://schemas.microsoft.com/office/drawing/2014/main" id="{48CBC9CC-C9B0-4ADE-B189-090299993AF0}"/>
            </a:ext>
          </a:extLst>
        </xdr:cNvPr>
        <xdr:cNvCxnSpPr/>
      </xdr:nvCxnSpPr>
      <xdr:spPr>
        <a:xfrm>
          <a:off x="13144500" y="17328514"/>
          <a:ext cx="790575"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21589</xdr:rowOff>
    </xdr:from>
    <xdr:to>
      <xdr:col>72</xdr:col>
      <xdr:colOff>38100</xdr:colOff>
      <xdr:row>106</xdr:row>
      <xdr:rowOff>123189</xdr:rowOff>
    </xdr:to>
    <xdr:sp macro="" textlink="">
      <xdr:nvSpPr>
        <xdr:cNvPr id="892" name="楕円 891">
          <a:extLst>
            <a:ext uri="{FF2B5EF4-FFF2-40B4-BE49-F238E27FC236}">
              <a16:creationId xmlns:a16="http://schemas.microsoft.com/office/drawing/2014/main" id="{E282620D-6728-4DB4-9108-51D5AD8EE576}"/>
            </a:ext>
          </a:extLst>
        </xdr:cNvPr>
        <xdr:cNvSpPr/>
      </xdr:nvSpPr>
      <xdr:spPr>
        <a:xfrm>
          <a:off x="12296775" y="171856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72389</xdr:rowOff>
    </xdr:from>
    <xdr:to>
      <xdr:col>76</xdr:col>
      <xdr:colOff>114300</xdr:colOff>
      <xdr:row>106</xdr:row>
      <xdr:rowOff>167639</xdr:rowOff>
    </xdr:to>
    <xdr:cxnSp macro="">
      <xdr:nvCxnSpPr>
        <xdr:cNvPr id="893" name="直線コネクタ 892">
          <a:extLst>
            <a:ext uri="{FF2B5EF4-FFF2-40B4-BE49-F238E27FC236}">
              <a16:creationId xmlns:a16="http://schemas.microsoft.com/office/drawing/2014/main" id="{BD191E63-606A-4C5D-9E6E-223B8FEF50D8}"/>
            </a:ext>
          </a:extLst>
        </xdr:cNvPr>
        <xdr:cNvCxnSpPr/>
      </xdr:nvCxnSpPr>
      <xdr:spPr>
        <a:xfrm>
          <a:off x="12344400" y="17233264"/>
          <a:ext cx="8001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894" name="楕円 893">
          <a:extLst>
            <a:ext uri="{FF2B5EF4-FFF2-40B4-BE49-F238E27FC236}">
              <a16:creationId xmlns:a16="http://schemas.microsoft.com/office/drawing/2014/main" id="{E410F0C3-F98A-4C95-9F9A-24EC2BBE8F3F}"/>
            </a:ext>
          </a:extLst>
        </xdr:cNvPr>
        <xdr:cNvSpPr/>
      </xdr:nvSpPr>
      <xdr:spPr>
        <a:xfrm>
          <a:off x="11487150" y="17192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72389</xdr:rowOff>
    </xdr:from>
    <xdr:to>
      <xdr:col>71</xdr:col>
      <xdr:colOff>177800</xdr:colOff>
      <xdr:row>106</xdr:row>
      <xdr:rowOff>76200</xdr:rowOff>
    </xdr:to>
    <xdr:cxnSp macro="">
      <xdr:nvCxnSpPr>
        <xdr:cNvPr id="895" name="直線コネクタ 894">
          <a:extLst>
            <a:ext uri="{FF2B5EF4-FFF2-40B4-BE49-F238E27FC236}">
              <a16:creationId xmlns:a16="http://schemas.microsoft.com/office/drawing/2014/main" id="{A7DC0D5D-6DA0-44A0-B352-B23A786CDFE0}"/>
            </a:ext>
          </a:extLst>
        </xdr:cNvPr>
        <xdr:cNvCxnSpPr/>
      </xdr:nvCxnSpPr>
      <xdr:spPr>
        <a:xfrm flipV="1">
          <a:off x="11534775" y="17233264"/>
          <a:ext cx="809625"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6" name="n_1aveValue【庁舎】&#10;有形固定資産減価償却率">
          <a:extLst>
            <a:ext uri="{FF2B5EF4-FFF2-40B4-BE49-F238E27FC236}">
              <a16:creationId xmlns:a16="http://schemas.microsoft.com/office/drawing/2014/main" id="{FA979F95-8534-47E0-B679-DE728266FFF0}"/>
            </a:ext>
          </a:extLst>
        </xdr:cNvPr>
        <xdr:cNvSpPr txBox="1"/>
      </xdr:nvSpPr>
      <xdr:spPr>
        <a:xfrm>
          <a:off x="13745219" y="1676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97" name="n_2aveValue【庁舎】&#10;有形固定資産減価償却率">
          <a:extLst>
            <a:ext uri="{FF2B5EF4-FFF2-40B4-BE49-F238E27FC236}">
              <a16:creationId xmlns:a16="http://schemas.microsoft.com/office/drawing/2014/main" id="{CB34984A-CF82-467D-860B-0A43ECCD9CA7}"/>
            </a:ext>
          </a:extLst>
        </xdr:cNvPr>
        <xdr:cNvSpPr txBox="1"/>
      </xdr:nvSpPr>
      <xdr:spPr>
        <a:xfrm>
          <a:off x="129641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98" name="n_3aveValue【庁舎】&#10;有形固定資産減価償却率">
          <a:extLst>
            <a:ext uri="{FF2B5EF4-FFF2-40B4-BE49-F238E27FC236}">
              <a16:creationId xmlns:a16="http://schemas.microsoft.com/office/drawing/2014/main" id="{E40D6EB2-EC08-4AE5-9EC8-D1DC22DE477C}"/>
            </a:ext>
          </a:extLst>
        </xdr:cNvPr>
        <xdr:cNvSpPr txBox="1"/>
      </xdr:nvSpPr>
      <xdr:spPr>
        <a:xfrm>
          <a:off x="12164069" y="1685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158766</xdr:rowOff>
    </xdr:from>
    <xdr:ext cx="405111" cy="259045"/>
    <xdr:sp macro="" textlink="">
      <xdr:nvSpPr>
        <xdr:cNvPr id="899" name="n_4aveValue【庁舎】&#10;有形固定資産減価償却率">
          <a:extLst>
            <a:ext uri="{FF2B5EF4-FFF2-40B4-BE49-F238E27FC236}">
              <a16:creationId xmlns:a16="http://schemas.microsoft.com/office/drawing/2014/main" id="{2A252CC2-7CC3-4E9C-8AE5-2AE26C3EF3F7}"/>
            </a:ext>
          </a:extLst>
        </xdr:cNvPr>
        <xdr:cNvSpPr txBox="1"/>
      </xdr:nvSpPr>
      <xdr:spPr>
        <a:xfrm>
          <a:off x="11354444"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99077</xdr:rowOff>
    </xdr:from>
    <xdr:ext cx="405111" cy="259045"/>
    <xdr:sp macro="" textlink="">
      <xdr:nvSpPr>
        <xdr:cNvPr id="900" name="n_1mainValue【庁舎】&#10;有形固定資産減価償却率">
          <a:extLst>
            <a:ext uri="{FF2B5EF4-FFF2-40B4-BE49-F238E27FC236}">
              <a16:creationId xmlns:a16="http://schemas.microsoft.com/office/drawing/2014/main" id="{B88AE180-998E-4C94-9E86-4ADD49BC541D}"/>
            </a:ext>
          </a:extLst>
        </xdr:cNvPr>
        <xdr:cNvSpPr txBox="1"/>
      </xdr:nvSpPr>
      <xdr:spPr>
        <a:xfrm>
          <a:off x="13745219" y="1742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901" name="n_2mainValue【庁舎】&#10;有形固定資産減価償却率">
          <a:extLst>
            <a:ext uri="{FF2B5EF4-FFF2-40B4-BE49-F238E27FC236}">
              <a16:creationId xmlns:a16="http://schemas.microsoft.com/office/drawing/2014/main" id="{958452CA-BE91-4D59-9CE0-8D6EA39BE552}"/>
            </a:ext>
          </a:extLst>
        </xdr:cNvPr>
        <xdr:cNvSpPr txBox="1"/>
      </xdr:nvSpPr>
      <xdr:spPr>
        <a:xfrm>
          <a:off x="12964169" y="1736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114316</xdr:rowOff>
    </xdr:from>
    <xdr:ext cx="405111" cy="259045"/>
    <xdr:sp macro="" textlink="">
      <xdr:nvSpPr>
        <xdr:cNvPr id="902" name="n_3mainValue【庁舎】&#10;有形固定資産減価償却率">
          <a:extLst>
            <a:ext uri="{FF2B5EF4-FFF2-40B4-BE49-F238E27FC236}">
              <a16:creationId xmlns:a16="http://schemas.microsoft.com/office/drawing/2014/main" id="{8F65CA9A-71E8-48C5-BAD5-DBDBC187CF96}"/>
            </a:ext>
          </a:extLst>
        </xdr:cNvPr>
        <xdr:cNvSpPr txBox="1"/>
      </xdr:nvSpPr>
      <xdr:spPr>
        <a:xfrm>
          <a:off x="12164069" y="172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118127</xdr:rowOff>
    </xdr:from>
    <xdr:ext cx="405111" cy="259045"/>
    <xdr:sp macro="" textlink="">
      <xdr:nvSpPr>
        <xdr:cNvPr id="903" name="n_4mainValue【庁舎】&#10;有形固定資産減価償却率">
          <a:extLst>
            <a:ext uri="{FF2B5EF4-FFF2-40B4-BE49-F238E27FC236}">
              <a16:creationId xmlns:a16="http://schemas.microsoft.com/office/drawing/2014/main" id="{7AEBCA09-6807-4459-8BE3-B62F7375D7C6}"/>
            </a:ext>
          </a:extLst>
        </xdr:cNvPr>
        <xdr:cNvSpPr txBox="1"/>
      </xdr:nvSpPr>
      <xdr:spPr>
        <a:xfrm>
          <a:off x="11354444" y="1728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FA652D97-3926-42FE-91B2-4AFF17EE0D29}"/>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1A4A7F6F-4E87-4369-9D7D-DB9559FF31BD}"/>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13FF0779-B1E2-4B69-84AA-E31029FE51B2}"/>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B0A1D8EF-2A28-4E25-BAEB-59A2B30B0EAE}"/>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1494AB14-134F-4FB7-ACA6-E96386AFBF99}"/>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693D4F88-F5F6-4604-816A-EA123ECFFBC1}"/>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674DC13E-9715-4A39-8470-9420CA785BF4}"/>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DED19DD3-F53A-42CB-AB13-25426E9F9DCD}"/>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DCA42ED4-7D60-4073-96CF-55C0BC69B6FF}"/>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6D17D5E2-1CC2-4232-8D5C-AED47226F936}"/>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E3ED4F4F-243D-4737-87E9-9745211623FB}"/>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F33CB7EC-74EA-4CB6-8A34-8301849F1B4E}"/>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910627B0-D3B2-4C4F-9CB0-3EAC0D146054}"/>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36801711-50D2-4F9B-806C-945315CE90F2}"/>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96B40B06-BC35-4EDF-8C54-4F01685EF8C4}"/>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83D5999A-7645-4A8D-875D-7DDE8B252104}"/>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9F5F93B7-CBDC-4A44-B921-6B0696ABF81F}"/>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7182E139-4A48-44C9-A648-F45C92E14E9D}"/>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AB2DA59B-7F92-4269-90BC-8EBCE76F0893}"/>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738F2CD7-35B3-40AE-BD6B-C808BA5E73F1}"/>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17B19086-0E2F-42B7-96F8-EAC2B7D0EB1C}"/>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A20F2D79-F15D-4901-857F-002F08192756}"/>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6" name="直線コネクタ 925">
          <a:extLst>
            <a:ext uri="{FF2B5EF4-FFF2-40B4-BE49-F238E27FC236}">
              <a16:creationId xmlns:a16="http://schemas.microsoft.com/office/drawing/2014/main" id="{901D59E0-2C59-48AC-8DDF-C7754E900A15}"/>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7" name="【庁舎】&#10;一人当たり面積最小値テキスト">
          <a:extLst>
            <a:ext uri="{FF2B5EF4-FFF2-40B4-BE49-F238E27FC236}">
              <a16:creationId xmlns:a16="http://schemas.microsoft.com/office/drawing/2014/main" id="{156BA3B0-4536-4474-94F9-C34CCBC1BEF1}"/>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28" name="直線コネクタ 927">
          <a:extLst>
            <a:ext uri="{FF2B5EF4-FFF2-40B4-BE49-F238E27FC236}">
              <a16:creationId xmlns:a16="http://schemas.microsoft.com/office/drawing/2014/main" id="{3F64293A-3B32-4F25-9D38-EDBDF889B3B9}"/>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29" name="【庁舎】&#10;一人当たり面積最大値テキスト">
          <a:extLst>
            <a:ext uri="{FF2B5EF4-FFF2-40B4-BE49-F238E27FC236}">
              <a16:creationId xmlns:a16="http://schemas.microsoft.com/office/drawing/2014/main" id="{E1EF941B-57F4-4CD2-BDF6-96B99CB79781}"/>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0" name="直線コネクタ 929">
          <a:extLst>
            <a:ext uri="{FF2B5EF4-FFF2-40B4-BE49-F238E27FC236}">
              <a16:creationId xmlns:a16="http://schemas.microsoft.com/office/drawing/2014/main" id="{92C4425C-3084-445C-85FB-1D0370BDAA3A}"/>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1" name="【庁舎】&#10;一人当たり面積平均値テキスト">
          <a:extLst>
            <a:ext uri="{FF2B5EF4-FFF2-40B4-BE49-F238E27FC236}">
              <a16:creationId xmlns:a16="http://schemas.microsoft.com/office/drawing/2014/main" id="{EB6714AD-E487-4F00-AA70-FC6FD251A3CB}"/>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2" name="フローチャート: 判断 931">
          <a:extLst>
            <a:ext uri="{FF2B5EF4-FFF2-40B4-BE49-F238E27FC236}">
              <a16:creationId xmlns:a16="http://schemas.microsoft.com/office/drawing/2014/main" id="{AEA115B2-1FB1-4367-8241-D235D60785C8}"/>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3" name="フローチャート: 判断 932">
          <a:extLst>
            <a:ext uri="{FF2B5EF4-FFF2-40B4-BE49-F238E27FC236}">
              <a16:creationId xmlns:a16="http://schemas.microsoft.com/office/drawing/2014/main" id="{03F91F16-35DA-428F-A1E9-62999B07D47D}"/>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4" name="フローチャート: 判断 933">
          <a:extLst>
            <a:ext uri="{FF2B5EF4-FFF2-40B4-BE49-F238E27FC236}">
              <a16:creationId xmlns:a16="http://schemas.microsoft.com/office/drawing/2014/main" id="{9A0B858D-A5BD-48AA-A5CA-5CED155D1CD3}"/>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5" name="フローチャート: 判断 934">
          <a:extLst>
            <a:ext uri="{FF2B5EF4-FFF2-40B4-BE49-F238E27FC236}">
              <a16:creationId xmlns:a16="http://schemas.microsoft.com/office/drawing/2014/main" id="{DFC5BA47-D6ED-4D60-A16D-337DA1A3E5F9}"/>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6" name="フローチャート: 判断 935">
          <a:extLst>
            <a:ext uri="{FF2B5EF4-FFF2-40B4-BE49-F238E27FC236}">
              <a16:creationId xmlns:a16="http://schemas.microsoft.com/office/drawing/2014/main" id="{9C3BB7D3-5920-4BB0-9234-5BFC27F10BB1}"/>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8236F58-DC62-4D94-A607-1E382C09BBE6}"/>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9DE16AC-E0A9-4A1C-81F6-9FA8ECCEC6B6}"/>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32BBB144-905C-4EEA-8CD6-14759C6EB4E0}"/>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2D603518-62B9-4696-B36B-25010188283C}"/>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EE4B3AE3-CE70-4584-8E61-B862E8691D51}"/>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66548</xdr:rowOff>
    </xdr:from>
    <xdr:to>
      <xdr:col>116</xdr:col>
      <xdr:colOff>114300</xdr:colOff>
      <xdr:row>108</xdr:row>
      <xdr:rowOff>168148</xdr:rowOff>
    </xdr:to>
    <xdr:sp macro="" textlink="">
      <xdr:nvSpPr>
        <xdr:cNvPr id="942" name="楕円 941">
          <a:extLst>
            <a:ext uri="{FF2B5EF4-FFF2-40B4-BE49-F238E27FC236}">
              <a16:creationId xmlns:a16="http://schemas.microsoft.com/office/drawing/2014/main" id="{B2B7820E-E00A-4E4A-BB5E-99F3510CAB7D}"/>
            </a:ext>
          </a:extLst>
        </xdr:cNvPr>
        <xdr:cNvSpPr/>
      </xdr:nvSpPr>
      <xdr:spPr>
        <a:xfrm>
          <a:off x="19897725" y="175576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152925</xdr:rowOff>
    </xdr:from>
    <xdr:ext cx="469744" cy="259045"/>
    <xdr:sp macro="" textlink="">
      <xdr:nvSpPr>
        <xdr:cNvPr id="943" name="【庁舎】&#10;一人当たり面積該当値テキスト">
          <a:extLst>
            <a:ext uri="{FF2B5EF4-FFF2-40B4-BE49-F238E27FC236}">
              <a16:creationId xmlns:a16="http://schemas.microsoft.com/office/drawing/2014/main" id="{E4787612-4558-4747-98DE-921760990025}"/>
            </a:ext>
          </a:extLst>
        </xdr:cNvPr>
        <xdr:cNvSpPr txBox="1"/>
      </xdr:nvSpPr>
      <xdr:spPr>
        <a:xfrm>
          <a:off x="19992975" y="1747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66548</xdr:rowOff>
    </xdr:from>
    <xdr:to>
      <xdr:col>112</xdr:col>
      <xdr:colOff>38100</xdr:colOff>
      <xdr:row>108</xdr:row>
      <xdr:rowOff>168148</xdr:rowOff>
    </xdr:to>
    <xdr:sp macro="" textlink="">
      <xdr:nvSpPr>
        <xdr:cNvPr id="944" name="楕円 943">
          <a:extLst>
            <a:ext uri="{FF2B5EF4-FFF2-40B4-BE49-F238E27FC236}">
              <a16:creationId xmlns:a16="http://schemas.microsoft.com/office/drawing/2014/main" id="{71DD77A7-12C6-4102-A606-6364CD718524}"/>
            </a:ext>
          </a:extLst>
        </xdr:cNvPr>
        <xdr:cNvSpPr/>
      </xdr:nvSpPr>
      <xdr:spPr>
        <a:xfrm>
          <a:off x="19154775" y="175576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117348</xdr:rowOff>
    </xdr:from>
    <xdr:to>
      <xdr:col>116</xdr:col>
      <xdr:colOff>63500</xdr:colOff>
      <xdr:row>108</xdr:row>
      <xdr:rowOff>117348</xdr:rowOff>
    </xdr:to>
    <xdr:cxnSp macro="">
      <xdr:nvCxnSpPr>
        <xdr:cNvPr id="945" name="直線コネクタ 944">
          <a:extLst>
            <a:ext uri="{FF2B5EF4-FFF2-40B4-BE49-F238E27FC236}">
              <a16:creationId xmlns:a16="http://schemas.microsoft.com/office/drawing/2014/main" id="{B1DE7697-5FF0-4303-9BE7-6ACCA9E3BFF0}"/>
            </a:ext>
          </a:extLst>
        </xdr:cNvPr>
        <xdr:cNvCxnSpPr/>
      </xdr:nvCxnSpPr>
      <xdr:spPr>
        <a:xfrm>
          <a:off x="19202400" y="1760524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66548</xdr:rowOff>
    </xdr:from>
    <xdr:to>
      <xdr:col>107</xdr:col>
      <xdr:colOff>101600</xdr:colOff>
      <xdr:row>108</xdr:row>
      <xdr:rowOff>168148</xdr:rowOff>
    </xdr:to>
    <xdr:sp macro="" textlink="">
      <xdr:nvSpPr>
        <xdr:cNvPr id="946" name="楕円 945">
          <a:extLst>
            <a:ext uri="{FF2B5EF4-FFF2-40B4-BE49-F238E27FC236}">
              <a16:creationId xmlns:a16="http://schemas.microsoft.com/office/drawing/2014/main" id="{83ADEA47-485D-4297-8E47-37CA10DA0474}"/>
            </a:ext>
          </a:extLst>
        </xdr:cNvPr>
        <xdr:cNvSpPr/>
      </xdr:nvSpPr>
      <xdr:spPr>
        <a:xfrm>
          <a:off x="18345150" y="175576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117348</xdr:rowOff>
    </xdr:from>
    <xdr:to>
      <xdr:col>111</xdr:col>
      <xdr:colOff>177800</xdr:colOff>
      <xdr:row>108</xdr:row>
      <xdr:rowOff>117348</xdr:rowOff>
    </xdr:to>
    <xdr:cxnSp macro="">
      <xdr:nvCxnSpPr>
        <xdr:cNvPr id="947" name="直線コネクタ 946">
          <a:extLst>
            <a:ext uri="{FF2B5EF4-FFF2-40B4-BE49-F238E27FC236}">
              <a16:creationId xmlns:a16="http://schemas.microsoft.com/office/drawing/2014/main" id="{620E20D3-B27C-449F-A69A-CD3C007B6184}"/>
            </a:ext>
          </a:extLst>
        </xdr:cNvPr>
        <xdr:cNvCxnSpPr/>
      </xdr:nvCxnSpPr>
      <xdr:spPr>
        <a:xfrm>
          <a:off x="18392775" y="1760524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80263</xdr:rowOff>
    </xdr:from>
    <xdr:to>
      <xdr:col>102</xdr:col>
      <xdr:colOff>165100</xdr:colOff>
      <xdr:row>109</xdr:row>
      <xdr:rowOff>10413</xdr:rowOff>
    </xdr:to>
    <xdr:sp macro="" textlink="">
      <xdr:nvSpPr>
        <xdr:cNvPr id="948" name="楕円 947">
          <a:extLst>
            <a:ext uri="{FF2B5EF4-FFF2-40B4-BE49-F238E27FC236}">
              <a16:creationId xmlns:a16="http://schemas.microsoft.com/office/drawing/2014/main" id="{356712B7-24DF-437B-9F46-AAC84E613558}"/>
            </a:ext>
          </a:extLst>
        </xdr:cNvPr>
        <xdr:cNvSpPr/>
      </xdr:nvSpPr>
      <xdr:spPr>
        <a:xfrm>
          <a:off x="17554575" y="175713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117348</xdr:rowOff>
    </xdr:from>
    <xdr:to>
      <xdr:col>107</xdr:col>
      <xdr:colOff>50800</xdr:colOff>
      <xdr:row>108</xdr:row>
      <xdr:rowOff>131063</xdr:rowOff>
    </xdr:to>
    <xdr:cxnSp macro="">
      <xdr:nvCxnSpPr>
        <xdr:cNvPr id="949" name="直線コネクタ 948">
          <a:extLst>
            <a:ext uri="{FF2B5EF4-FFF2-40B4-BE49-F238E27FC236}">
              <a16:creationId xmlns:a16="http://schemas.microsoft.com/office/drawing/2014/main" id="{970E81C1-01F9-43D5-A088-AD8D2670188E}"/>
            </a:ext>
          </a:extLst>
        </xdr:cNvPr>
        <xdr:cNvCxnSpPr/>
      </xdr:nvCxnSpPr>
      <xdr:spPr>
        <a:xfrm flipV="1">
          <a:off x="17602200" y="17605248"/>
          <a:ext cx="790575"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66548</xdr:rowOff>
    </xdr:from>
    <xdr:to>
      <xdr:col>98</xdr:col>
      <xdr:colOff>38100</xdr:colOff>
      <xdr:row>108</xdr:row>
      <xdr:rowOff>168148</xdr:rowOff>
    </xdr:to>
    <xdr:sp macro="" textlink="">
      <xdr:nvSpPr>
        <xdr:cNvPr id="950" name="楕円 949">
          <a:extLst>
            <a:ext uri="{FF2B5EF4-FFF2-40B4-BE49-F238E27FC236}">
              <a16:creationId xmlns:a16="http://schemas.microsoft.com/office/drawing/2014/main" id="{D5E62BDF-2FD3-4391-8B3A-0A8B5B109B52}"/>
            </a:ext>
          </a:extLst>
        </xdr:cNvPr>
        <xdr:cNvSpPr/>
      </xdr:nvSpPr>
      <xdr:spPr>
        <a:xfrm>
          <a:off x="16754475" y="175576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117348</xdr:rowOff>
    </xdr:from>
    <xdr:to>
      <xdr:col>102</xdr:col>
      <xdr:colOff>114300</xdr:colOff>
      <xdr:row>108</xdr:row>
      <xdr:rowOff>131063</xdr:rowOff>
    </xdr:to>
    <xdr:cxnSp macro="">
      <xdr:nvCxnSpPr>
        <xdr:cNvPr id="951" name="直線コネクタ 950">
          <a:extLst>
            <a:ext uri="{FF2B5EF4-FFF2-40B4-BE49-F238E27FC236}">
              <a16:creationId xmlns:a16="http://schemas.microsoft.com/office/drawing/2014/main" id="{951305B1-0810-4427-80A2-F7F85F800FFC}"/>
            </a:ext>
          </a:extLst>
        </xdr:cNvPr>
        <xdr:cNvCxnSpPr/>
      </xdr:nvCxnSpPr>
      <xdr:spPr>
        <a:xfrm>
          <a:off x="16802100" y="17605248"/>
          <a:ext cx="8001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154957</xdr:rowOff>
    </xdr:from>
    <xdr:ext cx="469744" cy="259045"/>
    <xdr:sp macro="" textlink="">
      <xdr:nvSpPr>
        <xdr:cNvPr id="952" name="n_1aveValue【庁舎】&#10;一人当たり面積">
          <a:extLst>
            <a:ext uri="{FF2B5EF4-FFF2-40B4-BE49-F238E27FC236}">
              <a16:creationId xmlns:a16="http://schemas.microsoft.com/office/drawing/2014/main" id="{6C17DD24-68B4-4AAB-AD1D-A97743284086}"/>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15512</xdr:rowOff>
    </xdr:from>
    <xdr:ext cx="469744" cy="259045"/>
    <xdr:sp macro="" textlink="">
      <xdr:nvSpPr>
        <xdr:cNvPr id="953" name="n_2aveValue【庁舎】&#10;一人当たり面積">
          <a:extLst>
            <a:ext uri="{FF2B5EF4-FFF2-40B4-BE49-F238E27FC236}">
              <a16:creationId xmlns:a16="http://schemas.microsoft.com/office/drawing/2014/main" id="{C0364F07-76FF-497D-B03A-E361480B3284}"/>
            </a:ext>
          </a:extLst>
        </xdr:cNvPr>
        <xdr:cNvSpPr txBox="1"/>
      </xdr:nvSpPr>
      <xdr:spPr>
        <a:xfrm>
          <a:off x="181833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15512</xdr:rowOff>
    </xdr:from>
    <xdr:ext cx="469744" cy="259045"/>
    <xdr:sp macro="" textlink="">
      <xdr:nvSpPr>
        <xdr:cNvPr id="954" name="n_3aveValue【庁舎】&#10;一人当たり面積">
          <a:extLst>
            <a:ext uri="{FF2B5EF4-FFF2-40B4-BE49-F238E27FC236}">
              <a16:creationId xmlns:a16="http://schemas.microsoft.com/office/drawing/2014/main" id="{94D8F035-45E9-4200-ABFA-341D25091126}"/>
            </a:ext>
          </a:extLst>
        </xdr:cNvPr>
        <xdr:cNvSpPr txBox="1"/>
      </xdr:nvSpPr>
      <xdr:spPr>
        <a:xfrm>
          <a:off x="17383202" y="171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20083</xdr:rowOff>
    </xdr:from>
    <xdr:ext cx="469744" cy="259045"/>
    <xdr:sp macro="" textlink="">
      <xdr:nvSpPr>
        <xdr:cNvPr id="955" name="n_4aveValue【庁舎】&#10;一人当たり面積">
          <a:extLst>
            <a:ext uri="{FF2B5EF4-FFF2-40B4-BE49-F238E27FC236}">
              <a16:creationId xmlns:a16="http://schemas.microsoft.com/office/drawing/2014/main" id="{45F1EF71-C056-4054-9B6A-AC97C5ADCB60}"/>
            </a:ext>
          </a:extLst>
        </xdr:cNvPr>
        <xdr:cNvSpPr txBox="1"/>
      </xdr:nvSpPr>
      <xdr:spPr>
        <a:xfrm>
          <a:off x="16592627" y="1718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159275</xdr:rowOff>
    </xdr:from>
    <xdr:ext cx="469744" cy="259045"/>
    <xdr:sp macro="" textlink="">
      <xdr:nvSpPr>
        <xdr:cNvPr id="956" name="n_1mainValue【庁舎】&#10;一人当たり面積">
          <a:extLst>
            <a:ext uri="{FF2B5EF4-FFF2-40B4-BE49-F238E27FC236}">
              <a16:creationId xmlns:a16="http://schemas.microsoft.com/office/drawing/2014/main" id="{BA54CE8A-F36C-47C9-82FF-644ECBA8F0C3}"/>
            </a:ext>
          </a:extLst>
        </xdr:cNvPr>
        <xdr:cNvSpPr txBox="1"/>
      </xdr:nvSpPr>
      <xdr:spPr>
        <a:xfrm>
          <a:off x="18983402" y="1765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159275</xdr:rowOff>
    </xdr:from>
    <xdr:ext cx="469744" cy="259045"/>
    <xdr:sp macro="" textlink="">
      <xdr:nvSpPr>
        <xdr:cNvPr id="957" name="n_2mainValue【庁舎】&#10;一人当たり面積">
          <a:extLst>
            <a:ext uri="{FF2B5EF4-FFF2-40B4-BE49-F238E27FC236}">
              <a16:creationId xmlns:a16="http://schemas.microsoft.com/office/drawing/2014/main" id="{05E4F682-7551-48A6-BCC6-7E13A2B43A55}"/>
            </a:ext>
          </a:extLst>
        </xdr:cNvPr>
        <xdr:cNvSpPr txBox="1"/>
      </xdr:nvSpPr>
      <xdr:spPr>
        <a:xfrm>
          <a:off x="18183302" y="1765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1540</xdr:rowOff>
    </xdr:from>
    <xdr:ext cx="469744" cy="259045"/>
    <xdr:sp macro="" textlink="">
      <xdr:nvSpPr>
        <xdr:cNvPr id="958" name="n_3mainValue【庁舎】&#10;一人当たり面積">
          <a:extLst>
            <a:ext uri="{FF2B5EF4-FFF2-40B4-BE49-F238E27FC236}">
              <a16:creationId xmlns:a16="http://schemas.microsoft.com/office/drawing/2014/main" id="{A57BCB67-618A-485A-A34D-C2EC1AEBF09C}"/>
            </a:ext>
          </a:extLst>
        </xdr:cNvPr>
        <xdr:cNvSpPr txBox="1"/>
      </xdr:nvSpPr>
      <xdr:spPr>
        <a:xfrm>
          <a:off x="17383202" y="176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159275</xdr:rowOff>
    </xdr:from>
    <xdr:ext cx="469744" cy="259045"/>
    <xdr:sp macro="" textlink="">
      <xdr:nvSpPr>
        <xdr:cNvPr id="959" name="n_4mainValue【庁舎】&#10;一人当たり面積">
          <a:extLst>
            <a:ext uri="{FF2B5EF4-FFF2-40B4-BE49-F238E27FC236}">
              <a16:creationId xmlns:a16="http://schemas.microsoft.com/office/drawing/2014/main" id="{3994E185-89B8-40C5-82EC-AE0FE50D482E}"/>
            </a:ext>
          </a:extLst>
        </xdr:cNvPr>
        <xdr:cNvSpPr txBox="1"/>
      </xdr:nvSpPr>
      <xdr:spPr>
        <a:xfrm>
          <a:off x="16592627" y="1765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101423A2-CAB8-47C8-8B3D-DBD32D724CC8}"/>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328FC97E-6637-42A4-B4DA-89908394780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909BBB65-3337-4DB7-AF0F-B2F8281D9D13}"/>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図書館、体育館・プール、福祉施設、市民会館、消防施設及び庁舎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有形固定資産減価償却率が高くなっている要因は、これまで予防保全としての修繕、補修が多く、固定資産額の増額に繋がっていないことがあげられる。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令和元年度に策定した庁舎等の一般建築物の長寿命化計画に基づき、今後、計画的な老朽化対策等に取り組む。</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においては、令和２年国勢調査の人口を算定に反映させたことや、単位費用の増額等によって、社会福祉費をはじめとして、全体的に基準財政需要額が増加した一方、市民税のうち所得割や法人税割が減少したことにより、基準財政収入額が減少し、前年度に比べ０．２ポイント低下の０．８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直近の５年間の類似団体の推移を見ると、類似団体平均を上回っているものの、低下傾向が続いている状況にあることから、持続可能な行財政構造の構築に向けた市税収入の確保策の検討や債権回収の強化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632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経常経費充当一般財源は、扶助費が増加したこと</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により、前年度と比べると０．８</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増加となっている。一方、経常一般財源等は、普通交付税が増加したこと等により、前年度と比べると６．１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これらにより、経常収支比率は、前年度から４．９ポイント改善したものの依然として高い数値であり、財政構造の硬直化が続いている状況である。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こうした状況等を踏まえ、令和３年４月に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策定した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「相模原市行財政構造改革プラン」に基づ</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く取組の推進等により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経常収支比率を改善し、財政構造の弾力化を図る。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56621</xdr:rowOff>
    </xdr:from>
    <xdr:to>
      <xdr:col>23</xdr:col>
      <xdr:colOff>133350</xdr:colOff>
      <xdr:row>65</xdr:row>
      <xdr:rowOff>93133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00721"/>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65210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20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93133</xdr:rowOff>
    </xdr:from>
    <xdr:to>
      <xdr:col>24</xdr:col>
      <xdr:colOff>12700</xdr:colOff>
      <xdr:row>65</xdr:row>
      <xdr:rowOff>93133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2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142998</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4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56621</xdr:rowOff>
    </xdr:from>
    <xdr:to>
      <xdr:col>24</xdr:col>
      <xdr:colOff>12700</xdr:colOff>
      <xdr:row>58</xdr:row>
      <xdr:rowOff>56621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0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23813</xdr:rowOff>
    </xdr:from>
    <xdr:to>
      <xdr:col>23</xdr:col>
      <xdr:colOff>133350</xdr:colOff>
      <xdr:row>66</xdr:row>
      <xdr:rowOff>2117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25163"/>
          <a:ext cx="838200" cy="49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100665</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162983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31781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32279</xdr:rowOff>
    </xdr:from>
    <xdr:to>
      <xdr:col>19</xdr:col>
      <xdr:colOff>184150</xdr:colOff>
      <xdr:row>65</xdr:row>
      <xdr:rowOff>133879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7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144056</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94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163513</xdr:rowOff>
    </xdr:from>
    <xdr:to>
      <xdr:col>15</xdr:col>
      <xdr:colOff>82550</xdr:colOff>
      <xdr:row>66</xdr:row>
      <xdr:rowOff>162983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307763"/>
          <a:ext cx="889000" cy="17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32279</xdr:rowOff>
    </xdr:from>
    <xdr:to>
      <xdr:col>15</xdr:col>
      <xdr:colOff>133350</xdr:colOff>
      <xdr:row>65</xdr:row>
      <xdr:rowOff>133879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7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144056</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94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163513</xdr:rowOff>
    </xdr:from>
    <xdr:to>
      <xdr:col>11</xdr:col>
      <xdr:colOff>31750</xdr:colOff>
      <xdr:row>66</xdr:row>
      <xdr:rowOff>22225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13077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143404</xdr:rowOff>
    </xdr:from>
    <xdr:to>
      <xdr:col>11</xdr:col>
      <xdr:colOff>82550</xdr:colOff>
      <xdr:row>65</xdr:row>
      <xdr:rowOff>73554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163513</xdr:rowOff>
    </xdr:from>
    <xdr:to>
      <xdr:col>7</xdr:col>
      <xdr:colOff>31750</xdr:colOff>
      <xdr:row>65</xdr:row>
      <xdr:rowOff>93663</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13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103840</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90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144463</xdr:rowOff>
    </xdr:from>
    <xdr:to>
      <xdr:col>23</xdr:col>
      <xdr:colOff>184150</xdr:colOff>
      <xdr:row>63</xdr:row>
      <xdr:rowOff>74613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116540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74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112183</xdr:rowOff>
    </xdr:from>
    <xdr:to>
      <xdr:col>15</xdr:col>
      <xdr:colOff>133350</xdr:colOff>
      <xdr:row>67</xdr:row>
      <xdr:rowOff>42333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27110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112713</xdr:rowOff>
    </xdr:from>
    <xdr:to>
      <xdr:col>11</xdr:col>
      <xdr:colOff>82550</xdr:colOff>
      <xdr:row>66</xdr:row>
      <xdr:rowOff>42863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27640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142875</xdr:rowOff>
    </xdr:from>
    <xdr:to>
      <xdr:col>7</xdr:col>
      <xdr:colOff>31750</xdr:colOff>
      <xdr:row>66</xdr:row>
      <xdr:rowOff>73025</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57802</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１５８，０４８円で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、前年度から１，５０９円増加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直近５年間の推移は、概ね類似団体平均と同じ動きをして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いるが、近年増加傾向にある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物件費については、委託事業の見直しや庁舎等施設の維持管理に係る委託料の見直し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により縮減に努める。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168804</xdr:rowOff>
    </xdr:from>
    <xdr:to>
      <xdr:col>23</xdr:col>
      <xdr:colOff>133350</xdr:colOff>
      <xdr:row>89</xdr:row>
      <xdr:rowOff>29288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227704"/>
          <a:ext cx="0" cy="1060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1365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6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29288</xdr:rowOff>
    </xdr:from>
    <xdr:to>
      <xdr:col>24</xdr:col>
      <xdr:colOff>12700</xdr:colOff>
      <xdr:row>89</xdr:row>
      <xdr:rowOff>29288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8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83731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9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168804</xdr:rowOff>
    </xdr:from>
    <xdr:to>
      <xdr:col>24</xdr:col>
      <xdr:colOff>12700</xdr:colOff>
      <xdr:row>82</xdr:row>
      <xdr:rowOff>168804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2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49836</xdr:rowOff>
    </xdr:from>
    <xdr:to>
      <xdr:col>23</xdr:col>
      <xdr:colOff>133350</xdr:colOff>
      <xdr:row>83</xdr:row>
      <xdr:rowOff>86249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80186"/>
          <a:ext cx="8382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29182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60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57105</xdr:rowOff>
    </xdr:from>
    <xdr:to>
      <xdr:col>23</xdr:col>
      <xdr:colOff>184150</xdr:colOff>
      <xdr:row>85</xdr:row>
      <xdr:rowOff>158705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58891</xdr:rowOff>
    </xdr:from>
    <xdr:to>
      <xdr:col>19</xdr:col>
      <xdr:colOff>133350</xdr:colOff>
      <xdr:row>83</xdr:row>
      <xdr:rowOff>49836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17791"/>
          <a:ext cx="889000" cy="16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90343</xdr:rowOff>
    </xdr:from>
    <xdr:to>
      <xdr:col>19</xdr:col>
      <xdr:colOff>184150</xdr:colOff>
      <xdr:row>84</xdr:row>
      <xdr:rowOff>20493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5270</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07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116495</xdr:rowOff>
    </xdr:from>
    <xdr:to>
      <xdr:col>15</xdr:col>
      <xdr:colOff>82550</xdr:colOff>
      <xdr:row>82</xdr:row>
      <xdr:rowOff>58891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3945"/>
          <a:ext cx="889000" cy="11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84534</xdr:rowOff>
    </xdr:from>
    <xdr:to>
      <xdr:col>15</xdr:col>
      <xdr:colOff>133350</xdr:colOff>
      <xdr:row>83</xdr:row>
      <xdr:rowOff>14684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170911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67971</xdr:rowOff>
    </xdr:from>
    <xdr:to>
      <xdr:col>11</xdr:col>
      <xdr:colOff>31750</xdr:colOff>
      <xdr:row>81</xdr:row>
      <xdr:rowOff>116495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55421"/>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29663</xdr:rowOff>
    </xdr:from>
    <xdr:to>
      <xdr:col>11</xdr:col>
      <xdr:colOff>82550</xdr:colOff>
      <xdr:row>82</xdr:row>
      <xdr:rowOff>131263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116040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28697</xdr:rowOff>
    </xdr:from>
    <xdr:to>
      <xdr:col>7</xdr:col>
      <xdr:colOff>31750</xdr:colOff>
      <xdr:row>82</xdr:row>
      <xdr:rowOff>130297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115074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35449</xdr:rowOff>
    </xdr:from>
    <xdr:to>
      <xdr:col>23</xdr:col>
      <xdr:colOff>184150</xdr:colOff>
      <xdr:row>83</xdr:row>
      <xdr:rowOff>137049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128176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8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170486</xdr:rowOff>
    </xdr:from>
    <xdr:to>
      <xdr:col>19</xdr:col>
      <xdr:colOff>184150</xdr:colOff>
      <xdr:row>83</xdr:row>
      <xdr:rowOff>100636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110813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9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8091</xdr:rowOff>
    </xdr:from>
    <xdr:to>
      <xdr:col>15</xdr:col>
      <xdr:colOff>133350</xdr:colOff>
      <xdr:row>82</xdr:row>
      <xdr:rowOff>109691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119868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3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65695</xdr:rowOff>
    </xdr:from>
    <xdr:to>
      <xdr:col>11</xdr:col>
      <xdr:colOff>82550</xdr:colOff>
      <xdr:row>81</xdr:row>
      <xdr:rowOff>167295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17171</xdr:rowOff>
    </xdr:from>
    <xdr:to>
      <xdr:col>7</xdr:col>
      <xdr:colOff>31750</xdr:colOff>
      <xdr:row>81</xdr:row>
      <xdr:rowOff>118771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0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128948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7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平成２７年度に給与制度の総合的見直しを実施し、給料表の引下げ改定を行ったことにより、平成２７年度以降、ラスパイレス指数は、１００を下回る水準で推移している。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令和３年度の数値は、前年度と同じ値となっている。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104139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050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104139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7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令和２年度から定員管理の対象に臨時的任用職員の一部が加えられたため、令和２年度は微増となり、令和３年度も前年度と同じ値となっている。</a:t>
          </a:r>
          <a:br>
            <a:rPr kumimoji="1" lang="ja-JP" altLang="en-US"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　また、令和３年度に策定した職員定数管理計画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計画期間：令和４年度～令和６年</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においては、職員定数</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令和３年度と同数</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を３年間維持することとしている。</a:t>
          </a:r>
        </a:p>
        <a:p>
          <a:r>
            <a:rPr kumimoji="1" lang="ja-JP" altLang="en-US" sz="1200">
              <a:latin typeface="ＭＳ Ｐゴシック" panose="020B0600070205080204" pitchFamily="50" charset="-128"/>
              <a:ea typeface="ＭＳ Ｐゴシック" panose="020B0600070205080204" pitchFamily="50" charset="-128"/>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141224</xdr:rowOff>
    </xdr:from>
    <xdr:to>
      <xdr:col>81</xdr:col>
      <xdr:colOff>44450</xdr:colOff>
      <xdr:row>60</xdr:row>
      <xdr:rowOff>141224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8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166133</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2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25400</xdr:rowOff>
    </xdr:from>
    <xdr:to>
      <xdr:col>77</xdr:col>
      <xdr:colOff>44450</xdr:colOff>
      <xdr:row>60</xdr:row>
      <xdr:rowOff>141224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1240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94505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90678</xdr:rowOff>
    </xdr:from>
    <xdr:to>
      <xdr:col>72</xdr:col>
      <xdr:colOff>203200</xdr:colOff>
      <xdr:row>60</xdr:row>
      <xdr:rowOff>25400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062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77741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90678</xdr:rowOff>
    </xdr:from>
    <xdr:to>
      <xdr:col>68</xdr:col>
      <xdr:colOff>152400</xdr:colOff>
      <xdr:row>59</xdr:row>
      <xdr:rowOff>95504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2062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167149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90424</xdr:rowOff>
    </xdr:from>
    <xdr:to>
      <xdr:col>81</xdr:col>
      <xdr:colOff>95250</xdr:colOff>
      <xdr:row>61</xdr:row>
      <xdr:rowOff>20574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106951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90424</xdr:rowOff>
    </xdr:from>
    <xdr:to>
      <xdr:col>77</xdr:col>
      <xdr:colOff>95250</xdr:colOff>
      <xdr:row>61</xdr:row>
      <xdr:rowOff>20574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30751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4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146050</xdr:rowOff>
    </xdr:from>
    <xdr:to>
      <xdr:col>73</xdr:col>
      <xdr:colOff>44450</xdr:colOff>
      <xdr:row>60</xdr:row>
      <xdr:rowOff>76200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39878</xdr:rowOff>
    </xdr:from>
    <xdr:to>
      <xdr:col>68</xdr:col>
      <xdr:colOff>203200</xdr:colOff>
      <xdr:row>59</xdr:row>
      <xdr:rowOff>141478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151655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44704</xdr:rowOff>
    </xdr:from>
    <xdr:to>
      <xdr:col>64</xdr:col>
      <xdr:colOff>152400</xdr:colOff>
      <xdr:row>59</xdr:row>
      <xdr:rowOff>146304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156481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については、令和３年度単年度で見た場合、分母である標準財政規模が普通交付税の再算定及び臨時財政対策債発行可能額の増額等により増加した一方で、分子も元利償還金等から控除する基準財政需要額算入額の減額等により減少し、分母分子がともにほぼ同割合で増加したことにより、前年度（令和２年度単年度）と比較すると同ポイント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％となり、３か年平均では前年度から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っている主な要因としては、市債の発行に当たっては、元利償還金に対する地方交付税措置のある有利な起債を活用してきたことが挙げられるが、引き続き、将来にわたり持続可能な財政運営に努めていく。</a:t>
          </a:r>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14111</xdr:rowOff>
    </xdr:from>
    <xdr:to>
      <xdr:col>81</xdr:col>
      <xdr:colOff>44450</xdr:colOff>
      <xdr:row>38</xdr:row>
      <xdr:rowOff>27517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5292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14111</xdr:rowOff>
    </xdr:from>
    <xdr:to>
      <xdr:col>77</xdr:col>
      <xdr:colOff>44450</xdr:colOff>
      <xdr:row>38</xdr:row>
      <xdr:rowOff>27517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5292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27517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27517</xdr:rowOff>
    </xdr:from>
    <xdr:to>
      <xdr:col>68</xdr:col>
      <xdr:colOff>152400</xdr:colOff>
      <xdr:row>38</xdr:row>
      <xdr:rowOff>54328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426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69444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1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134761</xdr:rowOff>
    </xdr:from>
    <xdr:to>
      <xdr:col>77</xdr:col>
      <xdr:colOff>95250</xdr:colOff>
      <xdr:row>38</xdr:row>
      <xdr:rowOff>64911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75088</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4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3528</xdr:rowOff>
    </xdr:from>
    <xdr:to>
      <xdr:col>64</xdr:col>
      <xdr:colOff>152400</xdr:colOff>
      <xdr:row>38</xdr:row>
      <xdr:rowOff>105128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115305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分母である標準財政規模が普通交付税の再算定及び臨時財政対策債発行可能額の増額等により増加した一方で、分子については、土地開発公社の解散等に伴う将来負担額の減少や、財政調整基金等の充当可能基金額の増加、基準財政需要額算入見込額の増加等により、分子全体が減少したため、前年度と比較すると</a:t>
          </a:r>
          <a:r>
            <a:rPr kumimoji="1" lang="en-US" altLang="ja-JP" sz="1200">
              <a:latin typeface="ＭＳ Ｐゴシック" panose="020B0600070205080204" pitchFamily="50" charset="-128"/>
              <a:ea typeface="ＭＳ Ｐゴシック" panose="020B0600070205080204" pitchFamily="50" charset="-128"/>
            </a:rPr>
            <a:t>9.7</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主な要因としては、市債の発行に当たっては、元利償還金に対する地方交付税措置のある有利な起債を活用してきたことが挙げられるが、引き続き、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84582</xdr:rowOff>
    </xdr:from>
    <xdr:to>
      <xdr:col>81</xdr:col>
      <xdr:colOff>44450</xdr:colOff>
      <xdr:row>14</xdr:row>
      <xdr:rowOff>162602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484882"/>
          <a:ext cx="8382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162602</xdr:rowOff>
    </xdr:from>
    <xdr:to>
      <xdr:col>77</xdr:col>
      <xdr:colOff>44450</xdr:colOff>
      <xdr:row>15</xdr:row>
      <xdr:rowOff>50673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62902"/>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50673</xdr:rowOff>
    </xdr:from>
    <xdr:to>
      <xdr:col>72</xdr:col>
      <xdr:colOff>203200</xdr:colOff>
      <xdr:row>15</xdr:row>
      <xdr:rowOff>66760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6224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66760</xdr:rowOff>
    </xdr:from>
    <xdr:to>
      <xdr:col>68</xdr:col>
      <xdr:colOff>152400</xdr:colOff>
      <xdr:row>15</xdr:row>
      <xdr:rowOff>112607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3851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18796</xdr:rowOff>
    </xdr:from>
    <xdr:to>
      <xdr:col>68</xdr:col>
      <xdr:colOff>203200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33782</xdr:rowOff>
    </xdr:from>
    <xdr:to>
      <xdr:col>81</xdr:col>
      <xdr:colOff>95250</xdr:colOff>
      <xdr:row>14</xdr:row>
      <xdr:rowOff>135382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126509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35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111802</xdr:rowOff>
    </xdr:from>
    <xdr:to>
      <xdr:col>77</xdr:col>
      <xdr:colOff>95250</xdr:colOff>
      <xdr:row>15</xdr:row>
      <xdr:rowOff>41952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52129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8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15960</xdr:rowOff>
    </xdr:from>
    <xdr:to>
      <xdr:col>68</xdr:col>
      <xdr:colOff>203200</xdr:colOff>
      <xdr:row>15</xdr:row>
      <xdr:rowOff>117560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127737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59764</xdr:rowOff>
    </xdr:from>
    <xdr:ext cx="9099176" cy="425758"/>
    <xdr:sp macro="" textlink="">
      <xdr:nvSpPr>
        <xdr:cNvPr id="471" name="テキスト ボックス 470">
          <a:extLst>
            <a:ext uri="{FF2B5EF4-FFF2-40B4-BE49-F238E27FC236}">
              <a16:creationId xmlns:a16="http://schemas.microsoft.com/office/drawing/2014/main" id="{1899B489-C3A9-4006-9971-5C13147709C8}"/>
            </a:ext>
          </a:extLst>
        </xdr:cNvPr>
        <xdr:cNvSpPr txBox="1"/>
      </xdr:nvSpPr>
      <xdr:spPr>
        <a:xfrm>
          <a:off x="717176" y="433294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人件費に係る経常収支比率は、３２．３％で前年度と比べると２．５ポイント低下し、類似団体平均と比べると２．５ポイント上回っている。</a:t>
          </a:r>
        </a:p>
        <a:p>
          <a:r>
            <a:rPr kumimoji="1" lang="ja-JP" altLang="en-US" sz="1200">
              <a:latin typeface="ＭＳ Ｐゴシック" panose="020B0600070205080204" pitchFamily="50" charset="-128"/>
              <a:ea typeface="ＭＳ Ｐゴシック" panose="020B0600070205080204" pitchFamily="50" charset="-128"/>
            </a:rPr>
            <a:t>　人口１人当たりの人件費、人口１，０００人当たり職員数及びラスパイレス指数は類似団体平均を下回っているが、普通建設事業費が類似団体の中で大きく下回っており、事業費支弁人件費の割合が低いことが類似団体平均を上回る要因となっている。</a:t>
          </a:r>
        </a:p>
        <a:p>
          <a:r>
            <a:rPr kumimoji="1" lang="ja-JP" altLang="en-US" sz="1200">
              <a:latin typeface="ＭＳ Ｐゴシック" panose="020B0600070205080204" pitchFamily="50" charset="-128"/>
              <a:ea typeface="ＭＳ Ｐゴシック" panose="020B0600070205080204" pitchFamily="50" charset="-128"/>
            </a:rPr>
            <a:t>　引き続き、職員定数管理計画に基づいて適切な職員規模や給与水準の維持に努める。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6350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64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92727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6350</xdr:rowOff>
    </xdr:from>
    <xdr:to>
      <xdr:col>24</xdr:col>
      <xdr:colOff>114300</xdr:colOff>
      <xdr:row>33</xdr:row>
      <xdr:rowOff>6350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19050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056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5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101600</xdr:rowOff>
    </xdr:from>
    <xdr:to>
      <xdr:col>15</xdr:col>
      <xdr:colOff>98425</xdr:colOff>
      <xdr:row>40</xdr:row>
      <xdr:rowOff>114300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41</xdr:row>
      <xdr:rowOff>44450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25400</xdr:rowOff>
    </xdr:from>
    <xdr:to>
      <xdr:col>11</xdr:col>
      <xdr:colOff>60325</xdr:colOff>
      <xdr:row>38</xdr:row>
      <xdr:rowOff>127000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50800</xdr:rowOff>
    </xdr:from>
    <xdr:to>
      <xdr:col>15</xdr:col>
      <xdr:colOff>149225</xdr:colOff>
      <xdr:row>40</xdr:row>
      <xdr:rowOff>152400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137177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63500</xdr:rowOff>
    </xdr:from>
    <xdr:to>
      <xdr:col>11</xdr:col>
      <xdr:colOff>60325</xdr:colOff>
      <xdr:row>40</xdr:row>
      <xdr:rowOff>165100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165100</xdr:rowOff>
    </xdr:from>
    <xdr:to>
      <xdr:col>6</xdr:col>
      <xdr:colOff>171450</xdr:colOff>
      <xdr:row>41</xdr:row>
      <xdr:rowOff>95250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80027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物件費に係る経常収支比率は、１４．４％で前年度と比べると０．９ポイント低下し、類似団体平均と比べると２．８ポイント上回っている。</a:t>
          </a:r>
        </a:p>
        <a:p>
          <a:r>
            <a:rPr kumimoji="1" lang="ja-JP" altLang="en-US" sz="1300">
              <a:latin typeface="ＭＳ Ｐゴシック" panose="020B0600070205080204" pitchFamily="50" charset="-128"/>
              <a:ea typeface="ＭＳ Ｐゴシック" panose="020B0600070205080204" pitchFamily="50" charset="-128"/>
            </a:rPr>
            <a:t>　最低賃金が類似団体より高く、委託料が割高であることが類似団体平均を上回る要因となっている。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今後、委託事業の見直しや庁舎等施設の維持管理に係る委託料の見直しにより、物件費の縮減に努める。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102507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2131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102507</xdr:rowOff>
    </xdr:from>
    <xdr:to>
      <xdr:col>78</xdr:col>
      <xdr:colOff>69850</xdr:colOff>
      <xdr:row>21</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600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155320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94343</xdr:rowOff>
    </xdr:from>
    <xdr:to>
      <xdr:col>73</xdr:col>
      <xdr:colOff>180975</xdr:colOff>
      <xdr:row>21</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5233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29028</xdr:rowOff>
    </xdr:from>
    <xdr:to>
      <xdr:col>69</xdr:col>
      <xdr:colOff>92075</xdr:colOff>
      <xdr:row>20</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58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90006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51707</xdr:rowOff>
    </xdr:from>
    <xdr:to>
      <xdr:col>78</xdr:col>
      <xdr:colOff>120650</xdr:colOff>
      <xdr:row>19</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138084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141514</xdr:rowOff>
    </xdr:from>
    <xdr:to>
      <xdr:col>74</xdr:col>
      <xdr:colOff>31750</xdr:colOff>
      <xdr:row>21</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56441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5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43543</xdr:rowOff>
    </xdr:from>
    <xdr:to>
      <xdr:col>69</xdr:col>
      <xdr:colOff>142875</xdr:colOff>
      <xdr:row>20</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129920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5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149678</xdr:rowOff>
    </xdr:from>
    <xdr:to>
      <xdr:col>65</xdr:col>
      <xdr:colOff>53975</xdr:colOff>
      <xdr:row>20</xdr:row>
      <xdr:rowOff>79828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64605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扶助費に係る経常収支比率は、１７．２％で前年度と比べると０．４ポイント低下し、類似団体平均と比べると１．６ポイント上回っている。</a:t>
          </a:r>
        </a:p>
        <a:p>
          <a:r>
            <a:rPr kumimoji="1" lang="ja-JP" altLang="en-US" sz="1300">
              <a:latin typeface="ＭＳ Ｐゴシック" panose="020B0600070205080204" pitchFamily="50" charset="-128"/>
              <a:ea typeface="ＭＳ Ｐゴシック" panose="020B0600070205080204" pitchFamily="50" charset="-128"/>
            </a:rPr>
            <a:t>　市民１人当たりの市単独事業の扶助費が高いことが類似団体平均を上回る要因となっていることから、引き続き、市単独事業の扶助費の適正化を図っていく。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86178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xdr:rowOff>
    </xdr:from>
    <xdr:to>
      <xdr:col>15</xdr:col>
      <xdr:colOff>149225</xdr:colOff>
      <xdr:row>60</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その他の経費に係る経常収支比率は、９．６％で前年度と比べると０．６ポイント低下し、類似団体平均と比べると１．１ポイント下回っている。</a:t>
          </a:r>
        </a:p>
        <a:p>
          <a:r>
            <a:rPr kumimoji="1" lang="ja-JP" altLang="en-US" sz="1200">
              <a:latin typeface="ＭＳ Ｐゴシック" panose="020B0600070205080204" pitchFamily="50" charset="-128"/>
              <a:ea typeface="ＭＳ Ｐゴシック" panose="020B0600070205080204" pitchFamily="50" charset="-128"/>
            </a:rPr>
            <a:t>　繰出金に係る経常収支比率が自動車駐車場事業特別会計への操出金の減少等により前年度と比べ０．３ポイント低下するなど、類似団体平均を下回る状況が続いている。</a:t>
          </a:r>
        </a:p>
        <a:p>
          <a:r>
            <a:rPr kumimoji="1" lang="ja-JP" altLang="en-US" sz="12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85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55</xdr:row>
      <xdr:rowOff>31750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107950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補助費等に係る経常収支比率は、５．６％で前年度と比べると０．２ポイント上昇し、類似団体平均と比べると１．８ポイント下回っている。</a:t>
          </a:r>
        </a:p>
        <a:p>
          <a:r>
            <a:rPr kumimoji="1" lang="ja-JP" altLang="en-US" sz="1300">
              <a:latin typeface="ＭＳ Ｐゴシック" panose="020B0600070205080204" pitchFamily="50" charset="-128"/>
              <a:ea typeface="ＭＳ Ｐゴシック" panose="020B0600070205080204" pitchFamily="50" charset="-128"/>
            </a:rPr>
            <a:t>　補助金については、補助金の見直し指針に基づいて公益性、公平性及び透明性の確保を図ってきたところであり、今後も引き続き同指針に基づいた見直しを行う。</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4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82567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36</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81280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149860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公債費に係る経常収支比率は、１４．２％で前年度と比べると０．７ポイント低下し、類似団体平均と比べると３．４ポイント下回っている。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これまで市債の発行抑制目標等に留意し、適切な市債発行に努めてきたこと等が類似団体平均を下回る要因となっている。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引き続き、元利償還金に対する交付税措置のある有利な起債を発行するなど適切な運営に努める。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81</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47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22877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50800</xdr:rowOff>
    </xdr:from>
    <xdr:to>
      <xdr:col>24</xdr:col>
      <xdr:colOff>114300</xdr:colOff>
      <xdr:row>81</xdr:row>
      <xdr:rowOff>50800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31750</xdr:rowOff>
    </xdr:from>
    <xdr:to>
      <xdr:col>24</xdr:col>
      <xdr:colOff>25400</xdr:colOff>
      <xdr:row>73</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547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88900</xdr:rowOff>
    </xdr:from>
    <xdr:to>
      <xdr:col>19</xdr:col>
      <xdr:colOff>187325</xdr:colOff>
      <xdr:row>73</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604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76200</xdr:rowOff>
    </xdr:from>
    <xdr:to>
      <xdr:col>20</xdr:col>
      <xdr:colOff>38100</xdr:colOff>
      <xdr:row>78</xdr:row>
      <xdr:rowOff>6350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162577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88900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114300</xdr:rowOff>
    </xdr:from>
    <xdr:to>
      <xdr:col>15</xdr:col>
      <xdr:colOff>149225</xdr:colOff>
      <xdr:row>78</xdr:row>
      <xdr:rowOff>44450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29227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69850</xdr:rowOff>
    </xdr:from>
    <xdr:to>
      <xdr:col>11</xdr:col>
      <xdr:colOff>9525</xdr:colOff>
      <xdr:row>73</xdr:row>
      <xdr:rowOff>88900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57150</xdr:rowOff>
    </xdr:from>
    <xdr:to>
      <xdr:col>6</xdr:col>
      <xdr:colOff>171450</xdr:colOff>
      <xdr:row>78</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143527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152400</xdr:rowOff>
    </xdr:from>
    <xdr:to>
      <xdr:col>24</xdr:col>
      <xdr:colOff>76200</xdr:colOff>
      <xdr:row>73</xdr:row>
      <xdr:rowOff>82550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114300</xdr:rowOff>
    </xdr:from>
    <xdr:to>
      <xdr:col>20</xdr:col>
      <xdr:colOff>38100</xdr:colOff>
      <xdr:row>74</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54627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38100</xdr:rowOff>
    </xdr:from>
    <xdr:to>
      <xdr:col>15</xdr:col>
      <xdr:colOff>149225</xdr:colOff>
      <xdr:row>73</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149877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19050</xdr:rowOff>
    </xdr:from>
    <xdr:to>
      <xdr:col>11</xdr:col>
      <xdr:colOff>60325</xdr:colOff>
      <xdr:row>73</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38100</xdr:rowOff>
    </xdr:from>
    <xdr:to>
      <xdr:col>6</xdr:col>
      <xdr:colOff>171450</xdr:colOff>
      <xdr:row>73</xdr:row>
      <xdr:rowOff>139700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149877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公債費以外に係る経常収支比率は、７９．１％で前年度と比べると４．２ポイント低下し、類似団体平均と比べると４．０ポイント上回っている。</a:t>
          </a:r>
        </a:p>
        <a:p>
          <a:r>
            <a:rPr kumimoji="1" lang="ja-JP" altLang="en-US" sz="1300">
              <a:latin typeface="ＭＳ Ｐゴシック" panose="020B0600070205080204" pitchFamily="50" charset="-128"/>
              <a:ea typeface="ＭＳ Ｐゴシック" panose="020B0600070205080204" pitchFamily="50" charset="-128"/>
            </a:rPr>
            <a:t>　人件費及び扶助費に係る経常収支比率が類似団体平均を上回っていることが要因となっている。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「相模原市行財政構造改革プラン」に基づき、市単独事業の扶助費の適正化を図るなど、持続可能な行財政基盤を築いていく。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5842</xdr:rowOff>
    </xdr:from>
    <xdr:to>
      <xdr:col>82</xdr:col>
      <xdr:colOff>107950</xdr:colOff>
      <xdr:row>79</xdr:row>
      <xdr:rowOff>19558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216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163085</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53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19558</xdr:rowOff>
    </xdr:from>
    <xdr:to>
      <xdr:col>82</xdr:col>
      <xdr:colOff>196850</xdr:colOff>
      <xdr:row>79</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5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92219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5842</xdr:rowOff>
    </xdr:from>
    <xdr:to>
      <xdr:col>82</xdr:col>
      <xdr:colOff>196850</xdr:colOff>
      <xdr:row>73</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44704</xdr:rowOff>
    </xdr:from>
    <xdr:to>
      <xdr:col>82</xdr:col>
      <xdr:colOff>107950</xdr:colOff>
      <xdr:row>80</xdr:row>
      <xdr:rowOff>85852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417804"/>
          <a:ext cx="8382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159021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84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85852</xdr:rowOff>
    </xdr:from>
    <xdr:to>
      <xdr:col>78</xdr:col>
      <xdr:colOff>69850</xdr:colOff>
      <xdr:row>81</xdr:row>
      <xdr:rowOff>97282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8018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122428</xdr:rowOff>
    </xdr:from>
    <xdr:to>
      <xdr:col>73</xdr:col>
      <xdr:colOff>180975</xdr:colOff>
      <xdr:row>81</xdr:row>
      <xdr:rowOff>97282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8384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122428</xdr:rowOff>
    </xdr:from>
    <xdr:to>
      <xdr:col>69</xdr:col>
      <xdr:colOff>92075</xdr:colOff>
      <xdr:row>80</xdr:row>
      <xdr:rowOff>140715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8384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73913</xdr:rowOff>
    </xdr:from>
    <xdr:to>
      <xdr:col>69</xdr:col>
      <xdr:colOff>142875</xdr:colOff>
      <xdr:row>78</xdr:row>
      <xdr:rowOff>4063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35052</xdr:rowOff>
    </xdr:from>
    <xdr:to>
      <xdr:col>78</xdr:col>
      <xdr:colOff>120650</xdr:colOff>
      <xdr:row>80</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121429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83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46482</xdr:rowOff>
    </xdr:from>
    <xdr:to>
      <xdr:col>74</xdr:col>
      <xdr:colOff>31750</xdr:colOff>
      <xdr:row>81</xdr:row>
      <xdr:rowOff>148082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132859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71628</xdr:rowOff>
    </xdr:from>
    <xdr:to>
      <xdr:col>69</xdr:col>
      <xdr:colOff>142875</xdr:colOff>
      <xdr:row>81</xdr:row>
      <xdr:rowOff>1778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158005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89915</xdr:rowOff>
    </xdr:from>
    <xdr:to>
      <xdr:col>65</xdr:col>
      <xdr:colOff>53975</xdr:colOff>
      <xdr:row>81</xdr:row>
      <xdr:rowOff>20065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4842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101435</xdr:rowOff>
    </xdr:from>
    <xdr:to>
      <xdr:col>29</xdr:col>
      <xdr:colOff>127000</xdr:colOff>
      <xdr:row>16</xdr:row>
      <xdr:rowOff>127381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92260"/>
          <a:ext cx="647700" cy="2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47464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5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101435</xdr:rowOff>
    </xdr:from>
    <xdr:to>
      <xdr:col>26</xdr:col>
      <xdr:colOff>50800</xdr:colOff>
      <xdr:row>16</xdr:row>
      <xdr:rowOff>147117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2260"/>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149915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26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147117</xdr:rowOff>
    </xdr:from>
    <xdr:to>
      <xdr:col>22</xdr:col>
      <xdr:colOff>114300</xdr:colOff>
      <xdr:row>17</xdr:row>
      <xdr:rowOff>39942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7942"/>
          <a:ext cx="6985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11612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22073</xdr:rowOff>
    </xdr:from>
    <xdr:to>
      <xdr:col>18</xdr:col>
      <xdr:colOff>177800</xdr:colOff>
      <xdr:row>17</xdr:row>
      <xdr:rowOff>39942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84348"/>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18013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6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25976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47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76581</xdr:rowOff>
    </xdr:from>
    <xdr:to>
      <xdr:col>29</xdr:col>
      <xdr:colOff>177800</xdr:colOff>
      <xdr:row>17</xdr:row>
      <xdr:rowOff>6731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7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48658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50635</xdr:rowOff>
    </xdr:from>
    <xdr:to>
      <xdr:col>26</xdr:col>
      <xdr:colOff>101600</xdr:colOff>
      <xdr:row>16</xdr:row>
      <xdr:rowOff>152235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1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137012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96317</xdr:rowOff>
    </xdr:from>
    <xdr:to>
      <xdr:col>22</xdr:col>
      <xdr:colOff>165100</xdr:colOff>
      <xdr:row>17</xdr:row>
      <xdr:rowOff>26467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7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11244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7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160592</xdr:rowOff>
    </xdr:from>
    <xdr:to>
      <xdr:col>19</xdr:col>
      <xdr:colOff>38100</xdr:colOff>
      <xdr:row>17</xdr:row>
      <xdr:rowOff>90742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75519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142723</xdr:rowOff>
    </xdr:from>
    <xdr:to>
      <xdr:col>15</xdr:col>
      <xdr:colOff>101600</xdr:colOff>
      <xdr:row>17</xdr:row>
      <xdr:rowOff>72873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3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57650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145986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7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65095</xdr:rowOff>
    </xdr:from>
    <xdr:to>
      <xdr:col>29</xdr:col>
      <xdr:colOff>127000</xdr:colOff>
      <xdr:row>37</xdr:row>
      <xdr:rowOff>86995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89795"/>
          <a:ext cx="647700" cy="2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69164</xdr:rowOff>
    </xdr:from>
    <xdr:to>
      <xdr:col>26</xdr:col>
      <xdr:colOff>50800</xdr:colOff>
      <xdr:row>37</xdr:row>
      <xdr:rowOff>86995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93864"/>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69164</xdr:rowOff>
    </xdr:from>
    <xdr:to>
      <xdr:col>22</xdr:col>
      <xdr:colOff>114300</xdr:colOff>
      <xdr:row>37</xdr:row>
      <xdr:rowOff>114702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193864"/>
          <a:ext cx="6985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88321</xdr:rowOff>
    </xdr:from>
    <xdr:to>
      <xdr:col>18</xdr:col>
      <xdr:colOff>177800</xdr:colOff>
      <xdr:row>37</xdr:row>
      <xdr:rowOff>114702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13021"/>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14295</xdr:rowOff>
    </xdr:from>
    <xdr:to>
      <xdr:col>29</xdr:col>
      <xdr:colOff>177800</xdr:colOff>
      <xdr:row>37</xdr:row>
      <xdr:rowOff>115895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38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94322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4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36195</xdr:rowOff>
    </xdr:from>
    <xdr:to>
      <xdr:col>26</xdr:col>
      <xdr:colOff>101600</xdr:colOff>
      <xdr:row>37</xdr:row>
      <xdr:rowOff>137795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6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122572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4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18364</xdr:rowOff>
    </xdr:from>
    <xdr:to>
      <xdr:col>22</xdr:col>
      <xdr:colOff>165100</xdr:colOff>
      <xdr:row>37</xdr:row>
      <xdr:rowOff>119964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104741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63902</xdr:rowOff>
    </xdr:from>
    <xdr:to>
      <xdr:col>19</xdr:col>
      <xdr:colOff>38100</xdr:colOff>
      <xdr:row>37</xdr:row>
      <xdr:rowOff>165502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150279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37521</xdr:rowOff>
    </xdr:from>
    <xdr:to>
      <xdr:col>15</xdr:col>
      <xdr:colOff>101600</xdr:colOff>
      <xdr:row>37</xdr:row>
      <xdr:rowOff>139121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123898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年度の約</a:t>
          </a:r>
          <a:r>
            <a:rPr kumimoji="1" lang="en-US" altLang="ja-JP" sz="1200">
              <a:latin typeface="ＭＳ ゴシック" pitchFamily="49" charset="-128"/>
              <a:ea typeface="ＭＳ ゴシック" pitchFamily="49" charset="-128"/>
            </a:rPr>
            <a:t>111</a:t>
          </a:r>
          <a:r>
            <a:rPr kumimoji="1" lang="ja-JP" altLang="en-US" sz="1200">
              <a:latin typeface="ＭＳ ゴシック" pitchFamily="49" charset="-128"/>
              <a:ea typeface="ＭＳ ゴシック" pitchFamily="49" charset="-128"/>
            </a:rPr>
            <a:t>億円から平成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年度の約</a:t>
          </a:r>
          <a:r>
            <a:rPr kumimoji="1" lang="en-US" altLang="ja-JP" sz="1200">
              <a:latin typeface="ＭＳ ゴシック" pitchFamily="49" charset="-128"/>
              <a:ea typeface="ＭＳ ゴシック" pitchFamily="49" charset="-128"/>
            </a:rPr>
            <a:t>62</a:t>
          </a:r>
          <a:r>
            <a:rPr kumimoji="1" lang="ja-JP" altLang="en-US" sz="1200">
              <a:latin typeface="ＭＳ ゴシック" pitchFamily="49" charset="-128"/>
              <a:ea typeface="ＭＳ ゴシック" pitchFamily="49" charset="-128"/>
            </a:rPr>
            <a:t>億円まで減少を続けたが、平成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年度は約</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億円増加の</a:t>
          </a:r>
          <a:r>
            <a:rPr kumimoji="1" lang="en-US" altLang="ja-JP" sz="1200">
              <a:latin typeface="ＭＳ ゴシック" pitchFamily="49" charset="-128"/>
              <a:ea typeface="ＭＳ ゴシック" pitchFamily="49" charset="-128"/>
            </a:rPr>
            <a:t>73</a:t>
          </a:r>
          <a:r>
            <a:rPr kumimoji="1" lang="ja-JP" altLang="en-US" sz="1200">
              <a:latin typeface="ＭＳ ゴシック" pitchFamily="49" charset="-128"/>
              <a:ea typeface="ＭＳ ゴシック" pitchFamily="49" charset="-128"/>
            </a:rPr>
            <a:t>億円、令和元年度は約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億円減少の約</a:t>
          </a:r>
          <a:r>
            <a:rPr kumimoji="1" lang="en-US" altLang="ja-JP" sz="1200">
              <a:latin typeface="ＭＳ ゴシック" pitchFamily="49" charset="-128"/>
              <a:ea typeface="ＭＳ ゴシック" pitchFamily="49" charset="-128"/>
            </a:rPr>
            <a:t>68</a:t>
          </a:r>
          <a:r>
            <a:rPr kumimoji="1" lang="ja-JP" altLang="en-US" sz="1200">
              <a:latin typeface="ＭＳ ゴシック" pitchFamily="49" charset="-128"/>
              <a:ea typeface="ＭＳ ゴシック" pitchFamily="49" charset="-128"/>
            </a:rPr>
            <a:t>億円、令和２年度は約</a:t>
          </a:r>
          <a:r>
            <a:rPr kumimoji="1" lang="en-US" altLang="ja-JP" sz="1200">
              <a:latin typeface="ＭＳ ゴシック" pitchFamily="49" charset="-128"/>
              <a:ea typeface="ＭＳ ゴシック" pitchFamily="49" charset="-128"/>
            </a:rPr>
            <a:t>41</a:t>
          </a:r>
          <a:r>
            <a:rPr kumimoji="1" lang="ja-JP" altLang="en-US" sz="1200">
              <a:latin typeface="ＭＳ ゴシック" pitchFamily="49" charset="-128"/>
              <a:ea typeface="ＭＳ ゴシック" pitchFamily="49" charset="-128"/>
            </a:rPr>
            <a:t>億円増加の約</a:t>
          </a:r>
          <a:r>
            <a:rPr kumimoji="1" lang="en-US" altLang="ja-JP" sz="1200">
              <a:latin typeface="ＭＳ ゴシック" pitchFamily="49" charset="-128"/>
              <a:ea typeface="ＭＳ ゴシック" pitchFamily="49" charset="-128"/>
            </a:rPr>
            <a:t>109</a:t>
          </a:r>
          <a:r>
            <a:rPr kumimoji="1" lang="ja-JP" altLang="en-US" sz="1200">
              <a:latin typeface="ＭＳ ゴシック" pitchFamily="49" charset="-128"/>
              <a:ea typeface="ＭＳ ゴシック" pitchFamily="49" charset="-128"/>
            </a:rPr>
            <a:t>億円、令和３年度は約</a:t>
          </a:r>
          <a:r>
            <a:rPr kumimoji="1" lang="en-US" altLang="ja-JP" sz="1200">
              <a:latin typeface="ＭＳ ゴシック" pitchFamily="49" charset="-128"/>
              <a:ea typeface="ＭＳ ゴシック" pitchFamily="49" charset="-128"/>
            </a:rPr>
            <a:t>51</a:t>
          </a:r>
          <a:r>
            <a:rPr kumimoji="1" lang="ja-JP" altLang="en-US" sz="1200">
              <a:latin typeface="ＭＳ ゴシック" pitchFamily="49" charset="-128"/>
              <a:ea typeface="ＭＳ ゴシック" pitchFamily="49" charset="-128"/>
            </a:rPr>
            <a:t>億円増加し、約</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億円となった。</a:t>
          </a:r>
        </a:p>
        <a:p>
          <a:r>
            <a:rPr kumimoji="1" lang="ja-JP" altLang="en-US" sz="1200">
              <a:latin typeface="ＭＳ ゴシック" pitchFamily="49" charset="-128"/>
              <a:ea typeface="ＭＳ ゴシック" pitchFamily="49" charset="-128"/>
            </a:rPr>
            <a:t>　なお、令和３年度における財政調整基金残高の増加理由については、コロナ禍による事業の中止と市税収入が堅調であったことや普通交付税の再算定等により、当初予定していた取崩しが大幅に減少したことによるものであり、こうしたことから、標準財政規模比について前年度と比べると</a:t>
          </a:r>
          <a:r>
            <a:rPr kumimoji="1" lang="en-US" altLang="ja-JP" sz="1200">
              <a:latin typeface="ＭＳ ゴシック" pitchFamily="49" charset="-128"/>
              <a:ea typeface="ＭＳ ゴシック" pitchFamily="49" charset="-128"/>
            </a:rPr>
            <a:t>2.42</a:t>
          </a:r>
          <a:r>
            <a:rPr kumimoji="1" lang="ja-JP" altLang="en-US" sz="1200">
              <a:latin typeface="ＭＳ ゴシック" pitchFamily="49" charset="-128"/>
              <a:ea typeface="ＭＳ ゴシック" pitchFamily="49" charset="-128"/>
            </a:rPr>
            <a:t>ポイント上昇の</a:t>
          </a:r>
          <a:r>
            <a:rPr kumimoji="1" lang="en-US" altLang="ja-JP" sz="1200">
              <a:latin typeface="ＭＳ ゴシック" pitchFamily="49" charset="-128"/>
              <a:ea typeface="ＭＳ ゴシック" pitchFamily="49" charset="-128"/>
            </a:rPr>
            <a:t>8.63</a:t>
          </a:r>
          <a:r>
            <a:rPr kumimoji="1" lang="ja-JP" altLang="en-US" sz="12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109106</xdr:rowOff>
    </xdr:from>
    <xdr:to>
      <xdr:col>24</xdr:col>
      <xdr:colOff>63500</xdr:colOff>
      <xdr:row>34</xdr:row>
      <xdr:rowOff>162027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38406"/>
          <a:ext cx="8382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76420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562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109106</xdr:rowOff>
    </xdr:from>
    <xdr:to>
      <xdr:col>19</xdr:col>
      <xdr:colOff>177800</xdr:colOff>
      <xdr:row>35</xdr:row>
      <xdr:rowOff>92532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38406"/>
          <a:ext cx="889000" cy="15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11269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4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92532</xdr:rowOff>
    </xdr:from>
    <xdr:to>
      <xdr:col>15</xdr:col>
      <xdr:colOff>50800</xdr:colOff>
      <xdr:row>35</xdr:row>
      <xdr:rowOff>120269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3282"/>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82707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5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78245</xdr:rowOff>
    </xdr:from>
    <xdr:to>
      <xdr:col>10</xdr:col>
      <xdr:colOff>114300</xdr:colOff>
      <xdr:row>35</xdr:row>
      <xdr:rowOff>120269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78995"/>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88041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57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83621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57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111227</xdr:rowOff>
    </xdr:from>
    <xdr:to>
      <xdr:col>24</xdr:col>
      <xdr:colOff>114300</xdr:colOff>
      <xdr:row>35</xdr:row>
      <xdr:rowOff>41377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89654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58306</xdr:rowOff>
    </xdr:from>
    <xdr:to>
      <xdr:col>20</xdr:col>
      <xdr:colOff>38100</xdr:colOff>
      <xdr:row>34</xdr:row>
      <xdr:rowOff>159906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151033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8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41732</xdr:rowOff>
    </xdr:from>
    <xdr:to>
      <xdr:col>15</xdr:col>
      <xdr:colOff>101600</xdr:colOff>
      <xdr:row>35</xdr:row>
      <xdr:rowOff>143332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134459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69469</xdr:rowOff>
    </xdr:from>
    <xdr:to>
      <xdr:col>10</xdr:col>
      <xdr:colOff>165100</xdr:colOff>
      <xdr:row>35</xdr:row>
      <xdr:rowOff>171069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162196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27445</xdr:rowOff>
    </xdr:from>
    <xdr:to>
      <xdr:col>6</xdr:col>
      <xdr:colOff>38100</xdr:colOff>
      <xdr:row>35</xdr:row>
      <xdr:rowOff>129045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120172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29384</xdr:rowOff>
    </xdr:from>
    <xdr:to>
      <xdr:col>24</xdr:col>
      <xdr:colOff>63500</xdr:colOff>
      <xdr:row>56</xdr:row>
      <xdr:rowOff>113705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30584"/>
          <a:ext cx="838200" cy="8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113705</xdr:rowOff>
    </xdr:from>
    <xdr:to>
      <xdr:col>19</xdr:col>
      <xdr:colOff>177800</xdr:colOff>
      <xdr:row>57</xdr:row>
      <xdr:rowOff>5969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4905"/>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29706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5969</xdr:rowOff>
    </xdr:from>
    <xdr:to>
      <xdr:col>15</xdr:col>
      <xdr:colOff>50800</xdr:colOff>
      <xdr:row>57</xdr:row>
      <xdr:rowOff>113901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8619"/>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113901</xdr:rowOff>
    </xdr:from>
    <xdr:to>
      <xdr:col>10</xdr:col>
      <xdr:colOff>114300</xdr:colOff>
      <xdr:row>57</xdr:row>
      <xdr:rowOff>158413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655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79345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59620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150034</xdr:rowOff>
    </xdr:from>
    <xdr:to>
      <xdr:col>24</xdr:col>
      <xdr:colOff>114300</xdr:colOff>
      <xdr:row>56</xdr:row>
      <xdr:rowOff>80184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128461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62905</xdr:rowOff>
    </xdr:from>
    <xdr:to>
      <xdr:col>20</xdr:col>
      <xdr:colOff>38100</xdr:colOff>
      <xdr:row>56</xdr:row>
      <xdr:rowOff>164505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126619</xdr:rowOff>
    </xdr:from>
    <xdr:to>
      <xdr:col>15</xdr:col>
      <xdr:colOff>101600</xdr:colOff>
      <xdr:row>57</xdr:row>
      <xdr:rowOff>56769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73296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63101</xdr:rowOff>
    </xdr:from>
    <xdr:to>
      <xdr:col>10</xdr:col>
      <xdr:colOff>165100</xdr:colOff>
      <xdr:row>57</xdr:row>
      <xdr:rowOff>164701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107613</xdr:rowOff>
    </xdr:from>
    <xdr:to>
      <xdr:col>6</xdr:col>
      <xdr:colOff>38100</xdr:colOff>
      <xdr:row>58</xdr:row>
      <xdr:rowOff>37763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8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54290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5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151967</xdr:rowOff>
    </xdr:from>
    <xdr:to>
      <xdr:col>24</xdr:col>
      <xdr:colOff>63500</xdr:colOff>
      <xdr:row>77</xdr:row>
      <xdr:rowOff>14351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182167"/>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110592</xdr:rowOff>
    </xdr:from>
    <xdr:to>
      <xdr:col>19</xdr:col>
      <xdr:colOff>177800</xdr:colOff>
      <xdr:row>76</xdr:row>
      <xdr:rowOff>151967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40792"/>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62704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5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110592</xdr:rowOff>
    </xdr:from>
    <xdr:to>
      <xdr:col>15</xdr:col>
      <xdr:colOff>50800</xdr:colOff>
      <xdr:row>76</xdr:row>
      <xdr:rowOff>145568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140792"/>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94861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145568</xdr:rowOff>
    </xdr:from>
    <xdr:to>
      <xdr:col>10</xdr:col>
      <xdr:colOff>114300</xdr:colOff>
      <xdr:row>77</xdr:row>
      <xdr:rowOff>28372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75768"/>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135001</xdr:rowOff>
    </xdr:from>
    <xdr:to>
      <xdr:col>24</xdr:col>
      <xdr:colOff>114300</xdr:colOff>
      <xdr:row>77</xdr:row>
      <xdr:rowOff>65151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49928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101167</xdr:rowOff>
    </xdr:from>
    <xdr:to>
      <xdr:col>20</xdr:col>
      <xdr:colOff>38100</xdr:colOff>
      <xdr:row>77</xdr:row>
      <xdr:rowOff>31317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22444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2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59792</xdr:rowOff>
    </xdr:from>
    <xdr:to>
      <xdr:col>15</xdr:col>
      <xdr:colOff>101600</xdr:colOff>
      <xdr:row>76</xdr:row>
      <xdr:rowOff>161392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8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152519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8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94768</xdr:rowOff>
    </xdr:from>
    <xdr:to>
      <xdr:col>10</xdr:col>
      <xdr:colOff>165100</xdr:colOff>
      <xdr:row>77</xdr:row>
      <xdr:rowOff>24918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2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16045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1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149022</xdr:rowOff>
    </xdr:from>
    <xdr:to>
      <xdr:col>6</xdr:col>
      <xdr:colOff>38100</xdr:colOff>
      <xdr:row>77</xdr:row>
      <xdr:rowOff>79172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70299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102612</xdr:rowOff>
    </xdr:from>
    <xdr:to>
      <xdr:col>24</xdr:col>
      <xdr:colOff>62865</xdr:colOff>
      <xdr:row>97</xdr:row>
      <xdr:rowOff>101949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61662"/>
          <a:ext cx="1270" cy="1370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105776</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101949</xdr:rowOff>
    </xdr:from>
    <xdr:to>
      <xdr:col>24</xdr:col>
      <xdr:colOff>152400</xdr:colOff>
      <xdr:row>97</xdr:row>
      <xdr:rowOff>101949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49289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102612</xdr:rowOff>
    </xdr:from>
    <xdr:to>
      <xdr:col>24</xdr:col>
      <xdr:colOff>152400</xdr:colOff>
      <xdr:row>89</xdr:row>
      <xdr:rowOff>102612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6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108752</xdr:rowOff>
    </xdr:from>
    <xdr:to>
      <xdr:col>24</xdr:col>
      <xdr:colOff>63500</xdr:colOff>
      <xdr:row>97</xdr:row>
      <xdr:rowOff>24583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96502"/>
          <a:ext cx="838200" cy="2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48999</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99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26122</xdr:rowOff>
    </xdr:from>
    <xdr:to>
      <xdr:col>24</xdr:col>
      <xdr:colOff>114300</xdr:colOff>
      <xdr:row>94</xdr:row>
      <xdr:rowOff>127722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24583</xdr:rowOff>
    </xdr:from>
    <xdr:to>
      <xdr:col>19</xdr:col>
      <xdr:colOff>177800</xdr:colOff>
      <xdr:row>97</xdr:row>
      <xdr:rowOff>93783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55233"/>
          <a:ext cx="8890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146724</xdr:rowOff>
    </xdr:from>
    <xdr:to>
      <xdr:col>20</xdr:col>
      <xdr:colOff>38100</xdr:colOff>
      <xdr:row>96</xdr:row>
      <xdr:rowOff>76874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93401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93783</xdr:rowOff>
    </xdr:from>
    <xdr:to>
      <xdr:col>15</xdr:col>
      <xdr:colOff>50800</xdr:colOff>
      <xdr:row>97</xdr:row>
      <xdr:rowOff>170462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4433"/>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32077</xdr:rowOff>
    </xdr:from>
    <xdr:to>
      <xdr:col>15</xdr:col>
      <xdr:colOff>101600</xdr:colOff>
      <xdr:row>96</xdr:row>
      <xdr:rowOff>133677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150204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170462</xdr:rowOff>
    </xdr:from>
    <xdr:to>
      <xdr:col>10</xdr:col>
      <xdr:colOff>114300</xdr:colOff>
      <xdr:row>98</xdr:row>
      <xdr:rowOff>36809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801112"/>
          <a:ext cx="889000" cy="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95475</xdr:rowOff>
    </xdr:from>
    <xdr:to>
      <xdr:col>10</xdr:col>
      <xdr:colOff>165100</xdr:colOff>
      <xdr:row>97</xdr:row>
      <xdr:rowOff>25625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42152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112881</xdr:rowOff>
    </xdr:from>
    <xdr:to>
      <xdr:col>6</xdr:col>
      <xdr:colOff>38100</xdr:colOff>
      <xdr:row>97</xdr:row>
      <xdr:rowOff>43031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7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59558</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3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57952</xdr:rowOff>
    </xdr:from>
    <xdr:to>
      <xdr:col>24</xdr:col>
      <xdr:colOff>114300</xdr:colOff>
      <xdr:row>95</xdr:row>
      <xdr:rowOff>159552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36379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2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145233</xdr:rowOff>
    </xdr:from>
    <xdr:to>
      <xdr:col>20</xdr:col>
      <xdr:colOff>38100</xdr:colOff>
      <xdr:row>97</xdr:row>
      <xdr:rowOff>75383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66510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69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42983</xdr:rowOff>
    </xdr:from>
    <xdr:to>
      <xdr:col>15</xdr:col>
      <xdr:colOff>101600</xdr:colOff>
      <xdr:row>97</xdr:row>
      <xdr:rowOff>144583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135710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7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119662</xdr:rowOff>
    </xdr:from>
    <xdr:to>
      <xdr:col>10</xdr:col>
      <xdr:colOff>165100</xdr:colOff>
      <xdr:row>98</xdr:row>
      <xdr:rowOff>49812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40939</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84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157459</xdr:rowOff>
    </xdr:from>
    <xdr:to>
      <xdr:col>6</xdr:col>
      <xdr:colOff>38100</xdr:colOff>
      <xdr:row>98</xdr:row>
      <xdr:rowOff>87609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78736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8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147614</xdr:rowOff>
    </xdr:from>
    <xdr:to>
      <xdr:col>54</xdr:col>
      <xdr:colOff>189865</xdr:colOff>
      <xdr:row>38</xdr:row>
      <xdr:rowOff>21416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976914"/>
          <a:ext cx="1270" cy="55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25243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4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21416</xdr:rowOff>
    </xdr:from>
    <xdr:to>
      <xdr:col>55</xdr:col>
      <xdr:colOff>88900</xdr:colOff>
      <xdr:row>38</xdr:row>
      <xdr:rowOff>21416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3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94291</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7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147614</xdr:rowOff>
    </xdr:from>
    <xdr:to>
      <xdr:col>55</xdr:col>
      <xdr:colOff>88900</xdr:colOff>
      <xdr:row>34</xdr:row>
      <xdr:rowOff>147614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97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146122</xdr:rowOff>
    </xdr:from>
    <xdr:to>
      <xdr:col>55</xdr:col>
      <xdr:colOff>0</xdr:colOff>
      <xdr:row>38</xdr:row>
      <xdr:rowOff>21416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461072"/>
          <a:ext cx="838200" cy="107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86108</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86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63231</xdr:rowOff>
    </xdr:from>
    <xdr:to>
      <xdr:col>55</xdr:col>
      <xdr:colOff>50800</xdr:colOff>
      <xdr:row>36</xdr:row>
      <xdr:rowOff>164831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146122</xdr:rowOff>
    </xdr:from>
    <xdr:to>
      <xdr:col>50</xdr:col>
      <xdr:colOff>114300</xdr:colOff>
      <xdr:row>38</xdr:row>
      <xdr:rowOff>60147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461072"/>
          <a:ext cx="889000" cy="11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44453</xdr:rowOff>
    </xdr:from>
    <xdr:to>
      <xdr:col>50</xdr:col>
      <xdr:colOff>165100</xdr:colOff>
      <xdr:row>30</xdr:row>
      <xdr:rowOff>146053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18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162580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96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52756</xdr:rowOff>
    </xdr:from>
    <xdr:to>
      <xdr:col>45</xdr:col>
      <xdr:colOff>177800</xdr:colOff>
      <xdr:row>38</xdr:row>
      <xdr:rowOff>60147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567856"/>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954</xdr:rowOff>
    </xdr:from>
    <xdr:to>
      <xdr:col>46</xdr:col>
      <xdr:colOff>38100</xdr:colOff>
      <xdr:row>37</xdr:row>
      <xdr:rowOff>102554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4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119081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30582</xdr:rowOff>
    </xdr:from>
    <xdr:to>
      <xdr:col>41</xdr:col>
      <xdr:colOff>50800</xdr:colOff>
      <xdr:row>38</xdr:row>
      <xdr:rowOff>52756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545682"/>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6049</xdr:rowOff>
    </xdr:from>
    <xdr:to>
      <xdr:col>41</xdr:col>
      <xdr:colOff>101600</xdr:colOff>
      <xdr:row>37</xdr:row>
      <xdr:rowOff>107649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4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124176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10294</xdr:rowOff>
    </xdr:from>
    <xdr:to>
      <xdr:col>36</xdr:col>
      <xdr:colOff>165100</xdr:colOff>
      <xdr:row>37</xdr:row>
      <xdr:rowOff>111894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128421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142066</xdr:rowOff>
    </xdr:from>
    <xdr:to>
      <xdr:col>55</xdr:col>
      <xdr:colOff>50800</xdr:colOff>
      <xdr:row>38</xdr:row>
      <xdr:rowOff>72216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56993</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40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95322</xdr:rowOff>
    </xdr:from>
    <xdr:to>
      <xdr:col>50</xdr:col>
      <xdr:colOff>165100</xdr:colOff>
      <xdr:row>32</xdr:row>
      <xdr:rowOff>25472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41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16599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5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9347</xdr:rowOff>
    </xdr:from>
    <xdr:to>
      <xdr:col>46</xdr:col>
      <xdr:colOff>38100</xdr:colOff>
      <xdr:row>38</xdr:row>
      <xdr:rowOff>110947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102074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1956</xdr:rowOff>
    </xdr:from>
    <xdr:to>
      <xdr:col>41</xdr:col>
      <xdr:colOff>101600</xdr:colOff>
      <xdr:row>38</xdr:row>
      <xdr:rowOff>103556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94683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151231</xdr:rowOff>
    </xdr:from>
    <xdr:to>
      <xdr:col>36</xdr:col>
      <xdr:colOff>165100</xdr:colOff>
      <xdr:row>38</xdr:row>
      <xdr:rowOff>81381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72509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93545</xdr:rowOff>
    </xdr:from>
    <xdr:to>
      <xdr:col>55</xdr:col>
      <xdr:colOff>0</xdr:colOff>
      <xdr:row>58</xdr:row>
      <xdr:rowOff>40670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66195"/>
          <a:ext cx="8382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169339</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891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68651</xdr:rowOff>
    </xdr:from>
    <xdr:to>
      <xdr:col>50</xdr:col>
      <xdr:colOff>114300</xdr:colOff>
      <xdr:row>57</xdr:row>
      <xdr:rowOff>93545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41301"/>
          <a:ext cx="8890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6636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43756</xdr:rowOff>
    </xdr:from>
    <xdr:to>
      <xdr:col>45</xdr:col>
      <xdr:colOff>177800</xdr:colOff>
      <xdr:row>57</xdr:row>
      <xdr:rowOff>68651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1640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43990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43756</xdr:rowOff>
    </xdr:from>
    <xdr:to>
      <xdr:col>41</xdr:col>
      <xdr:colOff>50800</xdr:colOff>
      <xdr:row>57</xdr:row>
      <xdr:rowOff>155039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16406"/>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161320</xdr:rowOff>
    </xdr:from>
    <xdr:to>
      <xdr:col>55</xdr:col>
      <xdr:colOff>50800</xdr:colOff>
      <xdr:row>58</xdr:row>
      <xdr:rowOff>91470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76247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42745</xdr:rowOff>
    </xdr:from>
    <xdr:to>
      <xdr:col>50</xdr:col>
      <xdr:colOff>165100</xdr:colOff>
      <xdr:row>57</xdr:row>
      <xdr:rowOff>144345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135472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17851</xdr:rowOff>
    </xdr:from>
    <xdr:to>
      <xdr:col>46</xdr:col>
      <xdr:colOff>38100</xdr:colOff>
      <xdr:row>57</xdr:row>
      <xdr:rowOff>119451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110578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164406</xdr:rowOff>
    </xdr:from>
    <xdr:to>
      <xdr:col>41</xdr:col>
      <xdr:colOff>101600</xdr:colOff>
      <xdr:row>57</xdr:row>
      <xdr:rowOff>94556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85683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104239</xdr:rowOff>
    </xdr:from>
    <xdr:to>
      <xdr:col>36</xdr:col>
      <xdr:colOff>165100</xdr:colOff>
      <xdr:row>58</xdr:row>
      <xdr:rowOff>34389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25516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105821</xdr:rowOff>
    </xdr:from>
    <xdr:to>
      <xdr:col>55</xdr:col>
      <xdr:colOff>0</xdr:colOff>
      <xdr:row>77</xdr:row>
      <xdr:rowOff>137002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307471"/>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76390</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592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137002</xdr:rowOff>
    </xdr:from>
    <xdr:to>
      <xdr:col>50</xdr:col>
      <xdr:colOff>114300</xdr:colOff>
      <xdr:row>78</xdr:row>
      <xdr:rowOff>2220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38652"/>
          <a:ext cx="8890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160164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5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84379</xdr:rowOff>
    </xdr:from>
    <xdr:to>
      <xdr:col>45</xdr:col>
      <xdr:colOff>177800</xdr:colOff>
      <xdr:row>78</xdr:row>
      <xdr:rowOff>2220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86029"/>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150673</xdr:rowOff>
    </xdr:from>
    <xdr:to>
      <xdr:col>41</xdr:col>
      <xdr:colOff>50800</xdr:colOff>
      <xdr:row>77</xdr:row>
      <xdr:rowOff>84379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18087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55021</xdr:rowOff>
    </xdr:from>
    <xdr:to>
      <xdr:col>55</xdr:col>
      <xdr:colOff>50800</xdr:colOff>
      <xdr:row>77</xdr:row>
      <xdr:rowOff>156621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141398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17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86202</xdr:rowOff>
    </xdr:from>
    <xdr:to>
      <xdr:col>50</xdr:col>
      <xdr:colOff>165100</xdr:colOff>
      <xdr:row>78</xdr:row>
      <xdr:rowOff>16352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7479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380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122870</xdr:rowOff>
    </xdr:from>
    <xdr:to>
      <xdr:col>46</xdr:col>
      <xdr:colOff>38100</xdr:colOff>
      <xdr:row>78</xdr:row>
      <xdr:rowOff>53020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44147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33579</xdr:rowOff>
    </xdr:from>
    <xdr:to>
      <xdr:col>41</xdr:col>
      <xdr:colOff>101600</xdr:colOff>
      <xdr:row>77</xdr:row>
      <xdr:rowOff>135179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126306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3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99873</xdr:rowOff>
    </xdr:from>
    <xdr:to>
      <xdr:col>36</xdr:col>
      <xdr:colOff>165100</xdr:colOff>
      <xdr:row>77</xdr:row>
      <xdr:rowOff>30023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21150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126715</xdr:rowOff>
    </xdr:from>
    <xdr:to>
      <xdr:col>55</xdr:col>
      <xdr:colOff>0</xdr:colOff>
      <xdr:row>97</xdr:row>
      <xdr:rowOff>9055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585915"/>
          <a:ext cx="8382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83591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02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97661</xdr:rowOff>
    </xdr:from>
    <xdr:to>
      <xdr:col>50</xdr:col>
      <xdr:colOff>114300</xdr:colOff>
      <xdr:row>96</xdr:row>
      <xdr:rowOff>126715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556861"/>
          <a:ext cx="889000" cy="2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59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97661</xdr:rowOff>
    </xdr:from>
    <xdr:to>
      <xdr:col>45</xdr:col>
      <xdr:colOff>177800</xdr:colOff>
      <xdr:row>96</xdr:row>
      <xdr:rowOff>127767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556861"/>
          <a:ext cx="889000" cy="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76085</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127767</xdr:rowOff>
    </xdr:from>
    <xdr:to>
      <xdr:col>41</xdr:col>
      <xdr:colOff>50800</xdr:colOff>
      <xdr:row>97</xdr:row>
      <xdr:rowOff>146993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586967"/>
          <a:ext cx="889000" cy="19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144573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08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13357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1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129705</xdr:rowOff>
    </xdr:from>
    <xdr:to>
      <xdr:col>55</xdr:col>
      <xdr:colOff>50800</xdr:colOff>
      <xdr:row>97</xdr:row>
      <xdr:rowOff>59855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5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108132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75915</xdr:rowOff>
    </xdr:from>
    <xdr:to>
      <xdr:col>50</xdr:col>
      <xdr:colOff>165100</xdr:colOff>
      <xdr:row>97</xdr:row>
      <xdr:rowOff>6065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168642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46861</xdr:rowOff>
    </xdr:from>
    <xdr:to>
      <xdr:col>46</xdr:col>
      <xdr:colOff>38100</xdr:colOff>
      <xdr:row>96</xdr:row>
      <xdr:rowOff>148461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0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139588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9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76967</xdr:rowOff>
    </xdr:from>
    <xdr:to>
      <xdr:col>41</xdr:col>
      <xdr:colOff>101600</xdr:colOff>
      <xdr:row>97</xdr:row>
      <xdr:rowOff>7117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169694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62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96193</xdr:rowOff>
    </xdr:from>
    <xdr:to>
      <xdr:col>36</xdr:col>
      <xdr:colOff>165100</xdr:colOff>
      <xdr:row>98</xdr:row>
      <xdr:rowOff>26343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17470</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81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166218</xdr:rowOff>
    </xdr:from>
    <xdr:to>
      <xdr:col>85</xdr:col>
      <xdr:colOff>127000</xdr:colOff>
      <xdr:row>36</xdr:row>
      <xdr:rowOff>47117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5995518"/>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30522</xdr:rowOff>
    </xdr:from>
    <xdr:ext cx="378565"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74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166218</xdr:rowOff>
    </xdr:from>
    <xdr:to>
      <xdr:col>81</xdr:col>
      <xdr:colOff>50800</xdr:colOff>
      <xdr:row>35</xdr:row>
      <xdr:rowOff>79121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5995518"/>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46524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79121</xdr:rowOff>
    </xdr:from>
    <xdr:to>
      <xdr:col>76</xdr:col>
      <xdr:colOff>114300</xdr:colOff>
      <xdr:row>37</xdr:row>
      <xdr:rowOff>161417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079871"/>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142994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161417</xdr:rowOff>
    </xdr:from>
    <xdr:to>
      <xdr:col>71</xdr:col>
      <xdr:colOff>177800</xdr:colOff>
      <xdr:row>38</xdr:row>
      <xdr:rowOff>91922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505067"/>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167767</xdr:rowOff>
    </xdr:from>
    <xdr:to>
      <xdr:col>85</xdr:col>
      <xdr:colOff>177800</xdr:colOff>
      <xdr:row>36</xdr:row>
      <xdr:rowOff>97917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19194</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115418</xdr:rowOff>
    </xdr:from>
    <xdr:to>
      <xdr:col>81</xdr:col>
      <xdr:colOff>101600</xdr:colOff>
      <xdr:row>35</xdr:row>
      <xdr:rowOff>45568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33</xdr:row>
      <xdr:rowOff>62095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571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28321</xdr:rowOff>
    </xdr:from>
    <xdr:to>
      <xdr:col>76</xdr:col>
      <xdr:colOff>165100</xdr:colOff>
      <xdr:row>35</xdr:row>
      <xdr:rowOff>129921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146448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58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110617</xdr:rowOff>
    </xdr:from>
    <xdr:to>
      <xdr:col>72</xdr:col>
      <xdr:colOff>38100</xdr:colOff>
      <xdr:row>38</xdr:row>
      <xdr:rowOff>40767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31894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5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41122</xdr:rowOff>
    </xdr:from>
    <xdr:to>
      <xdr:col>67</xdr:col>
      <xdr:colOff>101600</xdr:colOff>
      <xdr:row>38</xdr:row>
      <xdr:rowOff>142722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133849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64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4369</xdr:rowOff>
    </xdr:from>
    <xdr:to>
      <xdr:col>85</xdr:col>
      <xdr:colOff>126364</xdr:colOff>
      <xdr:row>78</xdr:row>
      <xdr:rowOff>11488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77319"/>
          <a:ext cx="1269" cy="120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15315</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11488</xdr:rowOff>
    </xdr:from>
    <xdr:to>
      <xdr:col>86</xdr:col>
      <xdr:colOff>25400</xdr:colOff>
      <xdr:row>78</xdr:row>
      <xdr:rowOff>11488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8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122496</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4369</xdr:rowOff>
    </xdr:from>
    <xdr:to>
      <xdr:col>86</xdr:col>
      <xdr:colOff>25400</xdr:colOff>
      <xdr:row>71</xdr:row>
      <xdr:rowOff>4369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77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11488</xdr:rowOff>
    </xdr:from>
    <xdr:to>
      <xdr:col>85</xdr:col>
      <xdr:colOff>127000</xdr:colOff>
      <xdr:row>78</xdr:row>
      <xdr:rowOff>31474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84588"/>
          <a:ext cx="8382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53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165253</xdr:rowOff>
    </xdr:from>
    <xdr:to>
      <xdr:col>85</xdr:col>
      <xdr:colOff>177800</xdr:colOff>
      <xdr:row>74</xdr:row>
      <xdr:rowOff>95403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8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5871</xdr:rowOff>
    </xdr:from>
    <xdr:to>
      <xdr:col>81</xdr:col>
      <xdr:colOff>50800</xdr:colOff>
      <xdr:row>78</xdr:row>
      <xdr:rowOff>31474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7897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72310</xdr:rowOff>
    </xdr:from>
    <xdr:to>
      <xdr:col>81</xdr:col>
      <xdr:colOff>101600</xdr:colOff>
      <xdr:row>75</xdr:row>
      <xdr:rowOff>2460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18987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5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5871</xdr:rowOff>
    </xdr:from>
    <xdr:to>
      <xdr:col>76</xdr:col>
      <xdr:colOff>114300</xdr:colOff>
      <xdr:row>78</xdr:row>
      <xdr:rowOff>92380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78971"/>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20483</xdr:rowOff>
    </xdr:from>
    <xdr:to>
      <xdr:col>76</xdr:col>
      <xdr:colOff>165100</xdr:colOff>
      <xdr:row>74</xdr:row>
      <xdr:rowOff>122083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138610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92380</xdr:rowOff>
    </xdr:from>
    <xdr:to>
      <xdr:col>71</xdr:col>
      <xdr:colOff>177800</xdr:colOff>
      <xdr:row>78</xdr:row>
      <xdr:rowOff>94535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4654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143960</xdr:rowOff>
    </xdr:from>
    <xdr:to>
      <xdr:col>72</xdr:col>
      <xdr:colOff>38100</xdr:colOff>
      <xdr:row>74</xdr:row>
      <xdr:rowOff>74110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90637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162771</xdr:rowOff>
    </xdr:from>
    <xdr:to>
      <xdr:col>67</xdr:col>
      <xdr:colOff>101600</xdr:colOff>
      <xdr:row>74</xdr:row>
      <xdr:rowOff>92921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109448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132138</xdr:rowOff>
    </xdr:from>
    <xdr:to>
      <xdr:col>85</xdr:col>
      <xdr:colOff>177800</xdr:colOff>
      <xdr:row>78</xdr:row>
      <xdr:rowOff>62288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3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47065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152124</xdr:rowOff>
    </xdr:from>
    <xdr:to>
      <xdr:col>81</xdr:col>
      <xdr:colOff>101600</xdr:colOff>
      <xdr:row>78</xdr:row>
      <xdr:rowOff>82274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73401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4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126521</xdr:rowOff>
    </xdr:from>
    <xdr:to>
      <xdr:col>76</xdr:col>
      <xdr:colOff>165100</xdr:colOff>
      <xdr:row>78</xdr:row>
      <xdr:rowOff>56671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47798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41580</xdr:rowOff>
    </xdr:from>
    <xdr:to>
      <xdr:col>72</xdr:col>
      <xdr:colOff>38100</xdr:colOff>
      <xdr:row>78</xdr:row>
      <xdr:rowOff>143180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134307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43735</xdr:rowOff>
    </xdr:from>
    <xdr:to>
      <xdr:col>67</xdr:col>
      <xdr:colOff>101600</xdr:colOff>
      <xdr:row>78</xdr:row>
      <xdr:rowOff>145335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136462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45608</xdr:rowOff>
    </xdr:from>
    <xdr:to>
      <xdr:col>85</xdr:col>
      <xdr:colOff>127000</xdr:colOff>
      <xdr:row>98</xdr:row>
      <xdr:rowOff>103079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47708"/>
          <a:ext cx="838200" cy="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90792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20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76789</xdr:rowOff>
    </xdr:from>
    <xdr:to>
      <xdr:col>81</xdr:col>
      <xdr:colOff>50800</xdr:colOff>
      <xdr:row>98</xdr:row>
      <xdr:rowOff>103079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78889"/>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171200</xdr:rowOff>
    </xdr:from>
    <xdr:to>
      <xdr:col>76</xdr:col>
      <xdr:colOff>114300</xdr:colOff>
      <xdr:row>98</xdr:row>
      <xdr:rowOff>76789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01850"/>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171200</xdr:rowOff>
    </xdr:from>
    <xdr:to>
      <xdr:col>71</xdr:col>
      <xdr:colOff>177800</xdr:colOff>
      <xdr:row>98</xdr:row>
      <xdr:rowOff>40168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01850"/>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115267</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4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166258</xdr:rowOff>
    </xdr:from>
    <xdr:to>
      <xdr:col>85</xdr:col>
      <xdr:colOff>177800</xdr:colOff>
      <xdr:row>98</xdr:row>
      <xdr:rowOff>96408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81185</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1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52279</xdr:rowOff>
    </xdr:from>
    <xdr:to>
      <xdr:col>81</xdr:col>
      <xdr:colOff>101600</xdr:colOff>
      <xdr:row>98</xdr:row>
      <xdr:rowOff>153879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5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145006</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2017" y="1694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25989</xdr:rowOff>
    </xdr:from>
    <xdr:to>
      <xdr:col>76</xdr:col>
      <xdr:colOff>165100</xdr:colOff>
      <xdr:row>98</xdr:row>
      <xdr:rowOff>127589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118716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2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120400</xdr:rowOff>
    </xdr:from>
    <xdr:to>
      <xdr:col>72</xdr:col>
      <xdr:colOff>38100</xdr:colOff>
      <xdr:row>98</xdr:row>
      <xdr:rowOff>50550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41677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160818</xdr:rowOff>
    </xdr:from>
    <xdr:to>
      <xdr:col>67</xdr:col>
      <xdr:colOff>101600</xdr:colOff>
      <xdr:row>98</xdr:row>
      <xdr:rowOff>90968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82095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88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41783</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162433</xdr:rowOff>
    </xdr:from>
    <xdr:to>
      <xdr:col>98</xdr:col>
      <xdr:colOff>38100</xdr:colOff>
      <xdr:row>39</xdr:row>
      <xdr:rowOff>92583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83710</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138383</xdr:rowOff>
    </xdr:from>
    <xdr:to>
      <xdr:col>116</xdr:col>
      <xdr:colOff>63500</xdr:colOff>
      <xdr:row>58</xdr:row>
      <xdr:rowOff>49476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11033"/>
          <a:ext cx="838200" cy="8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138383</xdr:rowOff>
    </xdr:from>
    <xdr:to>
      <xdr:col>111</xdr:col>
      <xdr:colOff>177800</xdr:colOff>
      <xdr:row>58</xdr:row>
      <xdr:rowOff>13815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11033"/>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8210</xdr:rowOff>
    </xdr:from>
    <xdr:to>
      <xdr:col>107</xdr:col>
      <xdr:colOff>50800</xdr:colOff>
      <xdr:row>58</xdr:row>
      <xdr:rowOff>13815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52310"/>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20755</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67111" y="962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159332</xdr:rowOff>
    </xdr:from>
    <xdr:to>
      <xdr:col>102</xdr:col>
      <xdr:colOff>114300</xdr:colOff>
      <xdr:row>58</xdr:row>
      <xdr:rowOff>8210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31982"/>
          <a:ext cx="889000" cy="2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61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167122</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5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170126</xdr:rowOff>
    </xdr:from>
    <xdr:to>
      <xdr:col>116</xdr:col>
      <xdr:colOff>114300</xdr:colOff>
      <xdr:row>58</xdr:row>
      <xdr:rowOff>100276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85053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5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87583</xdr:rowOff>
    </xdr:from>
    <xdr:to>
      <xdr:col>112</xdr:col>
      <xdr:colOff>38100</xdr:colOff>
      <xdr:row>58</xdr:row>
      <xdr:rowOff>17733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8860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9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134465</xdr:rowOff>
    </xdr:from>
    <xdr:to>
      <xdr:col>107</xdr:col>
      <xdr:colOff>101600</xdr:colOff>
      <xdr:row>58</xdr:row>
      <xdr:rowOff>64615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55742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99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128860</xdr:rowOff>
    </xdr:from>
    <xdr:to>
      <xdr:col>102</xdr:col>
      <xdr:colOff>165100</xdr:colOff>
      <xdr:row>58</xdr:row>
      <xdr:rowOff>59010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50137</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9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108532</xdr:rowOff>
    </xdr:from>
    <xdr:to>
      <xdr:col>98</xdr:col>
      <xdr:colOff>38100</xdr:colOff>
      <xdr:row>58</xdr:row>
      <xdr:rowOff>38682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29809</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9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70283</xdr:rowOff>
    </xdr:from>
    <xdr:to>
      <xdr:col>116</xdr:col>
      <xdr:colOff>63500</xdr:colOff>
      <xdr:row>77</xdr:row>
      <xdr:rowOff>73101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71933"/>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50702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44259</xdr:rowOff>
    </xdr:from>
    <xdr:to>
      <xdr:col>111</xdr:col>
      <xdr:colOff>177800</xdr:colOff>
      <xdr:row>77</xdr:row>
      <xdr:rowOff>73101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4590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31496</xdr:rowOff>
    </xdr:from>
    <xdr:to>
      <xdr:col>107</xdr:col>
      <xdr:colOff>50800</xdr:colOff>
      <xdr:row>77</xdr:row>
      <xdr:rowOff>44259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33146"/>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8412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20676</xdr:rowOff>
    </xdr:from>
    <xdr:to>
      <xdr:col>102</xdr:col>
      <xdr:colOff>114300</xdr:colOff>
      <xdr:row>77</xdr:row>
      <xdr:rowOff>31496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2232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51617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63923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19483</xdr:rowOff>
    </xdr:from>
    <xdr:to>
      <xdr:col>116</xdr:col>
      <xdr:colOff>114300</xdr:colOff>
      <xdr:row>77</xdr:row>
      <xdr:rowOff>121083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105860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22301</xdr:rowOff>
    </xdr:from>
    <xdr:to>
      <xdr:col>112</xdr:col>
      <xdr:colOff>38100</xdr:colOff>
      <xdr:row>77</xdr:row>
      <xdr:rowOff>123901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115028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164909</xdr:rowOff>
    </xdr:from>
    <xdr:to>
      <xdr:col>107</xdr:col>
      <xdr:colOff>101600</xdr:colOff>
      <xdr:row>77</xdr:row>
      <xdr:rowOff>95059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86186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152146</xdr:rowOff>
    </xdr:from>
    <xdr:to>
      <xdr:col>102</xdr:col>
      <xdr:colOff>165100</xdr:colOff>
      <xdr:row>77</xdr:row>
      <xdr:rowOff>82296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73423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141326</xdr:rowOff>
    </xdr:from>
    <xdr:to>
      <xdr:col>98</xdr:col>
      <xdr:colOff>38100</xdr:colOff>
      <xdr:row>77</xdr:row>
      <xdr:rowOff>71476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62603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住民一人当たり</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441,556</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99,414</a:t>
          </a:r>
          <a:r>
            <a:rPr kumimoji="1" lang="ja-JP" altLang="en-US" sz="1300">
              <a:latin typeface="ＭＳ Ｐゴシック" panose="020B0600070205080204" pitchFamily="50" charset="-128"/>
              <a:ea typeface="ＭＳ Ｐゴシック" panose="020B0600070205080204" pitchFamily="50" charset="-128"/>
            </a:rPr>
            <a:t>円で、前年度と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会計年度任用職員制度が導入され、物件費で計上していた非常勤職員に係る賃金等を人件費で計上したこと等により増加したが、類似団体平均を下回る低い水準を維持してい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152,093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これは、市民税非課税世帯等臨時特別給付金事業費や、子育て世帯への臨時特別給付金事業費の増加等が主な要因である。類似団体平均を下回る水準であるが、増加傾向にあるため、引き続き市単独事業の扶助費等の見直しなどに努める。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22,866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％減となっている。これは、特別定額給付金事業費の減少等によるものである。普通建設事業費は住民一人当たり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令和２年度に北清掃工場基幹的設備等改良事業が完了したこと等によるものである。近年、類似団体平均を下回る低い水準で推移しているが、持続可能な都市経営を行っていくために、引き続き、老朽化する公共施設の長寿命化事業の推進や都市基盤整備等に係る経費の確保に努める。全体的に、各費目の住民一人当たりの金額は類似団体平均を下回るものが多い。こうした中で、近年増加傾向にある物件費や扶助費については、事務事業の見直し等の取組を進め、経費縮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719,112
703,326
328.91
343,241,444
317,528,162
24,610,502
185,703,850
274,385,848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90714</xdr:rowOff>
    </xdr:from>
    <xdr:to>
      <xdr:col>24</xdr:col>
      <xdr:colOff>63500</xdr:colOff>
      <xdr:row>34</xdr:row>
      <xdr:rowOff>159294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2001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4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90714</xdr:rowOff>
    </xdr:from>
    <xdr:to>
      <xdr:col>19</xdr:col>
      <xdr:colOff>177800</xdr:colOff>
      <xdr:row>34</xdr:row>
      <xdr:rowOff>139700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200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108676</xdr:rowOff>
    </xdr:from>
    <xdr:to>
      <xdr:col>15</xdr:col>
      <xdr:colOff>50800</xdr:colOff>
      <xdr:row>34</xdr:row>
      <xdr:rowOff>139700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37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83655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108676</xdr:rowOff>
    </xdr:from>
    <xdr:to>
      <xdr:col>10</xdr:col>
      <xdr:colOff>114300</xdr:colOff>
      <xdr:row>34</xdr:row>
      <xdr:rowOff>134801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37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49366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108494</xdr:rowOff>
    </xdr:from>
    <xdr:to>
      <xdr:col>24</xdr:col>
      <xdr:colOff>114300</xdr:colOff>
      <xdr:row>35</xdr:row>
      <xdr:rowOff>38644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131371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39914</xdr:rowOff>
    </xdr:from>
    <xdr:to>
      <xdr:col>20</xdr:col>
      <xdr:colOff>38100</xdr:colOff>
      <xdr:row>34</xdr:row>
      <xdr:rowOff>141514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158041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4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88900</xdr:rowOff>
    </xdr:from>
    <xdr:to>
      <xdr:col>15</xdr:col>
      <xdr:colOff>101600</xdr:colOff>
      <xdr:row>35</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35577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57876</xdr:rowOff>
    </xdr:from>
    <xdr:to>
      <xdr:col>10</xdr:col>
      <xdr:colOff>165100</xdr:colOff>
      <xdr:row>34</xdr:row>
      <xdr:rowOff>159476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84001</xdr:rowOff>
    </xdr:from>
    <xdr:to>
      <xdr:col>6</xdr:col>
      <xdr:colOff>38100</xdr:colOff>
      <xdr:row>35</xdr:row>
      <xdr:rowOff>14151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30678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120167</xdr:rowOff>
    </xdr:from>
    <xdr:to>
      <xdr:col>24</xdr:col>
      <xdr:colOff>63500</xdr:colOff>
      <xdr:row>59</xdr:row>
      <xdr:rowOff>31762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64117"/>
          <a:ext cx="838200" cy="12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2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120167</xdr:rowOff>
    </xdr:from>
    <xdr:to>
      <xdr:col>19</xdr:col>
      <xdr:colOff>177800</xdr:colOff>
      <xdr:row>59</xdr:row>
      <xdr:rowOff>37998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64117"/>
          <a:ext cx="889000" cy="128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19190</xdr:rowOff>
    </xdr:from>
    <xdr:to>
      <xdr:col>15</xdr:col>
      <xdr:colOff>50800</xdr:colOff>
      <xdr:row>59</xdr:row>
      <xdr:rowOff>37998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34740"/>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19190</xdr:rowOff>
    </xdr:from>
    <xdr:to>
      <xdr:col>10</xdr:col>
      <xdr:colOff>114300</xdr:colOff>
      <xdr:row>59</xdr:row>
      <xdr:rowOff>28296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3474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152412</xdr:rowOff>
    </xdr:from>
    <xdr:to>
      <xdr:col>24</xdr:col>
      <xdr:colOff>114300</xdr:colOff>
      <xdr:row>59</xdr:row>
      <xdr:rowOff>82562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67339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1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69367</xdr:rowOff>
    </xdr:from>
    <xdr:to>
      <xdr:col>20</xdr:col>
      <xdr:colOff>38100</xdr:colOff>
      <xdr:row>51</xdr:row>
      <xdr:rowOff>170967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162094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0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158648</xdr:rowOff>
    </xdr:from>
    <xdr:to>
      <xdr:col>15</xdr:col>
      <xdr:colOff>101600</xdr:colOff>
      <xdr:row>59</xdr:row>
      <xdr:rowOff>88798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79925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1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139840</xdr:rowOff>
    </xdr:from>
    <xdr:to>
      <xdr:col>10</xdr:col>
      <xdr:colOff>165100</xdr:colOff>
      <xdr:row>59</xdr:row>
      <xdr:rowOff>69990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61117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148946</xdr:rowOff>
    </xdr:from>
    <xdr:to>
      <xdr:col>6</xdr:col>
      <xdr:colOff>38100</xdr:colOff>
      <xdr:row>59</xdr:row>
      <xdr:rowOff>79096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95623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21139</xdr:rowOff>
    </xdr:from>
    <xdr:to>
      <xdr:col>24</xdr:col>
      <xdr:colOff>62865</xdr:colOff>
      <xdr:row>78</xdr:row>
      <xdr:rowOff>2513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22639"/>
          <a:ext cx="1270" cy="1352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6340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2513</xdr:rowOff>
    </xdr:from>
    <xdr:to>
      <xdr:col>24</xdr:col>
      <xdr:colOff>152400</xdr:colOff>
      <xdr:row>78</xdr:row>
      <xdr:rowOff>2513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7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139266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21139</xdr:rowOff>
    </xdr:from>
    <xdr:to>
      <xdr:col>24</xdr:col>
      <xdr:colOff>152400</xdr:colOff>
      <xdr:row>70</xdr:row>
      <xdr:rowOff>21139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2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57376</xdr:rowOff>
    </xdr:from>
    <xdr:to>
      <xdr:col>24</xdr:col>
      <xdr:colOff>63500</xdr:colOff>
      <xdr:row>77</xdr:row>
      <xdr:rowOff>112396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87576"/>
          <a:ext cx="838200" cy="22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103785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19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80908</xdr:rowOff>
    </xdr:from>
    <xdr:to>
      <xdr:col>24</xdr:col>
      <xdr:colOff>114300</xdr:colOff>
      <xdr:row>75</xdr:row>
      <xdr:rowOff>11058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112396</xdr:rowOff>
    </xdr:from>
    <xdr:to>
      <xdr:col>19</xdr:col>
      <xdr:colOff>177800</xdr:colOff>
      <xdr:row>77</xdr:row>
      <xdr:rowOff>140788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4046"/>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150521</xdr:rowOff>
    </xdr:from>
    <xdr:to>
      <xdr:col>20</xdr:col>
      <xdr:colOff>38100</xdr:colOff>
      <xdr:row>76</xdr:row>
      <xdr:rowOff>80671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97198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140788</xdr:rowOff>
    </xdr:from>
    <xdr:to>
      <xdr:col>15</xdr:col>
      <xdr:colOff>50800</xdr:colOff>
      <xdr:row>78</xdr:row>
      <xdr:rowOff>21513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2438"/>
          <a:ext cx="8890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40629</xdr:rowOff>
    </xdr:from>
    <xdr:to>
      <xdr:col>15</xdr:col>
      <xdr:colOff>101600</xdr:colOff>
      <xdr:row>76</xdr:row>
      <xdr:rowOff>142229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21513</xdr:rowOff>
    </xdr:from>
    <xdr:to>
      <xdr:col>10</xdr:col>
      <xdr:colOff>114300</xdr:colOff>
      <xdr:row>78</xdr:row>
      <xdr:rowOff>24002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4613"/>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95172</xdr:rowOff>
    </xdr:from>
    <xdr:to>
      <xdr:col>10</xdr:col>
      <xdr:colOff>165100</xdr:colOff>
      <xdr:row>77</xdr:row>
      <xdr:rowOff>25322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41849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86944</xdr:rowOff>
    </xdr:from>
    <xdr:to>
      <xdr:col>6</xdr:col>
      <xdr:colOff>38100</xdr:colOff>
      <xdr:row>77</xdr:row>
      <xdr:rowOff>17094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1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33621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6576</xdr:rowOff>
    </xdr:from>
    <xdr:to>
      <xdr:col>24</xdr:col>
      <xdr:colOff>114300</xdr:colOff>
      <xdr:row>76</xdr:row>
      <xdr:rowOff>108176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156453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1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61596</xdr:rowOff>
    </xdr:from>
    <xdr:to>
      <xdr:col>20</xdr:col>
      <xdr:colOff>38100</xdr:colOff>
      <xdr:row>77</xdr:row>
      <xdr:rowOff>163196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154323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5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89988</xdr:rowOff>
    </xdr:from>
    <xdr:to>
      <xdr:col>15</xdr:col>
      <xdr:colOff>101600</xdr:colOff>
      <xdr:row>78</xdr:row>
      <xdr:rowOff>20138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11265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8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142163</xdr:rowOff>
    </xdr:from>
    <xdr:to>
      <xdr:col>10</xdr:col>
      <xdr:colOff>165100</xdr:colOff>
      <xdr:row>78</xdr:row>
      <xdr:rowOff>72313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63440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3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144652</xdr:rowOff>
    </xdr:from>
    <xdr:to>
      <xdr:col>6</xdr:col>
      <xdr:colOff>38100</xdr:colOff>
      <xdr:row>78</xdr:row>
      <xdr:rowOff>74802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65929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154307</xdr:rowOff>
    </xdr:from>
    <xdr:to>
      <xdr:col>24</xdr:col>
      <xdr:colOff>62865</xdr:colOff>
      <xdr:row>95</xdr:row>
      <xdr:rowOff>134282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84807"/>
          <a:ext cx="1270" cy="837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138109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134282</xdr:rowOff>
    </xdr:from>
    <xdr:to>
      <xdr:col>24</xdr:col>
      <xdr:colOff>152400</xdr:colOff>
      <xdr:row>95</xdr:row>
      <xdr:rowOff>134282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4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100984</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154307</xdr:rowOff>
    </xdr:from>
    <xdr:to>
      <xdr:col>24</xdr:col>
      <xdr:colOff>152400</xdr:colOff>
      <xdr:row>90</xdr:row>
      <xdr:rowOff>154307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84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67142</xdr:rowOff>
    </xdr:from>
    <xdr:to>
      <xdr:col>24</xdr:col>
      <xdr:colOff>63500</xdr:colOff>
      <xdr:row>96</xdr:row>
      <xdr:rowOff>25332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54892"/>
          <a:ext cx="838200" cy="12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30509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7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7632</xdr:rowOff>
    </xdr:from>
    <xdr:to>
      <xdr:col>24</xdr:col>
      <xdr:colOff>114300</xdr:colOff>
      <xdr:row>94</xdr:row>
      <xdr:rowOff>109232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25332</xdr:rowOff>
    </xdr:from>
    <xdr:to>
      <xdr:col>19</xdr:col>
      <xdr:colOff>177800</xdr:colOff>
      <xdr:row>96</xdr:row>
      <xdr:rowOff>141621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84532"/>
          <a:ext cx="8890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23064</xdr:rowOff>
    </xdr:from>
    <xdr:to>
      <xdr:col>20</xdr:col>
      <xdr:colOff>38100</xdr:colOff>
      <xdr:row>96</xdr:row>
      <xdr:rowOff>124664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115791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141621</xdr:rowOff>
    </xdr:from>
    <xdr:to>
      <xdr:col>15</xdr:col>
      <xdr:colOff>50800</xdr:colOff>
      <xdr:row>97</xdr:row>
      <xdr:rowOff>38933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00821"/>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76212</xdr:rowOff>
    </xdr:from>
    <xdr:to>
      <xdr:col>15</xdr:col>
      <xdr:colOff>101600</xdr:colOff>
      <xdr:row>97</xdr:row>
      <xdr:rowOff>6362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22889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38933</xdr:rowOff>
    </xdr:from>
    <xdr:to>
      <xdr:col>10</xdr:col>
      <xdr:colOff>114300</xdr:colOff>
      <xdr:row>97</xdr:row>
      <xdr:rowOff>102781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69583"/>
          <a:ext cx="889000" cy="6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97656</xdr:rowOff>
    </xdr:from>
    <xdr:to>
      <xdr:col>10</xdr:col>
      <xdr:colOff>165100</xdr:colOff>
      <xdr:row>97</xdr:row>
      <xdr:rowOff>27806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120470</xdr:rowOff>
    </xdr:from>
    <xdr:to>
      <xdr:col>6</xdr:col>
      <xdr:colOff>38100</xdr:colOff>
      <xdr:row>97</xdr:row>
      <xdr:rowOff>50620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67147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16342</xdr:rowOff>
    </xdr:from>
    <xdr:to>
      <xdr:col>24</xdr:col>
      <xdr:colOff>114300</xdr:colOff>
      <xdr:row>95</xdr:row>
      <xdr:rowOff>117942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102719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1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145982</xdr:rowOff>
    </xdr:from>
    <xdr:to>
      <xdr:col>20</xdr:col>
      <xdr:colOff>38100</xdr:colOff>
      <xdr:row>96</xdr:row>
      <xdr:rowOff>76132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92659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90821</xdr:rowOff>
    </xdr:from>
    <xdr:to>
      <xdr:col>15</xdr:col>
      <xdr:colOff>101600</xdr:colOff>
      <xdr:row>97</xdr:row>
      <xdr:rowOff>20971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159583</xdr:rowOff>
    </xdr:from>
    <xdr:to>
      <xdr:col>10</xdr:col>
      <xdr:colOff>165100</xdr:colOff>
      <xdr:row>97</xdr:row>
      <xdr:rowOff>89733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80860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51981</xdr:rowOff>
    </xdr:from>
    <xdr:to>
      <xdr:col>6</xdr:col>
      <xdr:colOff>38100</xdr:colOff>
      <xdr:row>97</xdr:row>
      <xdr:rowOff>153581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144708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109220</xdr:rowOff>
    </xdr:from>
    <xdr:to>
      <xdr:col>55</xdr:col>
      <xdr:colOff>0</xdr:colOff>
      <xdr:row>36</xdr:row>
      <xdr:rowOff>77216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109970"/>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11701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55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7874</xdr:rowOff>
    </xdr:from>
    <xdr:to>
      <xdr:col>50</xdr:col>
      <xdr:colOff>114300</xdr:colOff>
      <xdr:row>35</xdr:row>
      <xdr:rowOff>109220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0086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7874</xdr:rowOff>
    </xdr:from>
    <xdr:to>
      <xdr:col>45</xdr:col>
      <xdr:colOff>177800</xdr:colOff>
      <xdr:row>35</xdr:row>
      <xdr:rowOff>31496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00862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254</xdr:rowOff>
    </xdr:from>
    <xdr:to>
      <xdr:col>41</xdr:col>
      <xdr:colOff>50800</xdr:colOff>
      <xdr:row>35</xdr:row>
      <xdr:rowOff>31496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00100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155719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125239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26416</xdr:rowOff>
    </xdr:from>
    <xdr:to>
      <xdr:col>55</xdr:col>
      <xdr:colOff>50800</xdr:colOff>
      <xdr:row>36</xdr:row>
      <xdr:rowOff>128016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49293</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58420</xdr:rowOff>
    </xdr:from>
    <xdr:to>
      <xdr:col>50</xdr:col>
      <xdr:colOff>165100</xdr:colOff>
      <xdr:row>35</xdr:row>
      <xdr:rowOff>160020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5097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834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128524</xdr:rowOff>
    </xdr:from>
    <xdr:to>
      <xdr:col>46</xdr:col>
      <xdr:colOff>38100</xdr:colOff>
      <xdr:row>35</xdr:row>
      <xdr:rowOff>58674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75201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73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152146</xdr:rowOff>
    </xdr:from>
    <xdr:to>
      <xdr:col>41</xdr:col>
      <xdr:colOff>101600</xdr:colOff>
      <xdr:row>35</xdr:row>
      <xdr:rowOff>82296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98823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120904</xdr:rowOff>
    </xdr:from>
    <xdr:to>
      <xdr:col>36</xdr:col>
      <xdr:colOff>165100</xdr:colOff>
      <xdr:row>35</xdr:row>
      <xdr:rowOff>51054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67581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87122</xdr:rowOff>
    </xdr:from>
    <xdr:to>
      <xdr:col>55</xdr:col>
      <xdr:colOff>0</xdr:colOff>
      <xdr:row>58</xdr:row>
      <xdr:rowOff>88138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31222"/>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80137</xdr:rowOff>
    </xdr:from>
    <xdr:to>
      <xdr:col>50</xdr:col>
      <xdr:colOff>114300</xdr:colOff>
      <xdr:row>58</xdr:row>
      <xdr:rowOff>88138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242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80137</xdr:rowOff>
    </xdr:from>
    <xdr:to>
      <xdr:col>45</xdr:col>
      <xdr:colOff>177800</xdr:colOff>
      <xdr:row>58</xdr:row>
      <xdr:rowOff>92202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242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65278</xdr:rowOff>
    </xdr:from>
    <xdr:to>
      <xdr:col>41</xdr:col>
      <xdr:colOff>50800</xdr:colOff>
      <xdr:row>58</xdr:row>
      <xdr:rowOff>92202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09378"/>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36322</xdr:rowOff>
    </xdr:from>
    <xdr:to>
      <xdr:col>55</xdr:col>
      <xdr:colOff>50800</xdr:colOff>
      <xdr:row>58</xdr:row>
      <xdr:rowOff>137922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122699</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37338</xdr:rowOff>
    </xdr:from>
    <xdr:to>
      <xdr:col>50</xdr:col>
      <xdr:colOff>165100</xdr:colOff>
      <xdr:row>58</xdr:row>
      <xdr:rowOff>138938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130065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7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29337</xdr:rowOff>
    </xdr:from>
    <xdr:to>
      <xdr:col>46</xdr:col>
      <xdr:colOff>38100</xdr:colOff>
      <xdr:row>58</xdr:row>
      <xdr:rowOff>130937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122064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41402</xdr:rowOff>
    </xdr:from>
    <xdr:to>
      <xdr:col>41</xdr:col>
      <xdr:colOff>101600</xdr:colOff>
      <xdr:row>58</xdr:row>
      <xdr:rowOff>143002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134129</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078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14478</xdr:rowOff>
    </xdr:from>
    <xdr:to>
      <xdr:col>36</xdr:col>
      <xdr:colOff>165100</xdr:colOff>
      <xdr:row>58</xdr:row>
      <xdr:rowOff>116078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107205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41166</xdr:rowOff>
    </xdr:from>
    <xdr:to>
      <xdr:col>55</xdr:col>
      <xdr:colOff>0</xdr:colOff>
      <xdr:row>78</xdr:row>
      <xdr:rowOff>119225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14266"/>
          <a:ext cx="838200" cy="7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41166</xdr:rowOff>
    </xdr:from>
    <xdr:to>
      <xdr:col>50</xdr:col>
      <xdr:colOff>114300</xdr:colOff>
      <xdr:row>78</xdr:row>
      <xdr:rowOff>92067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14266"/>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84751</xdr:rowOff>
    </xdr:from>
    <xdr:to>
      <xdr:col>45</xdr:col>
      <xdr:colOff>177800</xdr:colOff>
      <xdr:row>78</xdr:row>
      <xdr:rowOff>92067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5785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102587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69924</xdr:rowOff>
    </xdr:from>
    <xdr:to>
      <xdr:col>41</xdr:col>
      <xdr:colOff>50800</xdr:colOff>
      <xdr:row>78</xdr:row>
      <xdr:rowOff>84751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44302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110039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103128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68425</xdr:rowOff>
    </xdr:from>
    <xdr:to>
      <xdr:col>55</xdr:col>
      <xdr:colOff>50800</xdr:colOff>
      <xdr:row>78</xdr:row>
      <xdr:rowOff>170025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154802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5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161816</xdr:rowOff>
    </xdr:from>
    <xdr:to>
      <xdr:col>50</xdr:col>
      <xdr:colOff>165100</xdr:colOff>
      <xdr:row>78</xdr:row>
      <xdr:rowOff>91966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83093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5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41267</xdr:rowOff>
    </xdr:from>
    <xdr:to>
      <xdr:col>46</xdr:col>
      <xdr:colOff>38100</xdr:colOff>
      <xdr:row>78</xdr:row>
      <xdr:rowOff>142867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133994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33951</xdr:rowOff>
    </xdr:from>
    <xdr:to>
      <xdr:col>41</xdr:col>
      <xdr:colOff>101600</xdr:colOff>
      <xdr:row>78</xdr:row>
      <xdr:rowOff>135551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126678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19124</xdr:rowOff>
    </xdr:from>
    <xdr:to>
      <xdr:col>36</xdr:col>
      <xdr:colOff>165100</xdr:colOff>
      <xdr:row>78</xdr:row>
      <xdr:rowOff>120724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111851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107829</xdr:rowOff>
    </xdr:from>
    <xdr:to>
      <xdr:col>55</xdr:col>
      <xdr:colOff>0</xdr:colOff>
      <xdr:row>97</xdr:row>
      <xdr:rowOff>138976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38479"/>
          <a:ext cx="8382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118502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5891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100019</xdr:rowOff>
    </xdr:from>
    <xdr:to>
      <xdr:col>50</xdr:col>
      <xdr:colOff>114300</xdr:colOff>
      <xdr:row>97</xdr:row>
      <xdr:rowOff>107829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30669"/>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137610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59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63519</xdr:rowOff>
    </xdr:from>
    <xdr:to>
      <xdr:col>45</xdr:col>
      <xdr:colOff>177800</xdr:colOff>
      <xdr:row>97</xdr:row>
      <xdr:rowOff>100019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6941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156735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63519</xdr:rowOff>
    </xdr:from>
    <xdr:to>
      <xdr:col>41</xdr:col>
      <xdr:colOff>50800</xdr:colOff>
      <xdr:row>97</xdr:row>
      <xdr:rowOff>79787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694169"/>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149362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146524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88176</xdr:rowOff>
    </xdr:from>
    <xdr:to>
      <xdr:col>55</xdr:col>
      <xdr:colOff>50800</xdr:colOff>
      <xdr:row>98</xdr:row>
      <xdr:rowOff>18326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3103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57029</xdr:rowOff>
    </xdr:from>
    <xdr:to>
      <xdr:col>50</xdr:col>
      <xdr:colOff>165100</xdr:colOff>
      <xdr:row>97</xdr:row>
      <xdr:rowOff>158629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149756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8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49219</xdr:rowOff>
    </xdr:from>
    <xdr:to>
      <xdr:col>46</xdr:col>
      <xdr:colOff>38100</xdr:colOff>
      <xdr:row>97</xdr:row>
      <xdr:rowOff>150819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141946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12719</xdr:rowOff>
    </xdr:from>
    <xdr:to>
      <xdr:col>41</xdr:col>
      <xdr:colOff>101600</xdr:colOff>
      <xdr:row>97</xdr:row>
      <xdr:rowOff>114319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105446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28987</xdr:rowOff>
    </xdr:from>
    <xdr:to>
      <xdr:col>36</xdr:col>
      <xdr:colOff>165100</xdr:colOff>
      <xdr:row>97</xdr:row>
      <xdr:rowOff>130587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121714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17073</xdr:rowOff>
    </xdr:from>
    <xdr:to>
      <xdr:col>85</xdr:col>
      <xdr:colOff>127000</xdr:colOff>
      <xdr:row>36</xdr:row>
      <xdr:rowOff>114228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89273"/>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22296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51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114228</xdr:rowOff>
    </xdr:from>
    <xdr:to>
      <xdr:col>81</xdr:col>
      <xdr:colOff>50800</xdr:colOff>
      <xdr:row>36</xdr:row>
      <xdr:rowOff>125004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8642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147264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125004</xdr:rowOff>
    </xdr:from>
    <xdr:to>
      <xdr:col>76</xdr:col>
      <xdr:colOff>114300</xdr:colOff>
      <xdr:row>37</xdr:row>
      <xdr:rowOff>36014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97204"/>
          <a:ext cx="8890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52232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127127</xdr:rowOff>
    </xdr:from>
    <xdr:to>
      <xdr:col>71</xdr:col>
      <xdr:colOff>177800</xdr:colOff>
      <xdr:row>37</xdr:row>
      <xdr:rowOff>36014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99327"/>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167022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151837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137723</xdr:rowOff>
    </xdr:from>
    <xdr:to>
      <xdr:col>85</xdr:col>
      <xdr:colOff>177800</xdr:colOff>
      <xdr:row>36</xdr:row>
      <xdr:rowOff>67873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116150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1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63428</xdr:rowOff>
    </xdr:from>
    <xdr:to>
      <xdr:col>81</xdr:col>
      <xdr:colOff>101600</xdr:colOff>
      <xdr:row>36</xdr:row>
      <xdr:rowOff>165028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156155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74204</xdr:rowOff>
    </xdr:from>
    <xdr:to>
      <xdr:col>76</xdr:col>
      <xdr:colOff>165100</xdr:colOff>
      <xdr:row>37</xdr:row>
      <xdr:rowOff>4354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166931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156664</xdr:rowOff>
    </xdr:from>
    <xdr:to>
      <xdr:col>72</xdr:col>
      <xdr:colOff>38100</xdr:colOff>
      <xdr:row>37</xdr:row>
      <xdr:rowOff>86814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77941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2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76327</xdr:rowOff>
    </xdr:from>
    <xdr:to>
      <xdr:col>67</xdr:col>
      <xdr:colOff>101600</xdr:colOff>
      <xdr:row>37</xdr:row>
      <xdr:rowOff>6477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169054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53028</xdr:rowOff>
    </xdr:from>
    <xdr:to>
      <xdr:col>85</xdr:col>
      <xdr:colOff>126364</xdr:colOff>
      <xdr:row>58</xdr:row>
      <xdr:rowOff>5055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25528"/>
          <a:ext cx="1269" cy="132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8882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5055</xdr:rowOff>
    </xdr:from>
    <xdr:to>
      <xdr:col>86</xdr:col>
      <xdr:colOff>25400</xdr:colOff>
      <xdr:row>58</xdr:row>
      <xdr:rowOff>5055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171155</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53028</xdr:rowOff>
    </xdr:from>
    <xdr:to>
      <xdr:col>86</xdr:col>
      <xdr:colOff>25400</xdr:colOff>
      <xdr:row>50</xdr:row>
      <xdr:rowOff>53028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2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10475</xdr:rowOff>
    </xdr:from>
    <xdr:to>
      <xdr:col>85</xdr:col>
      <xdr:colOff>127000</xdr:colOff>
      <xdr:row>58</xdr:row>
      <xdr:rowOff>5055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83125"/>
          <a:ext cx="838200" cy="16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137968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053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115091</xdr:rowOff>
    </xdr:from>
    <xdr:to>
      <xdr:col>85</xdr:col>
      <xdr:colOff>177800</xdr:colOff>
      <xdr:row>54</xdr:row>
      <xdr:rowOff>45241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0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10475</xdr:rowOff>
    </xdr:from>
    <xdr:to>
      <xdr:col>81</xdr:col>
      <xdr:colOff>50800</xdr:colOff>
      <xdr:row>57</xdr:row>
      <xdr:rowOff>42121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83125"/>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47295</xdr:rowOff>
    </xdr:from>
    <xdr:to>
      <xdr:col>81</xdr:col>
      <xdr:colOff>101600</xdr:colOff>
      <xdr:row>53</xdr:row>
      <xdr:rowOff>148895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13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165422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890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42121</xdr:rowOff>
    </xdr:from>
    <xdr:to>
      <xdr:col>76</xdr:col>
      <xdr:colOff>114300</xdr:colOff>
      <xdr:row>57</xdr:row>
      <xdr:rowOff>112954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14771"/>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59705</xdr:rowOff>
    </xdr:from>
    <xdr:to>
      <xdr:col>76</xdr:col>
      <xdr:colOff>165100</xdr:colOff>
      <xdr:row>54</xdr:row>
      <xdr:rowOff>161305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31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6382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09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112954</xdr:rowOff>
    </xdr:from>
    <xdr:to>
      <xdr:col>71</xdr:col>
      <xdr:colOff>177800</xdr:colOff>
      <xdr:row>58</xdr:row>
      <xdr:rowOff>61715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85604"/>
          <a:ext cx="889000" cy="1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154606</xdr:rowOff>
    </xdr:from>
    <xdr:to>
      <xdr:col>72</xdr:col>
      <xdr:colOff>38100</xdr:colOff>
      <xdr:row>55</xdr:row>
      <xdr:rowOff>84756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412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101283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18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146050</xdr:rowOff>
    </xdr:from>
    <xdr:to>
      <xdr:col>67</xdr:col>
      <xdr:colOff>101600</xdr:colOff>
      <xdr:row>55</xdr:row>
      <xdr:rowOff>76200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40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92727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1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125705</xdr:rowOff>
    </xdr:from>
    <xdr:to>
      <xdr:col>85</xdr:col>
      <xdr:colOff>177800</xdr:colOff>
      <xdr:row>58</xdr:row>
      <xdr:rowOff>55855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40632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1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131125</xdr:rowOff>
    </xdr:from>
    <xdr:to>
      <xdr:col>81</xdr:col>
      <xdr:colOff>101600</xdr:colOff>
      <xdr:row>57</xdr:row>
      <xdr:rowOff>61275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52402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162771</xdr:rowOff>
    </xdr:from>
    <xdr:to>
      <xdr:col>76</xdr:col>
      <xdr:colOff>165100</xdr:colOff>
      <xdr:row>57</xdr:row>
      <xdr:rowOff>92921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6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84048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5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62154</xdr:rowOff>
    </xdr:from>
    <xdr:to>
      <xdr:col>72</xdr:col>
      <xdr:colOff>38100</xdr:colOff>
      <xdr:row>57</xdr:row>
      <xdr:rowOff>163754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154881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10915</xdr:rowOff>
    </xdr:from>
    <xdr:to>
      <xdr:col>67</xdr:col>
      <xdr:colOff>101600</xdr:colOff>
      <xdr:row>58</xdr:row>
      <xdr:rowOff>112515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103642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4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166218</xdr:rowOff>
    </xdr:from>
    <xdr:to>
      <xdr:col>85</xdr:col>
      <xdr:colOff>127000</xdr:colOff>
      <xdr:row>76</xdr:row>
      <xdr:rowOff>47117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2853518"/>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24807</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6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166218</xdr:rowOff>
    </xdr:from>
    <xdr:to>
      <xdr:col>81</xdr:col>
      <xdr:colOff>50800</xdr:colOff>
      <xdr:row>75</xdr:row>
      <xdr:rowOff>79121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2853518"/>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46525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79121</xdr:rowOff>
    </xdr:from>
    <xdr:to>
      <xdr:col>76</xdr:col>
      <xdr:colOff>114300</xdr:colOff>
      <xdr:row>77</xdr:row>
      <xdr:rowOff>161417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2937871"/>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142994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161417</xdr:rowOff>
    </xdr:from>
    <xdr:to>
      <xdr:col>71</xdr:col>
      <xdr:colOff>177800</xdr:colOff>
      <xdr:row>78</xdr:row>
      <xdr:rowOff>91923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63067"/>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167767</xdr:rowOff>
    </xdr:from>
    <xdr:to>
      <xdr:col>85</xdr:col>
      <xdr:colOff>177800</xdr:colOff>
      <xdr:row>76</xdr:row>
      <xdr:rowOff>97917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0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19194</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87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115418</xdr:rowOff>
    </xdr:from>
    <xdr:to>
      <xdr:col>81</xdr:col>
      <xdr:colOff>101600</xdr:colOff>
      <xdr:row>75</xdr:row>
      <xdr:rowOff>45568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28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62095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257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28321</xdr:rowOff>
    </xdr:from>
    <xdr:to>
      <xdr:col>76</xdr:col>
      <xdr:colOff>165100</xdr:colOff>
      <xdr:row>75</xdr:row>
      <xdr:rowOff>129921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28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146448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26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110617</xdr:rowOff>
    </xdr:from>
    <xdr:to>
      <xdr:col>72</xdr:col>
      <xdr:colOff>38100</xdr:colOff>
      <xdr:row>78</xdr:row>
      <xdr:rowOff>40767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31894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404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41123</xdr:rowOff>
    </xdr:from>
    <xdr:to>
      <xdr:col>67</xdr:col>
      <xdr:colOff>101600</xdr:colOff>
      <xdr:row>78</xdr:row>
      <xdr:rowOff>142723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133850</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50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169059</xdr:rowOff>
    </xdr:from>
    <xdr:to>
      <xdr:col>85</xdr:col>
      <xdr:colOff>126364</xdr:colOff>
      <xdr:row>98</xdr:row>
      <xdr:rowOff>7700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99559"/>
          <a:ext cx="1269" cy="121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11527</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1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7700</xdr:rowOff>
    </xdr:from>
    <xdr:to>
      <xdr:col>86</xdr:col>
      <xdr:colOff>25400</xdr:colOff>
      <xdr:row>98</xdr:row>
      <xdr:rowOff>7700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115736</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169059</xdr:rowOff>
    </xdr:from>
    <xdr:to>
      <xdr:col>86</xdr:col>
      <xdr:colOff>25400</xdr:colOff>
      <xdr:row>90</xdr:row>
      <xdr:rowOff>169059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7700</xdr:rowOff>
    </xdr:from>
    <xdr:to>
      <xdr:col>85</xdr:col>
      <xdr:colOff>127000</xdr:colOff>
      <xdr:row>98</xdr:row>
      <xdr:rowOff>28502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809800"/>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9397</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595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157970</xdr:rowOff>
    </xdr:from>
    <xdr:to>
      <xdr:col>85</xdr:col>
      <xdr:colOff>177800</xdr:colOff>
      <xdr:row>94</xdr:row>
      <xdr:rowOff>88120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10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3749</xdr:rowOff>
    </xdr:from>
    <xdr:to>
      <xdr:col>81</xdr:col>
      <xdr:colOff>50800</xdr:colOff>
      <xdr:row>98</xdr:row>
      <xdr:rowOff>28502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805849"/>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65419</xdr:rowOff>
    </xdr:from>
    <xdr:to>
      <xdr:col>81</xdr:col>
      <xdr:colOff>101600</xdr:colOff>
      <xdr:row>94</xdr:row>
      <xdr:rowOff>167019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59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3749</xdr:rowOff>
    </xdr:from>
    <xdr:to>
      <xdr:col>76</xdr:col>
      <xdr:colOff>114300</xdr:colOff>
      <xdr:row>98</xdr:row>
      <xdr:rowOff>90289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80584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13396</xdr:rowOff>
    </xdr:from>
    <xdr:to>
      <xdr:col>76</xdr:col>
      <xdr:colOff>165100</xdr:colOff>
      <xdr:row>94</xdr:row>
      <xdr:rowOff>114996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131523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90289</xdr:rowOff>
    </xdr:from>
    <xdr:to>
      <xdr:col>71</xdr:col>
      <xdr:colOff>177800</xdr:colOff>
      <xdr:row>98</xdr:row>
      <xdr:rowOff>92478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92389"/>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136906</xdr:rowOff>
    </xdr:from>
    <xdr:to>
      <xdr:col>72</xdr:col>
      <xdr:colOff>38100</xdr:colOff>
      <xdr:row>94</xdr:row>
      <xdr:rowOff>67056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83583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155880</xdr:rowOff>
    </xdr:from>
    <xdr:to>
      <xdr:col>67</xdr:col>
      <xdr:colOff>101600</xdr:colOff>
      <xdr:row>94</xdr:row>
      <xdr:rowOff>86030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102557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128350</xdr:rowOff>
    </xdr:from>
    <xdr:to>
      <xdr:col>85</xdr:col>
      <xdr:colOff>177800</xdr:colOff>
      <xdr:row>98</xdr:row>
      <xdr:rowOff>58500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43277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7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149152</xdr:rowOff>
    </xdr:from>
    <xdr:to>
      <xdr:col>81</xdr:col>
      <xdr:colOff>101600</xdr:colOff>
      <xdr:row>98</xdr:row>
      <xdr:rowOff>79302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70429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124399</xdr:rowOff>
    </xdr:from>
    <xdr:to>
      <xdr:col>76</xdr:col>
      <xdr:colOff>165100</xdr:colOff>
      <xdr:row>98</xdr:row>
      <xdr:rowOff>54549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45676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39489</xdr:rowOff>
    </xdr:from>
    <xdr:to>
      <xdr:col>72</xdr:col>
      <xdr:colOff>38100</xdr:colOff>
      <xdr:row>98</xdr:row>
      <xdr:rowOff>141089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132216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41678</xdr:rowOff>
    </xdr:from>
    <xdr:to>
      <xdr:col>67</xdr:col>
      <xdr:colOff>101600</xdr:colOff>
      <xdr:row>98</xdr:row>
      <xdr:rowOff>143278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134405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30,999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％減となっている。これは、特別定額給付金事業費の減少等によるものである。民生費は、住民一人当たり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196,503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円で、子育て世帯への臨時特別給付金事業等により前年度と比べると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円で、新型コロナウイルスワクチン接種事業等により前年度と比べると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％増となっている。土木費は、住民一人当たり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33,038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％減となっている。類似団体内で低い水準が続いているが、老朽化する道路や橋りょうの長寿命化事業推進や都市基盤整備等に係る経費の確保に努める。教育費は、住民一人当たり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68,123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円となっており、前年度と比べると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％減となっている。これは、学校情報教育推進事業費の減少等によるものである。災害復旧費は、住民一人当たり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円で、前年度に引き続き類似団体平均を上回った。これは、令和元年東日本台風により被災した公共施設に係る災害復旧事業費が主な要因である。公債費は住民一人当たり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円で、類似団体内で最も低い水準である。これは、第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次都市経営指針・実行計画に基づく市債の発行抑制の取組や、土木費が低水準で推移してきたことにより市債発行が抑えられてきたことなどが主な要因である。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ポイント上昇している。これは、一般会計において実質収支額が大幅に増加したこと等によるものである。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今後についても、一般会計から他会計への繰出金や受益者負担の適正化を図ることなどにより、持続可能な財政運営に努める。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80</v>
      </c>
      <c r="C2" s="179"/>
      <c r="D2" s="180"/>
    </row>
    <row r="3" spans="1:119" ht="18.75" customHeight="1" thickBot="1" x14ac:dyDescent="0.25">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343241444</v>
      </c>
      <c r="BO4" s="375"/>
      <c r="BP4" s="375"/>
      <c r="BQ4" s="375"/>
      <c r="BR4" s="375"/>
      <c r="BS4" s="375"/>
      <c r="BT4" s="375"/>
      <c r="BU4" s="376"/>
      <c r="BV4" s="374">
        <v>391464488</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13.3</v>
      </c>
      <c r="CU4" s="381"/>
      <c r="CV4" s="381"/>
      <c r="CW4" s="381"/>
      <c r="CX4" s="381"/>
      <c r="CY4" s="381"/>
      <c r="CZ4" s="381"/>
      <c r="DA4" s="382"/>
      <c r="DB4" s="380">
        <v>5.7</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317528162</v>
      </c>
      <c r="BO5" s="412"/>
      <c r="BP5" s="412"/>
      <c r="BQ5" s="412"/>
      <c r="BR5" s="412"/>
      <c r="BS5" s="412"/>
      <c r="BT5" s="412"/>
      <c r="BU5" s="413"/>
      <c r="BV5" s="411">
        <v>380200171</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93.3</v>
      </c>
      <c r="CU5" s="409"/>
      <c r="CV5" s="409"/>
      <c r="CW5" s="409"/>
      <c r="CX5" s="409"/>
      <c r="CY5" s="409"/>
      <c r="CZ5" s="409"/>
      <c r="DA5" s="410"/>
      <c r="DB5" s="408">
        <v>98.2</v>
      </c>
      <c r="DC5" s="409"/>
      <c r="DD5" s="409"/>
      <c r="DE5" s="409"/>
      <c r="DF5" s="409"/>
      <c r="DG5" s="409"/>
      <c r="DH5" s="409"/>
      <c r="DI5" s="410"/>
    </row>
    <row r="6" spans="1:119" ht="18.75" customHeight="1" x14ac:dyDescent="0.2">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101</v>
      </c>
      <c r="AV6" s="444"/>
      <c r="AW6" s="444"/>
      <c r="AX6" s="444"/>
      <c r="AY6" s="445" t="s">
        <v>102</v>
      </c>
      <c r="AZ6" s="446"/>
      <c r="BA6" s="446"/>
      <c r="BB6" s="446"/>
      <c r="BC6" s="446"/>
      <c r="BD6" s="446"/>
      <c r="BE6" s="446"/>
      <c r="BF6" s="446"/>
      <c r="BG6" s="446"/>
      <c r="BH6" s="446"/>
      <c r="BI6" s="446"/>
      <c r="BJ6" s="446"/>
      <c r="BK6" s="446"/>
      <c r="BL6" s="446"/>
      <c r="BM6" s="447"/>
      <c r="BN6" s="411">
        <v>25713282</v>
      </c>
      <c r="BO6" s="412"/>
      <c r="BP6" s="412"/>
      <c r="BQ6" s="412"/>
      <c r="BR6" s="412"/>
      <c r="BS6" s="412"/>
      <c r="BT6" s="412"/>
      <c r="BU6" s="413"/>
      <c r="BV6" s="411">
        <v>11264317</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101.8</v>
      </c>
      <c r="CU6" s="449"/>
      <c r="CV6" s="449"/>
      <c r="CW6" s="449"/>
      <c r="CX6" s="449"/>
      <c r="CY6" s="449"/>
      <c r="CZ6" s="449"/>
      <c r="DA6" s="450"/>
      <c r="DB6" s="448">
        <v>106.8</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1102780</v>
      </c>
      <c r="BO7" s="412"/>
      <c r="BP7" s="412"/>
      <c r="BQ7" s="412"/>
      <c r="BR7" s="412"/>
      <c r="BS7" s="412"/>
      <c r="BT7" s="412"/>
      <c r="BU7" s="413"/>
      <c r="BV7" s="411">
        <v>1175193</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185703850</v>
      </c>
      <c r="CU7" s="412"/>
      <c r="CV7" s="412"/>
      <c r="CW7" s="412"/>
      <c r="CX7" s="412"/>
      <c r="CY7" s="412"/>
      <c r="CZ7" s="412"/>
      <c r="DA7" s="413"/>
      <c r="DB7" s="411">
        <v>175892022</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24610502</v>
      </c>
      <c r="BO8" s="412"/>
      <c r="BP8" s="412"/>
      <c r="BQ8" s="412"/>
      <c r="BR8" s="412"/>
      <c r="BS8" s="412"/>
      <c r="BT8" s="412"/>
      <c r="BU8" s="413"/>
      <c r="BV8" s="411">
        <v>10089124</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0.86</v>
      </c>
      <c r="CU8" s="452"/>
      <c r="CV8" s="452"/>
      <c r="CW8" s="452"/>
      <c r="CX8" s="452"/>
      <c r="CY8" s="452"/>
      <c r="CZ8" s="452"/>
      <c r="DA8" s="453"/>
      <c r="DB8" s="451">
        <v>0.88</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725489</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101</v>
      </c>
      <c r="AV9" s="444"/>
      <c r="AW9" s="444"/>
      <c r="AX9" s="444"/>
      <c r="AY9" s="445" t="s">
        <v>116</v>
      </c>
      <c r="AZ9" s="446"/>
      <c r="BA9" s="446"/>
      <c r="BB9" s="446"/>
      <c r="BC9" s="446"/>
      <c r="BD9" s="446"/>
      <c r="BE9" s="446"/>
      <c r="BF9" s="446"/>
      <c r="BG9" s="446"/>
      <c r="BH9" s="446"/>
      <c r="BI9" s="446"/>
      <c r="BJ9" s="446"/>
      <c r="BK9" s="446"/>
      <c r="BL9" s="446"/>
      <c r="BM9" s="447"/>
      <c r="BN9" s="411">
        <v>14521378</v>
      </c>
      <c r="BO9" s="412"/>
      <c r="BP9" s="412"/>
      <c r="BQ9" s="412"/>
      <c r="BR9" s="412"/>
      <c r="BS9" s="412"/>
      <c r="BT9" s="412"/>
      <c r="BU9" s="413"/>
      <c r="BV9" s="411">
        <v>986048</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12.7</v>
      </c>
      <c r="CU9" s="409"/>
      <c r="CV9" s="409"/>
      <c r="CW9" s="409"/>
      <c r="CX9" s="409"/>
      <c r="CY9" s="409"/>
      <c r="CZ9" s="409"/>
      <c r="DA9" s="410"/>
      <c r="DB9" s="408">
        <v>13.1</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118</v>
      </c>
      <c r="M10" s="441"/>
      <c r="N10" s="441"/>
      <c r="O10" s="441"/>
      <c r="P10" s="441"/>
      <c r="Q10" s="442"/>
      <c r="R10" s="462">
        <v>720775</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4405</v>
      </c>
      <c r="BO10" s="412"/>
      <c r="BP10" s="412"/>
      <c r="BQ10" s="412"/>
      <c r="BR10" s="412"/>
      <c r="BS10" s="412"/>
      <c r="BT10" s="412"/>
      <c r="BU10" s="413"/>
      <c r="BV10" s="411">
        <v>3693</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126</v>
      </c>
      <c r="AV11" s="444"/>
      <c r="AW11" s="444"/>
      <c r="AX11" s="444"/>
      <c r="AY11" s="445" t="s">
        <v>127</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128</v>
      </c>
      <c r="CE11" s="415"/>
      <c r="CF11" s="415"/>
      <c r="CG11" s="415"/>
      <c r="CH11" s="415"/>
      <c r="CI11" s="415"/>
      <c r="CJ11" s="415"/>
      <c r="CK11" s="415"/>
      <c r="CL11" s="415"/>
      <c r="CM11" s="415"/>
      <c r="CN11" s="415"/>
      <c r="CO11" s="415"/>
      <c r="CP11" s="415"/>
      <c r="CQ11" s="415"/>
      <c r="CR11" s="415"/>
      <c r="CS11" s="416"/>
      <c r="CT11" s="451" t="s">
        <v>129</v>
      </c>
      <c r="CU11" s="452"/>
      <c r="CV11" s="452"/>
      <c r="CW11" s="452"/>
      <c r="CX11" s="452"/>
      <c r="CY11" s="452"/>
      <c r="CZ11" s="452"/>
      <c r="DA11" s="453"/>
      <c r="DB11" s="451" t="s">
        <v>129</v>
      </c>
      <c r="DC11" s="452"/>
      <c r="DD11" s="452"/>
      <c r="DE11" s="452"/>
      <c r="DF11" s="452"/>
      <c r="DG11" s="452"/>
      <c r="DH11" s="452"/>
      <c r="DI11" s="453"/>
    </row>
    <row r="12" spans="1:119" ht="18.75" customHeight="1" x14ac:dyDescent="0.2">
      <c r="A12" s="178"/>
      <c r="B12" s="471" t="s">
        <v>130</v>
      </c>
      <c r="C12" s="472"/>
      <c r="D12" s="472"/>
      <c r="E12" s="472"/>
      <c r="F12" s="472"/>
      <c r="G12" s="472"/>
      <c r="H12" s="472"/>
      <c r="I12" s="472"/>
      <c r="J12" s="472"/>
      <c r="K12" s="473"/>
      <c r="L12" s="480" t="s">
        <v>131</v>
      </c>
      <c r="M12" s="481"/>
      <c r="N12" s="481"/>
      <c r="O12" s="481"/>
      <c r="P12" s="481"/>
      <c r="Q12" s="482"/>
      <c r="R12" s="483">
        <v>719112</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135</v>
      </c>
      <c r="AV12" s="444"/>
      <c r="AW12" s="444"/>
      <c r="AX12" s="444"/>
      <c r="AY12" s="445" t="s">
        <v>136</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370000</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129</v>
      </c>
      <c r="CU12" s="452"/>
      <c r="CV12" s="452"/>
      <c r="CW12" s="452"/>
      <c r="CX12" s="452"/>
      <c r="CY12" s="452"/>
      <c r="CZ12" s="452"/>
      <c r="DA12" s="453"/>
      <c r="DB12" s="451" t="s">
        <v>138</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139</v>
      </c>
      <c r="N13" s="503"/>
      <c r="O13" s="503"/>
      <c r="P13" s="503"/>
      <c r="Q13" s="504"/>
      <c r="R13" s="495">
        <v>703326</v>
      </c>
      <c r="S13" s="496"/>
      <c r="T13" s="496"/>
      <c r="U13" s="496"/>
      <c r="V13" s="497"/>
      <c r="W13" s="427" t="s">
        <v>140</v>
      </c>
      <c r="X13" s="428"/>
      <c r="Y13" s="428"/>
      <c r="Z13" s="428"/>
      <c r="AA13" s="428"/>
      <c r="AB13" s="418"/>
      <c r="AC13" s="462">
        <v>1896</v>
      </c>
      <c r="AD13" s="463"/>
      <c r="AE13" s="463"/>
      <c r="AF13" s="463"/>
      <c r="AG13" s="505"/>
      <c r="AH13" s="462">
        <v>1995</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14525783</v>
      </c>
      <c r="BO13" s="412"/>
      <c r="BP13" s="412"/>
      <c r="BQ13" s="412"/>
      <c r="BR13" s="412"/>
      <c r="BS13" s="412"/>
      <c r="BT13" s="412"/>
      <c r="BU13" s="413"/>
      <c r="BV13" s="411">
        <v>619741</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2.7</v>
      </c>
      <c r="CU13" s="409"/>
      <c r="CV13" s="409"/>
      <c r="CW13" s="409"/>
      <c r="CX13" s="409"/>
      <c r="CY13" s="409"/>
      <c r="CZ13" s="409"/>
      <c r="DA13" s="410"/>
      <c r="DB13" s="408">
        <v>2.6</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145</v>
      </c>
      <c r="M14" s="493"/>
      <c r="N14" s="493"/>
      <c r="O14" s="493"/>
      <c r="P14" s="493"/>
      <c r="Q14" s="494"/>
      <c r="R14" s="495">
        <v>718601</v>
      </c>
      <c r="S14" s="496"/>
      <c r="T14" s="496"/>
      <c r="U14" s="496"/>
      <c r="V14" s="497"/>
      <c r="W14" s="401"/>
      <c r="X14" s="402"/>
      <c r="Y14" s="402"/>
      <c r="Z14" s="402"/>
      <c r="AA14" s="402"/>
      <c r="AB14" s="391"/>
      <c r="AC14" s="498">
        <v>0.6</v>
      </c>
      <c r="AD14" s="499"/>
      <c r="AE14" s="499"/>
      <c r="AF14" s="499"/>
      <c r="AG14" s="500"/>
      <c r="AH14" s="498">
        <v>0.7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v>14.2</v>
      </c>
      <c r="CU14" s="510"/>
      <c r="CV14" s="510"/>
      <c r="CW14" s="510"/>
      <c r="CX14" s="510"/>
      <c r="CY14" s="510"/>
      <c r="CZ14" s="510"/>
      <c r="DA14" s="511"/>
      <c r="DB14" s="509">
        <v>23.9</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139</v>
      </c>
      <c r="N15" s="503"/>
      <c r="O15" s="503"/>
      <c r="P15" s="503"/>
      <c r="Q15" s="504"/>
      <c r="R15" s="495">
        <v>702672</v>
      </c>
      <c r="S15" s="496"/>
      <c r="T15" s="496"/>
      <c r="U15" s="496"/>
      <c r="V15" s="497"/>
      <c r="W15" s="427" t="s">
        <v>147</v>
      </c>
      <c r="X15" s="428"/>
      <c r="Y15" s="428"/>
      <c r="Z15" s="428"/>
      <c r="AA15" s="428"/>
      <c r="AB15" s="418"/>
      <c r="AC15" s="462">
        <v>70092</v>
      </c>
      <c r="AD15" s="463"/>
      <c r="AE15" s="463"/>
      <c r="AF15" s="463"/>
      <c r="AG15" s="505"/>
      <c r="AH15" s="462">
        <v>74224</v>
      </c>
      <c r="AI15" s="463"/>
      <c r="AJ15" s="463"/>
      <c r="AK15" s="463"/>
      <c r="AL15" s="464"/>
      <c r="AM15" s="440"/>
      <c r="AN15" s="441"/>
      <c r="AO15" s="441"/>
      <c r="AP15" s="441"/>
      <c r="AQ15" s="441"/>
      <c r="AR15" s="441"/>
      <c r="AS15" s="441"/>
      <c r="AT15" s="442"/>
      <c r="AU15" s="443"/>
      <c r="AV15" s="444"/>
      <c r="AW15" s="444"/>
      <c r="AX15" s="444"/>
      <c r="AY15" s="371" t="s">
        <v>148</v>
      </c>
      <c r="AZ15" s="372"/>
      <c r="BA15" s="372"/>
      <c r="BB15" s="372"/>
      <c r="BC15" s="372"/>
      <c r="BD15" s="372"/>
      <c r="BE15" s="372"/>
      <c r="BF15" s="372"/>
      <c r="BG15" s="372"/>
      <c r="BH15" s="372"/>
      <c r="BI15" s="372"/>
      <c r="BJ15" s="372"/>
      <c r="BK15" s="372"/>
      <c r="BL15" s="372"/>
      <c r="BM15" s="373"/>
      <c r="BN15" s="374">
        <v>113553367</v>
      </c>
      <c r="BO15" s="375"/>
      <c r="BP15" s="375"/>
      <c r="BQ15" s="375"/>
      <c r="BR15" s="375"/>
      <c r="BS15" s="375"/>
      <c r="BT15" s="375"/>
      <c r="BU15" s="376"/>
      <c r="BV15" s="374">
        <v>117329863</v>
      </c>
      <c r="BW15" s="375"/>
      <c r="BX15" s="375"/>
      <c r="BY15" s="375"/>
      <c r="BZ15" s="375"/>
      <c r="CA15" s="375"/>
      <c r="CB15" s="375"/>
      <c r="CC15" s="376"/>
      <c r="CD15" s="512" t="s">
        <v>149</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150</v>
      </c>
      <c r="M16" s="515"/>
      <c r="N16" s="515"/>
      <c r="O16" s="515"/>
      <c r="P16" s="515"/>
      <c r="Q16" s="516"/>
      <c r="R16" s="517" t="s">
        <v>151</v>
      </c>
      <c r="S16" s="518"/>
      <c r="T16" s="518"/>
      <c r="U16" s="518"/>
      <c r="V16" s="519"/>
      <c r="W16" s="401"/>
      <c r="X16" s="402"/>
      <c r="Y16" s="402"/>
      <c r="Z16" s="402"/>
      <c r="AA16" s="402"/>
      <c r="AB16" s="391"/>
      <c r="AC16" s="498">
        <v>22.6</v>
      </c>
      <c r="AD16" s="499"/>
      <c r="AE16" s="499"/>
      <c r="AF16" s="499"/>
      <c r="AG16" s="500"/>
      <c r="AH16" s="498">
        <v>24.4</v>
      </c>
      <c r="AI16" s="499"/>
      <c r="AJ16" s="499"/>
      <c r="AK16" s="499"/>
      <c r="AL16" s="501"/>
      <c r="AM16" s="440"/>
      <c r="AN16" s="441"/>
      <c r="AO16" s="441"/>
      <c r="AP16" s="441"/>
      <c r="AQ16" s="441"/>
      <c r="AR16" s="441"/>
      <c r="AS16" s="441"/>
      <c r="AT16" s="442"/>
      <c r="AU16" s="443"/>
      <c r="AV16" s="444"/>
      <c r="AW16" s="444"/>
      <c r="AX16" s="444"/>
      <c r="AY16" s="445" t="s">
        <v>152</v>
      </c>
      <c r="AZ16" s="446"/>
      <c r="BA16" s="446"/>
      <c r="BB16" s="446"/>
      <c r="BC16" s="446"/>
      <c r="BD16" s="446"/>
      <c r="BE16" s="446"/>
      <c r="BF16" s="446"/>
      <c r="BG16" s="446"/>
      <c r="BH16" s="446"/>
      <c r="BI16" s="446"/>
      <c r="BJ16" s="446"/>
      <c r="BK16" s="446"/>
      <c r="BL16" s="446"/>
      <c r="BM16" s="447"/>
      <c r="BN16" s="411">
        <v>136771575</v>
      </c>
      <c r="BO16" s="412"/>
      <c r="BP16" s="412"/>
      <c r="BQ16" s="412"/>
      <c r="BR16" s="412"/>
      <c r="BS16" s="412"/>
      <c r="BT16" s="412"/>
      <c r="BU16" s="413"/>
      <c r="BV16" s="411">
        <v>133171598</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153</v>
      </c>
      <c r="N17" s="523"/>
      <c r="O17" s="523"/>
      <c r="P17" s="523"/>
      <c r="Q17" s="524"/>
      <c r="R17" s="517" t="s">
        <v>154</v>
      </c>
      <c r="S17" s="518"/>
      <c r="T17" s="518"/>
      <c r="U17" s="518"/>
      <c r="V17" s="519"/>
      <c r="W17" s="427" t="s">
        <v>155</v>
      </c>
      <c r="X17" s="428"/>
      <c r="Y17" s="428"/>
      <c r="Z17" s="428"/>
      <c r="AA17" s="428"/>
      <c r="AB17" s="418"/>
      <c r="AC17" s="462">
        <v>238594</v>
      </c>
      <c r="AD17" s="463"/>
      <c r="AE17" s="463"/>
      <c r="AF17" s="463"/>
      <c r="AG17" s="505"/>
      <c r="AH17" s="462">
        <v>227592</v>
      </c>
      <c r="AI17" s="463"/>
      <c r="AJ17" s="463"/>
      <c r="AK17" s="463"/>
      <c r="AL17" s="464"/>
      <c r="AM17" s="440"/>
      <c r="AN17" s="441"/>
      <c r="AO17" s="441"/>
      <c r="AP17" s="441"/>
      <c r="AQ17" s="441"/>
      <c r="AR17" s="441"/>
      <c r="AS17" s="441"/>
      <c r="AT17" s="442"/>
      <c r="AU17" s="443"/>
      <c r="AV17" s="444"/>
      <c r="AW17" s="444"/>
      <c r="AX17" s="444"/>
      <c r="AY17" s="445" t="s">
        <v>156</v>
      </c>
      <c r="AZ17" s="446"/>
      <c r="BA17" s="446"/>
      <c r="BB17" s="446"/>
      <c r="BC17" s="446"/>
      <c r="BD17" s="446"/>
      <c r="BE17" s="446"/>
      <c r="BF17" s="446"/>
      <c r="BG17" s="446"/>
      <c r="BH17" s="446"/>
      <c r="BI17" s="446"/>
      <c r="BJ17" s="446"/>
      <c r="BK17" s="446"/>
      <c r="BL17" s="446"/>
      <c r="BM17" s="447"/>
      <c r="BN17" s="411">
        <v>140809079</v>
      </c>
      <c r="BO17" s="412"/>
      <c r="BP17" s="412"/>
      <c r="BQ17" s="412"/>
      <c r="BR17" s="412"/>
      <c r="BS17" s="412"/>
      <c r="BT17" s="412"/>
      <c r="BU17" s="413"/>
      <c r="BV17" s="411">
        <v>145823402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157</v>
      </c>
      <c r="C18" s="454"/>
      <c r="D18" s="454"/>
      <c r="E18" s="534"/>
      <c r="F18" s="534"/>
      <c r="G18" s="534"/>
      <c r="H18" s="534"/>
      <c r="I18" s="534"/>
      <c r="J18" s="534"/>
      <c r="K18" s="534"/>
      <c r="L18" s="535">
        <v>328.91</v>
      </c>
      <c r="M18" s="535"/>
      <c r="N18" s="535"/>
      <c r="O18" s="535"/>
      <c r="P18" s="535"/>
      <c r="Q18" s="535"/>
      <c r="R18" s="536"/>
      <c r="S18" s="536"/>
      <c r="T18" s="536"/>
      <c r="U18" s="536"/>
      <c r="V18" s="537"/>
      <c r="W18" s="429"/>
      <c r="X18" s="430"/>
      <c r="Y18" s="430"/>
      <c r="Z18" s="430"/>
      <c r="AA18" s="430"/>
      <c r="AB18" s="421"/>
      <c r="AC18" s="538">
        <v>76.8</v>
      </c>
      <c r="AD18" s="539"/>
      <c r="AE18" s="539"/>
      <c r="AF18" s="539"/>
      <c r="AG18" s="540"/>
      <c r="AH18" s="538">
        <v>74.900000000000006</v>
      </c>
      <c r="AI18" s="539"/>
      <c r="AJ18" s="539"/>
      <c r="AK18" s="539"/>
      <c r="AL18" s="541"/>
      <c r="AM18" s="440"/>
      <c r="AN18" s="441"/>
      <c r="AO18" s="441"/>
      <c r="AP18" s="441"/>
      <c r="AQ18" s="441"/>
      <c r="AR18" s="441"/>
      <c r="AS18" s="441"/>
      <c r="AT18" s="442"/>
      <c r="AU18" s="443"/>
      <c r="AV18" s="444"/>
      <c r="AW18" s="444"/>
      <c r="AX18" s="444"/>
      <c r="AY18" s="445" t="s">
        <v>158</v>
      </c>
      <c r="AZ18" s="446"/>
      <c r="BA18" s="446"/>
      <c r="BB18" s="446"/>
      <c r="BC18" s="446"/>
      <c r="BD18" s="446"/>
      <c r="BE18" s="446"/>
      <c r="BF18" s="446"/>
      <c r="BG18" s="446"/>
      <c r="BH18" s="446"/>
      <c r="BI18" s="446"/>
      <c r="BJ18" s="446"/>
      <c r="BK18" s="446"/>
      <c r="BL18" s="446"/>
      <c r="BM18" s="447"/>
      <c r="BN18" s="411">
        <v>175475156</v>
      </c>
      <c r="BO18" s="412"/>
      <c r="BP18" s="412"/>
      <c r="BQ18" s="412"/>
      <c r="BR18" s="412"/>
      <c r="BS18" s="412"/>
      <c r="BT18" s="412"/>
      <c r="BU18" s="413"/>
      <c r="BV18" s="411">
        <v>174022130</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159</v>
      </c>
      <c r="C19" s="454"/>
      <c r="D19" s="454"/>
      <c r="E19" s="534"/>
      <c r="F19" s="534"/>
      <c r="G19" s="534"/>
      <c r="H19" s="534"/>
      <c r="I19" s="534"/>
      <c r="J19" s="534"/>
      <c r="K19" s="534"/>
      <c r="L19" s="542">
        <v>2206</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160</v>
      </c>
      <c r="AZ19" s="446"/>
      <c r="BA19" s="446"/>
      <c r="BB19" s="446"/>
      <c r="BC19" s="446"/>
      <c r="BD19" s="446"/>
      <c r="BE19" s="446"/>
      <c r="BF19" s="446"/>
      <c r="BG19" s="446"/>
      <c r="BH19" s="446"/>
      <c r="BI19" s="446"/>
      <c r="BJ19" s="446"/>
      <c r="BK19" s="446"/>
      <c r="BL19" s="446"/>
      <c r="BM19" s="447"/>
      <c r="BN19" s="411">
        <v>212432020</v>
      </c>
      <c r="BO19" s="412"/>
      <c r="BP19" s="412"/>
      <c r="BQ19" s="412"/>
      <c r="BR19" s="412"/>
      <c r="BS19" s="412"/>
      <c r="BT19" s="412"/>
      <c r="BU19" s="413"/>
      <c r="BV19" s="411">
        <v>201956118</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161</v>
      </c>
      <c r="C20" s="454"/>
      <c r="D20" s="454"/>
      <c r="E20" s="534"/>
      <c r="F20" s="534"/>
      <c r="G20" s="534"/>
      <c r="H20" s="534"/>
      <c r="I20" s="534"/>
      <c r="J20" s="534"/>
      <c r="K20" s="534"/>
      <c r="L20" s="542">
        <v>332770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162</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163</v>
      </c>
      <c r="C22" s="555"/>
      <c r="D22" s="556"/>
      <c r="E22" s="423" t="s">
        <v>1</v>
      </c>
      <c r="F22" s="428"/>
      <c r="G22" s="428"/>
      <c r="H22" s="428"/>
      <c r="I22" s="428"/>
      <c r="J22" s="428"/>
      <c r="K22" s="418"/>
      <c r="L22" s="423" t="s">
        <v>164</v>
      </c>
      <c r="M22" s="428"/>
      <c r="N22" s="428"/>
      <c r="O22" s="428"/>
      <c r="P22" s="418"/>
      <c r="Q22" s="586" t="s">
        <v>165</v>
      </c>
      <c r="R22" s="587"/>
      <c r="S22" s="587"/>
      <c r="T22" s="587"/>
      <c r="U22" s="587"/>
      <c r="V22" s="588"/>
      <c r="W22" s="554" t="s">
        <v>166</v>
      </c>
      <c r="X22" s="555"/>
      <c r="Y22" s="556"/>
      <c r="Z22" s="423" t="s">
        <v>1</v>
      </c>
      <c r="AA22" s="428"/>
      <c r="AB22" s="428"/>
      <c r="AC22" s="428"/>
      <c r="AD22" s="428"/>
      <c r="AE22" s="428"/>
      <c r="AF22" s="428"/>
      <c r="AG22" s="418"/>
      <c r="AH22" s="592" t="s">
        <v>167</v>
      </c>
      <c r="AI22" s="428"/>
      <c r="AJ22" s="428"/>
      <c r="AK22" s="428"/>
      <c r="AL22" s="418"/>
      <c r="AM22" s="592" t="s">
        <v>168</v>
      </c>
      <c r="AN22" s="593"/>
      <c r="AO22" s="593"/>
      <c r="AP22" s="593"/>
      <c r="AQ22" s="593"/>
      <c r="AR22" s="594"/>
      <c r="AS22" s="586" t="s">
        <v>165</v>
      </c>
      <c r="AT22" s="587"/>
      <c r="AU22" s="587"/>
      <c r="AV22" s="587"/>
      <c r="AW22" s="587"/>
      <c r="AX22" s="598"/>
      <c r="AY22" s="371" t="s">
        <v>169</v>
      </c>
      <c r="AZ22" s="372"/>
      <c r="BA22" s="372"/>
      <c r="BB22" s="372"/>
      <c r="BC22" s="372"/>
      <c r="BD22" s="372"/>
      <c r="BE22" s="372"/>
      <c r="BF22" s="372"/>
      <c r="BG22" s="372"/>
      <c r="BH22" s="372"/>
      <c r="BI22" s="372"/>
      <c r="BJ22" s="372"/>
      <c r="BK22" s="372"/>
      <c r="BL22" s="372"/>
      <c r="BM22" s="373"/>
      <c r="BN22" s="374">
        <v>274385848</v>
      </c>
      <c r="BO22" s="375"/>
      <c r="BP22" s="375"/>
      <c r="BQ22" s="375"/>
      <c r="BR22" s="375"/>
      <c r="BS22" s="375"/>
      <c r="BT22" s="375"/>
      <c r="BU22" s="376"/>
      <c r="BV22" s="374">
        <v>273802240</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170</v>
      </c>
      <c r="AZ23" s="446"/>
      <c r="BA23" s="446"/>
      <c r="BB23" s="446"/>
      <c r="BC23" s="446"/>
      <c r="BD23" s="446"/>
      <c r="BE23" s="446"/>
      <c r="BF23" s="446"/>
      <c r="BG23" s="446"/>
      <c r="BH23" s="446"/>
      <c r="BI23" s="446"/>
      <c r="BJ23" s="446"/>
      <c r="BK23" s="446"/>
      <c r="BL23" s="446"/>
      <c r="BM23" s="447"/>
      <c r="BN23" s="411">
        <v>59207563</v>
      </c>
      <c r="BO23" s="412"/>
      <c r="BP23" s="412"/>
      <c r="BQ23" s="412"/>
      <c r="BR23" s="412"/>
      <c r="BS23" s="412"/>
      <c r="BT23" s="412"/>
      <c r="BU23" s="413"/>
      <c r="BV23" s="411">
        <v>67795543</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171</v>
      </c>
      <c r="F24" s="441"/>
      <c r="G24" s="441"/>
      <c r="H24" s="441"/>
      <c r="I24" s="441"/>
      <c r="J24" s="441"/>
      <c r="K24" s="442"/>
      <c r="L24" s="462">
        <v>1</v>
      </c>
      <c r="M24" s="463"/>
      <c r="N24" s="463"/>
      <c r="O24" s="463"/>
      <c r="P24" s="505"/>
      <c r="Q24" s="462">
        <v>11420</v>
      </c>
      <c r="R24" s="463"/>
      <c r="S24" s="463"/>
      <c r="T24" s="463"/>
      <c r="U24" s="463"/>
      <c r="V24" s="505"/>
      <c r="W24" s="557"/>
      <c r="X24" s="558"/>
      <c r="Y24" s="559"/>
      <c r="Z24" s="461" t="s">
        <v>172</v>
      </c>
      <c r="AA24" s="441"/>
      <c r="AB24" s="441"/>
      <c r="AC24" s="441"/>
      <c r="AD24" s="441"/>
      <c r="AE24" s="441"/>
      <c r="AF24" s="441"/>
      <c r="AG24" s="442"/>
      <c r="AH24" s="462">
        <v>4563</v>
      </c>
      <c r="AI24" s="463"/>
      <c r="AJ24" s="463"/>
      <c r="AK24" s="463"/>
      <c r="AL24" s="505"/>
      <c r="AM24" s="462">
        <v>13930839</v>
      </c>
      <c r="AN24" s="463"/>
      <c r="AO24" s="463"/>
      <c r="AP24" s="463"/>
      <c r="AQ24" s="463"/>
      <c r="AR24" s="505"/>
      <c r="AS24" s="462">
        <v>3053</v>
      </c>
      <c r="AT24" s="463"/>
      <c r="AU24" s="463"/>
      <c r="AV24" s="463"/>
      <c r="AW24" s="463"/>
      <c r="AX24" s="464"/>
      <c r="AY24" s="527" t="s">
        <v>173</v>
      </c>
      <c r="AZ24" s="528"/>
      <c r="BA24" s="528"/>
      <c r="BB24" s="528"/>
      <c r="BC24" s="528"/>
      <c r="BD24" s="528"/>
      <c r="BE24" s="528"/>
      <c r="BF24" s="528"/>
      <c r="BG24" s="528"/>
      <c r="BH24" s="528"/>
      <c r="BI24" s="528"/>
      <c r="BJ24" s="528"/>
      <c r="BK24" s="528"/>
      <c r="BL24" s="528"/>
      <c r="BM24" s="529"/>
      <c r="BN24" s="411">
        <v>121632504</v>
      </c>
      <c r="BO24" s="412"/>
      <c r="BP24" s="412"/>
      <c r="BQ24" s="412"/>
      <c r="BR24" s="412"/>
      <c r="BS24" s="412"/>
      <c r="BT24" s="412"/>
      <c r="BU24" s="413"/>
      <c r="BV24" s="411">
        <v>126720650</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174</v>
      </c>
      <c r="F25" s="441"/>
      <c r="G25" s="441"/>
      <c r="H25" s="441"/>
      <c r="I25" s="441"/>
      <c r="J25" s="441"/>
      <c r="K25" s="442"/>
      <c r="L25" s="462">
        <v>3</v>
      </c>
      <c r="M25" s="463"/>
      <c r="N25" s="463"/>
      <c r="O25" s="463"/>
      <c r="P25" s="505"/>
      <c r="Q25" s="462">
        <v>9350</v>
      </c>
      <c r="R25" s="463"/>
      <c r="S25" s="463"/>
      <c r="T25" s="463"/>
      <c r="U25" s="463"/>
      <c r="V25" s="505"/>
      <c r="W25" s="557"/>
      <c r="X25" s="558"/>
      <c r="Y25" s="559"/>
      <c r="Z25" s="461" t="s">
        <v>175</v>
      </c>
      <c r="AA25" s="441"/>
      <c r="AB25" s="441"/>
      <c r="AC25" s="441"/>
      <c r="AD25" s="441"/>
      <c r="AE25" s="441"/>
      <c r="AF25" s="441"/>
      <c r="AG25" s="442"/>
      <c r="AH25" s="462">
        <v>740</v>
      </c>
      <c r="AI25" s="463"/>
      <c r="AJ25" s="463"/>
      <c r="AK25" s="463"/>
      <c r="AL25" s="505"/>
      <c r="AM25" s="462">
        <v>2317680</v>
      </c>
      <c r="AN25" s="463"/>
      <c r="AO25" s="463"/>
      <c r="AP25" s="463"/>
      <c r="AQ25" s="463"/>
      <c r="AR25" s="505"/>
      <c r="AS25" s="462">
        <v>3132</v>
      </c>
      <c r="AT25" s="463"/>
      <c r="AU25" s="463"/>
      <c r="AV25" s="463"/>
      <c r="AW25" s="463"/>
      <c r="AX25" s="464"/>
      <c r="AY25" s="371" t="s">
        <v>176</v>
      </c>
      <c r="AZ25" s="372"/>
      <c r="BA25" s="372"/>
      <c r="BB25" s="372"/>
      <c r="BC25" s="372"/>
      <c r="BD25" s="372"/>
      <c r="BE25" s="372"/>
      <c r="BF25" s="372"/>
      <c r="BG25" s="372"/>
      <c r="BH25" s="372"/>
      <c r="BI25" s="372"/>
      <c r="BJ25" s="372"/>
      <c r="BK25" s="372"/>
      <c r="BL25" s="372"/>
      <c r="BM25" s="373"/>
      <c r="BN25" s="374">
        <v>37545615</v>
      </c>
      <c r="BO25" s="375"/>
      <c r="BP25" s="375"/>
      <c r="BQ25" s="375"/>
      <c r="BR25" s="375"/>
      <c r="BS25" s="375"/>
      <c r="BT25" s="375"/>
      <c r="BU25" s="376"/>
      <c r="BV25" s="374">
        <v>46785303</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177</v>
      </c>
      <c r="F26" s="441"/>
      <c r="G26" s="441"/>
      <c r="H26" s="441"/>
      <c r="I26" s="441"/>
      <c r="J26" s="441"/>
      <c r="K26" s="442"/>
      <c r="L26" s="462">
        <v>1</v>
      </c>
      <c r="M26" s="463"/>
      <c r="N26" s="463"/>
      <c r="O26" s="463"/>
      <c r="P26" s="505"/>
      <c r="Q26" s="462">
        <v>8040</v>
      </c>
      <c r="R26" s="463"/>
      <c r="S26" s="463"/>
      <c r="T26" s="463"/>
      <c r="U26" s="463"/>
      <c r="V26" s="505"/>
      <c r="W26" s="557"/>
      <c r="X26" s="558"/>
      <c r="Y26" s="559"/>
      <c r="Z26" s="461" t="s">
        <v>178</v>
      </c>
      <c r="AA26" s="563"/>
      <c r="AB26" s="563"/>
      <c r="AC26" s="563"/>
      <c r="AD26" s="563"/>
      <c r="AE26" s="563"/>
      <c r="AF26" s="563"/>
      <c r="AG26" s="564"/>
      <c r="AH26" s="462">
        <v>311</v>
      </c>
      <c r="AI26" s="463"/>
      <c r="AJ26" s="463"/>
      <c r="AK26" s="463"/>
      <c r="AL26" s="505"/>
      <c r="AM26" s="462">
        <v>952904</v>
      </c>
      <c r="AN26" s="463"/>
      <c r="AO26" s="463"/>
      <c r="AP26" s="463"/>
      <c r="AQ26" s="463"/>
      <c r="AR26" s="505"/>
      <c r="AS26" s="462">
        <v>3064</v>
      </c>
      <c r="AT26" s="463"/>
      <c r="AU26" s="463"/>
      <c r="AV26" s="463"/>
      <c r="AW26" s="463"/>
      <c r="AX26" s="464"/>
      <c r="AY26" s="414" t="s">
        <v>179</v>
      </c>
      <c r="AZ26" s="415"/>
      <c r="BA26" s="415"/>
      <c r="BB26" s="415"/>
      <c r="BC26" s="415"/>
      <c r="BD26" s="415"/>
      <c r="BE26" s="415"/>
      <c r="BF26" s="415"/>
      <c r="BG26" s="415"/>
      <c r="BH26" s="415"/>
      <c r="BI26" s="415"/>
      <c r="BJ26" s="415"/>
      <c r="BK26" s="415"/>
      <c r="BL26" s="415"/>
      <c r="BM26" s="416"/>
      <c r="BN26" s="411">
        <v>1190254</v>
      </c>
      <c r="BO26" s="412"/>
      <c r="BP26" s="412"/>
      <c r="BQ26" s="412"/>
      <c r="BR26" s="412"/>
      <c r="BS26" s="412"/>
      <c r="BT26" s="412"/>
      <c r="BU26" s="413"/>
      <c r="BV26" s="411">
        <v>1040142</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180</v>
      </c>
      <c r="F27" s="441"/>
      <c r="G27" s="441"/>
      <c r="H27" s="441"/>
      <c r="I27" s="441"/>
      <c r="J27" s="441"/>
      <c r="K27" s="442"/>
      <c r="L27" s="462">
        <v>1</v>
      </c>
      <c r="M27" s="463"/>
      <c r="N27" s="463"/>
      <c r="O27" s="463"/>
      <c r="P27" s="505"/>
      <c r="Q27" s="462">
        <v>7790</v>
      </c>
      <c r="R27" s="463"/>
      <c r="S27" s="463"/>
      <c r="T27" s="463"/>
      <c r="U27" s="463"/>
      <c r="V27" s="505"/>
      <c r="W27" s="557"/>
      <c r="X27" s="558"/>
      <c r="Y27" s="559"/>
      <c r="Z27" s="461" t="s">
        <v>181</v>
      </c>
      <c r="AA27" s="441"/>
      <c r="AB27" s="441"/>
      <c r="AC27" s="441"/>
      <c r="AD27" s="441"/>
      <c r="AE27" s="441"/>
      <c r="AF27" s="441"/>
      <c r="AG27" s="442"/>
      <c r="AH27" s="462">
        <v>2957</v>
      </c>
      <c r="AI27" s="463"/>
      <c r="AJ27" s="463"/>
      <c r="AK27" s="463"/>
      <c r="AL27" s="505"/>
      <c r="AM27" s="462">
        <v>9719106</v>
      </c>
      <c r="AN27" s="463"/>
      <c r="AO27" s="463"/>
      <c r="AP27" s="463"/>
      <c r="AQ27" s="463"/>
      <c r="AR27" s="505"/>
      <c r="AS27" s="462">
        <v>3287</v>
      </c>
      <c r="AT27" s="463"/>
      <c r="AU27" s="463"/>
      <c r="AV27" s="463"/>
      <c r="AW27" s="463"/>
      <c r="AX27" s="464"/>
      <c r="AY27" s="506" t="s">
        <v>182</v>
      </c>
      <c r="AZ27" s="507"/>
      <c r="BA27" s="507"/>
      <c r="BB27" s="507"/>
      <c r="BC27" s="507"/>
      <c r="BD27" s="507"/>
      <c r="BE27" s="507"/>
      <c r="BF27" s="507"/>
      <c r="BG27" s="507"/>
      <c r="BH27" s="507"/>
      <c r="BI27" s="507"/>
      <c r="BJ27" s="507"/>
      <c r="BK27" s="507"/>
      <c r="BL27" s="507"/>
      <c r="BM27" s="508"/>
      <c r="BN27" s="530">
        <v>2000000</v>
      </c>
      <c r="BO27" s="531"/>
      <c r="BP27" s="531"/>
      <c r="BQ27" s="531"/>
      <c r="BR27" s="531"/>
      <c r="BS27" s="531"/>
      <c r="BT27" s="531"/>
      <c r="BU27" s="532"/>
      <c r="BV27" s="530">
        <v>2000000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183</v>
      </c>
      <c r="F28" s="441"/>
      <c r="G28" s="441"/>
      <c r="H28" s="441"/>
      <c r="I28" s="441"/>
      <c r="J28" s="441"/>
      <c r="K28" s="442"/>
      <c r="L28" s="462">
        <v>1</v>
      </c>
      <c r="M28" s="463"/>
      <c r="N28" s="463"/>
      <c r="O28" s="463"/>
      <c r="P28" s="505"/>
      <c r="Q28" s="462">
        <v>7130</v>
      </c>
      <c r="R28" s="463"/>
      <c r="S28" s="463"/>
      <c r="T28" s="463"/>
      <c r="U28" s="463"/>
      <c r="V28" s="505"/>
      <c r="W28" s="557"/>
      <c r="X28" s="558"/>
      <c r="Y28" s="559"/>
      <c r="Z28" s="461" t="s">
        <v>184</v>
      </c>
      <c r="AA28" s="441"/>
      <c r="AB28" s="441"/>
      <c r="AC28" s="441"/>
      <c r="AD28" s="441"/>
      <c r="AE28" s="441"/>
      <c r="AF28" s="441"/>
      <c r="AG28" s="442"/>
      <c r="AH28" s="462">
        <v>201</v>
      </c>
      <c r="AI28" s="463"/>
      <c r="AJ28" s="463"/>
      <c r="AK28" s="463"/>
      <c r="AL28" s="505"/>
      <c r="AM28" s="462">
        <v>515364</v>
      </c>
      <c r="AN28" s="463"/>
      <c r="AO28" s="463"/>
      <c r="AP28" s="463"/>
      <c r="AQ28" s="463"/>
      <c r="AR28" s="505"/>
      <c r="AS28" s="462">
        <v>2564</v>
      </c>
      <c r="AT28" s="463"/>
      <c r="AU28" s="463"/>
      <c r="AV28" s="463"/>
      <c r="AW28" s="463"/>
      <c r="AX28" s="464"/>
      <c r="AY28" s="565" t="s">
        <v>185</v>
      </c>
      <c r="AZ28" s="566"/>
      <c r="BA28" s="566"/>
      <c r="BB28" s="567"/>
      <c r="BC28" s="371" t="s">
        <v>47</v>
      </c>
      <c r="BD28" s="372"/>
      <c r="BE28" s="372"/>
      <c r="BF28" s="372"/>
      <c r="BG28" s="372"/>
      <c r="BH28" s="372"/>
      <c r="BI28" s="372"/>
      <c r="BJ28" s="372"/>
      <c r="BK28" s="372"/>
      <c r="BL28" s="372"/>
      <c r="BM28" s="373"/>
      <c r="BN28" s="374">
        <v>16034140</v>
      </c>
      <c r="BO28" s="375"/>
      <c r="BP28" s="375"/>
      <c r="BQ28" s="375"/>
      <c r="BR28" s="375"/>
      <c r="BS28" s="375"/>
      <c r="BT28" s="375"/>
      <c r="BU28" s="376"/>
      <c r="BV28" s="374">
        <v>10929735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186</v>
      </c>
      <c r="F29" s="441"/>
      <c r="G29" s="441"/>
      <c r="H29" s="441"/>
      <c r="I29" s="441"/>
      <c r="J29" s="441"/>
      <c r="K29" s="442"/>
      <c r="L29" s="462">
        <v>44</v>
      </c>
      <c r="M29" s="463"/>
      <c r="N29" s="463"/>
      <c r="O29" s="463"/>
      <c r="P29" s="505"/>
      <c r="Q29" s="462">
        <v>6700</v>
      </c>
      <c r="R29" s="463"/>
      <c r="S29" s="463"/>
      <c r="T29" s="463"/>
      <c r="U29" s="463"/>
      <c r="V29" s="505"/>
      <c r="W29" s="560"/>
      <c r="X29" s="561"/>
      <c r="Y29" s="562"/>
      <c r="Z29" s="461" t="s">
        <v>187</v>
      </c>
      <c r="AA29" s="441"/>
      <c r="AB29" s="441"/>
      <c r="AC29" s="441"/>
      <c r="AD29" s="441"/>
      <c r="AE29" s="441"/>
      <c r="AF29" s="441"/>
      <c r="AG29" s="442"/>
      <c r="AH29" s="462">
        <v>7721</v>
      </c>
      <c r="AI29" s="463"/>
      <c r="AJ29" s="463"/>
      <c r="AK29" s="463"/>
      <c r="AL29" s="505"/>
      <c r="AM29" s="462">
        <v>24165309</v>
      </c>
      <c r="AN29" s="463"/>
      <c r="AO29" s="463"/>
      <c r="AP29" s="463"/>
      <c r="AQ29" s="463"/>
      <c r="AR29" s="505"/>
      <c r="AS29" s="462">
        <v>3130</v>
      </c>
      <c r="AT29" s="463"/>
      <c r="AU29" s="463"/>
      <c r="AV29" s="463"/>
      <c r="AW29" s="463"/>
      <c r="AX29" s="464"/>
      <c r="AY29" s="568"/>
      <c r="AZ29" s="569"/>
      <c r="BA29" s="569"/>
      <c r="BB29" s="570"/>
      <c r="BC29" s="445" t="s">
        <v>188</v>
      </c>
      <c r="BD29" s="446"/>
      <c r="BE29" s="446"/>
      <c r="BF29" s="446"/>
      <c r="BG29" s="446"/>
      <c r="BH29" s="446"/>
      <c r="BI29" s="446"/>
      <c r="BJ29" s="446"/>
      <c r="BK29" s="446"/>
      <c r="BL29" s="446"/>
      <c r="BM29" s="447"/>
      <c r="BN29" s="411">
        <v>458409</v>
      </c>
      <c r="BO29" s="412"/>
      <c r="BP29" s="412"/>
      <c r="BQ29" s="412"/>
      <c r="BR29" s="412"/>
      <c r="BS29" s="412"/>
      <c r="BT29" s="412"/>
      <c r="BU29" s="413"/>
      <c r="BV29" s="411">
        <v>419706</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189</v>
      </c>
      <c r="X30" s="579"/>
      <c r="Y30" s="579"/>
      <c r="Z30" s="579"/>
      <c r="AA30" s="579"/>
      <c r="AB30" s="579"/>
      <c r="AC30" s="579"/>
      <c r="AD30" s="579"/>
      <c r="AE30" s="579"/>
      <c r="AF30" s="579"/>
      <c r="AG30" s="580"/>
      <c r="AH30" s="538">
        <v>99</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7572723</v>
      </c>
      <c r="BO30" s="531"/>
      <c r="BP30" s="531"/>
      <c r="BQ30" s="531"/>
      <c r="BR30" s="531"/>
      <c r="BS30" s="531"/>
      <c r="BT30" s="531"/>
      <c r="BU30" s="532"/>
      <c r="BV30" s="530">
        <v>7199264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190</v>
      </c>
      <c r="D32" s="574"/>
      <c r="E32" s="574"/>
      <c r="F32" s="574"/>
      <c r="G32" s="574"/>
      <c r="H32" s="574"/>
      <c r="I32" s="574"/>
      <c r="J32" s="574"/>
      <c r="K32" s="574"/>
      <c r="L32" s="574"/>
      <c r="M32" s="574"/>
      <c r="N32" s="574"/>
      <c r="O32" s="574"/>
      <c r="P32" s="574"/>
      <c r="Q32" s="574"/>
      <c r="R32" s="574"/>
      <c r="S32" s="574"/>
      <c r="U32" s="415" t="s">
        <v>191</v>
      </c>
      <c r="V32" s="415"/>
      <c r="W32" s="415"/>
      <c r="X32" s="415"/>
      <c r="Y32" s="415"/>
      <c r="Z32" s="415"/>
      <c r="AA32" s="415"/>
      <c r="AB32" s="415"/>
      <c r="AC32" s="415"/>
      <c r="AD32" s="415"/>
      <c r="AE32" s="415"/>
      <c r="AF32" s="415"/>
      <c r="AG32" s="415"/>
      <c r="AH32" s="415"/>
      <c r="AI32" s="415"/>
      <c r="AJ32" s="415"/>
      <c r="AK32" s="415"/>
      <c r="AM32" s="415" t="s">
        <v>192</v>
      </c>
      <c r="AN32" s="415"/>
      <c r="AO32" s="415"/>
      <c r="AP32" s="415"/>
      <c r="AQ32" s="415"/>
      <c r="AR32" s="415"/>
      <c r="AS32" s="415"/>
      <c r="AT32" s="415"/>
      <c r="AU32" s="415"/>
      <c r="AV32" s="415"/>
      <c r="AW32" s="415"/>
      <c r="AX32" s="415"/>
      <c r="AY32" s="415"/>
      <c r="AZ32" s="415"/>
      <c r="BA32" s="415"/>
      <c r="BB32" s="415"/>
      <c r="BC32" s="415"/>
      <c r="BE32" s="415" t="s">
        <v>193</v>
      </c>
      <c r="BF32" s="415"/>
      <c r="BG32" s="415"/>
      <c r="BH32" s="415"/>
      <c r="BI32" s="415"/>
      <c r="BJ32" s="415"/>
      <c r="BK32" s="415"/>
      <c r="BL32" s="415"/>
      <c r="BM32" s="415"/>
      <c r="BN32" s="415"/>
      <c r="BO32" s="415"/>
      <c r="BP32" s="415"/>
      <c r="BQ32" s="415"/>
      <c r="BR32" s="415"/>
      <c r="BS32" s="415"/>
      <c r="BT32" s="415"/>
      <c r="BU32" s="415"/>
      <c r="BW32" s="415" t="s">
        <v>194</v>
      </c>
      <c r="BX32" s="415"/>
      <c r="BY32" s="415"/>
      <c r="BZ32" s="415"/>
      <c r="CA32" s="415"/>
      <c r="CB32" s="415"/>
      <c r="CC32" s="415"/>
      <c r="CD32" s="415"/>
      <c r="CE32" s="415"/>
      <c r="CF32" s="415"/>
      <c r="CG32" s="415"/>
      <c r="CH32" s="415"/>
      <c r="CI32" s="415"/>
      <c r="CJ32" s="415"/>
      <c r="CK32" s="415"/>
      <c r="CL32" s="415"/>
      <c r="CM32" s="415"/>
      <c r="CO32" s="415" t="s">
        <v>195</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196</v>
      </c>
      <c r="D33" s="435"/>
      <c r="E33" s="400" t="s">
        <v>197</v>
      </c>
      <c r="F33" s="400"/>
      <c r="G33" s="400"/>
      <c r="H33" s="400"/>
      <c r="I33" s="400"/>
      <c r="J33" s="400"/>
      <c r="K33" s="400"/>
      <c r="L33" s="400"/>
      <c r="M33" s="400"/>
      <c r="N33" s="400"/>
      <c r="O33" s="400"/>
      <c r="P33" s="400"/>
      <c r="Q33" s="400"/>
      <c r="R33" s="400"/>
      <c r="S33" s="400"/>
      <c r="T33" s="203"/>
      <c r="U33" s="435" t="s">
        <v>196</v>
      </c>
      <c r="V33" s="435"/>
      <c r="W33" s="400" t="s">
        <v>198</v>
      </c>
      <c r="X33" s="400"/>
      <c r="Y33" s="400"/>
      <c r="Z33" s="400"/>
      <c r="AA33" s="400"/>
      <c r="AB33" s="400"/>
      <c r="AC33" s="400"/>
      <c r="AD33" s="400"/>
      <c r="AE33" s="400"/>
      <c r="AF33" s="400"/>
      <c r="AG33" s="400"/>
      <c r="AH33" s="400"/>
      <c r="AI33" s="400"/>
      <c r="AJ33" s="400"/>
      <c r="AK33" s="400"/>
      <c r="AL33" s="203"/>
      <c r="AM33" s="435" t="s">
        <v>199</v>
      </c>
      <c r="AN33" s="435"/>
      <c r="AO33" s="400" t="s">
        <v>198</v>
      </c>
      <c r="AP33" s="400"/>
      <c r="AQ33" s="400"/>
      <c r="AR33" s="400"/>
      <c r="AS33" s="400"/>
      <c r="AT33" s="400"/>
      <c r="AU33" s="400"/>
      <c r="AV33" s="400"/>
      <c r="AW33" s="400"/>
      <c r="AX33" s="400"/>
      <c r="AY33" s="400"/>
      <c r="AZ33" s="400"/>
      <c r="BA33" s="400"/>
      <c r="BB33" s="400"/>
      <c r="BC33" s="400"/>
      <c r="BD33" s="204"/>
      <c r="BE33" s="400" t="s">
        <v>200</v>
      </c>
      <c r="BF33" s="400"/>
      <c r="BG33" s="400" t="s">
        <v>201</v>
      </c>
      <c r="BH33" s="400"/>
      <c r="BI33" s="400"/>
      <c r="BJ33" s="400"/>
      <c r="BK33" s="400"/>
      <c r="BL33" s="400"/>
      <c r="BM33" s="400"/>
      <c r="BN33" s="400"/>
      <c r="BO33" s="400"/>
      <c r="BP33" s="400"/>
      <c r="BQ33" s="400"/>
      <c r="BR33" s="400"/>
      <c r="BS33" s="400"/>
      <c r="BT33" s="400"/>
      <c r="BU33" s="400"/>
      <c r="BV33" s="204"/>
      <c r="BW33" s="435" t="s">
        <v>200</v>
      </c>
      <c r="BX33" s="435"/>
      <c r="BY33" s="400" t="s">
        <v>202</v>
      </c>
      <c r="BZ33" s="400"/>
      <c r="CA33" s="400"/>
      <c r="CB33" s="400"/>
      <c r="CC33" s="400"/>
      <c r="CD33" s="400"/>
      <c r="CE33" s="400"/>
      <c r="CF33" s="400"/>
      <c r="CG33" s="400"/>
      <c r="CH33" s="400"/>
      <c r="CI33" s="400"/>
      <c r="CJ33" s="400"/>
      <c r="CK33" s="400"/>
      <c r="CL33" s="400"/>
      <c r="CM33" s="400"/>
      <c r="CN33" s="203"/>
      <c r="CO33" s="435" t="s">
        <v>199</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6</v>
      </c>
      <c r="V34" s="601"/>
      <c r="W34" s="602" t="str">
        <f>IF('各会計、関係団体の財政状況及び健全化判断比率'!B28="","",'各会計、関係団体の財政状況及び健全化判断比率'!B28)</f>
        <v>国民健康保険事業特別会計（事業勘定）</v>
      </c>
      <c r="X34" s="602"/>
      <c r="Y34" s="602"/>
      <c r="Z34" s="602"/>
      <c r="AA34" s="602"/>
      <c r="AB34" s="602"/>
      <c r="AC34" s="602"/>
      <c r="AD34" s="602"/>
      <c r="AE34" s="602"/>
      <c r="AF34" s="602"/>
      <c r="AG34" s="602"/>
      <c r="AH34" s="602"/>
      <c r="AI34" s="602"/>
      <c r="AJ34" s="602"/>
      <c r="AK34" s="602"/>
      <c r="AL34" s="178"/>
      <c r="AM34" s="601">
        <f>IF(AO34="","",MAX(C34:D43,U34:V43)+1)</f>
        <v>11</v>
      </c>
      <c r="AN34" s="601"/>
      <c r="AO34" s="602" t="str">
        <f>IF('各会計、関係団体の財政状況及び健全化判断比率'!B33="","",'各会計、関係団体の財政状況及び健全化判断比率'!B33)</f>
        <v>下水道事業会計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t="str">
        <f>IF(BY34="","",MAX(C34:D43,U34:V43,AM34:AN43,BE34:BF43)+1)</f>
        <v/>
      </c>
      <c r="BX34" s="601"/>
      <c r="BY34" s="602" t="str">
        <f>IF('各会計、関係団体の財政状況及び健全化判断比率'!B68="","",'各会計、関係団体の財政状況及び健全化判断比率'!B68)</f>
        <v/>
      </c>
      <c r="BZ34" s="602"/>
      <c r="CA34" s="602"/>
      <c r="CB34" s="602"/>
      <c r="CC34" s="602"/>
      <c r="CD34" s="602"/>
      <c r="CE34" s="602"/>
      <c r="CF34" s="602"/>
      <c r="CG34" s="602"/>
      <c r="CH34" s="602"/>
      <c r="CI34" s="602"/>
      <c r="CJ34" s="602"/>
      <c r="CK34" s="602"/>
      <c r="CL34" s="602"/>
      <c r="CM34" s="602"/>
      <c r="CN34" s="178"/>
      <c r="CO34" s="601">
        <f>IF(CQ34="","",MAX(C34:D43,U34:V43,AM34:AN43,BE34:BF43,BW34:BX43)+1)</f>
        <v>13</v>
      </c>
      <c r="CP34" s="601"/>
      <c r="CQ34" s="602" t="str">
        <f>IF('各会計、関係団体の財政状況及び健全化判断比率'!BS7="","",'各会計、関係団体の財政状況及び健全化判断比率'!BS7)</f>
        <v>相模原市まち・みどり公社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〇</v>
      </c>
      <c r="DH34" s="603"/>
      <c r="DI34" s="205"/>
    </row>
    <row r="35" spans="1:113" ht="32.25" customHeight="1" x14ac:dyDescent="0.2">
      <c r="A35" s="178"/>
      <c r="B35" s="202"/>
      <c r="C35" s="601">
        <f>IF(E35="","",C34+1)</f>
        <v>2</v>
      </c>
      <c r="D35" s="601"/>
      <c r="E35" s="602" t="str">
        <f>IF('各会計、関係団体の財政状況及び健全化判断比率'!B8="","",'各会計、関係団体の財政状況及び健全化判断比率'!B8)</f>
        <v>母子父子寡婦福祉資金貸付事業特別会計</v>
      </c>
      <c r="F35" s="602"/>
      <c r="G35" s="602"/>
      <c r="H35" s="602"/>
      <c r="I35" s="602"/>
      <c r="J35" s="602"/>
      <c r="K35" s="602"/>
      <c r="L35" s="602"/>
      <c r="M35" s="602"/>
      <c r="N35" s="602"/>
      <c r="O35" s="602"/>
      <c r="P35" s="602"/>
      <c r="Q35" s="602"/>
      <c r="R35" s="602"/>
      <c r="S35" s="602"/>
      <c r="T35" s="178"/>
      <c r="U35" s="601">
        <f>IF(W35="","",U34+1)</f>
        <v>7</v>
      </c>
      <c r="V35" s="601"/>
      <c r="W35" s="602" t="str">
        <f>IF('各会計、関係団体の財政状況及び健全化判断比率'!B29="","",'各会計、関係団体の財政状況及び健全化判断比率'!B29)</f>
        <v>国民健康保険事業特別会計（直営診療勘定）</v>
      </c>
      <c r="X35" s="602"/>
      <c r="Y35" s="602"/>
      <c r="Z35" s="602"/>
      <c r="AA35" s="602"/>
      <c r="AB35" s="602"/>
      <c r="AC35" s="602"/>
      <c r="AD35" s="602"/>
      <c r="AE35" s="602"/>
      <c r="AF35" s="602"/>
      <c r="AG35" s="602"/>
      <c r="AH35" s="602"/>
      <c r="AI35" s="602"/>
      <c r="AJ35" s="602"/>
      <c r="AK35" s="602"/>
      <c r="AL35" s="178"/>
      <c r="AM35" s="601">
        <f t="shared" ref="AM35:AM43" si="0">IF(AO35="","",AM34+1)</f>
        <v>12</v>
      </c>
      <c r="AN35" s="601"/>
      <c r="AO35" s="602" t="str">
        <f>IF('各会計、関係団体の財政状況及び健全化判断比率'!B34="","",'各会計、関係団体の財政状況及び健全化判断比率'!B34)</f>
        <v>簡易水道事業会計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t="str">
        <f t="shared" ref="BW35:BW43" si="2">IF(BY35="","",BW34+1)</f>
        <v/>
      </c>
      <c r="BX35" s="601"/>
      <c r="BY35" s="602" t="str">
        <f>IF('各会計、関係団体の財政状況及び健全化判断比率'!B69="","",'各会計、関係団体の財政状況及び健全化判断比率'!B69)</f>
        <v/>
      </c>
      <c r="BZ35" s="602"/>
      <c r="CA35" s="602"/>
      <c r="CB35" s="602"/>
      <c r="CC35" s="602"/>
      <c r="CD35" s="602"/>
      <c r="CE35" s="602"/>
      <c r="CF35" s="602"/>
      <c r="CG35" s="602"/>
      <c r="CH35" s="602"/>
      <c r="CI35" s="602"/>
      <c r="CJ35" s="602"/>
      <c r="CK35" s="602"/>
      <c r="CL35" s="602"/>
      <c r="CM35" s="602"/>
      <c r="CN35" s="178"/>
      <c r="CO35" s="601">
        <f t="shared" ref="CO35:CO43" si="3">IF(CQ35="","",CO34+1)</f>
        <v>14</v>
      </c>
      <c r="CP35" s="601"/>
      <c r="CQ35" s="602" t="str">
        <f>IF('各会計、関係団体の財政状況及び健全化判断比率'!BS8="","",'各会計、関係団体の財政状況及び健全化判断比率'!BS8)</f>
        <v>相模原市社会福祉協議会</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〇</v>
      </c>
      <c r="DH35" s="603"/>
      <c r="DI35" s="205"/>
    </row>
    <row r="36" spans="1:113" ht="32.25" customHeight="1" x14ac:dyDescent="0.2">
      <c r="A36" s="178"/>
      <c r="B36" s="202"/>
      <c r="C36" s="601">
        <f>IF(E36="","",C35+1)</f>
        <v>3</v>
      </c>
      <c r="D36" s="601"/>
      <c r="E36" s="602" t="str">
        <f>IF('各会計、関係団体の財政状況及び健全化判断比率'!B9="","",'各会計、関係団体の財政状況及び健全化判断比率'!B9)</f>
        <v>公債管理特別会計</v>
      </c>
      <c r="F36" s="602"/>
      <c r="G36" s="602"/>
      <c r="H36" s="602"/>
      <c r="I36" s="602"/>
      <c r="J36" s="602"/>
      <c r="K36" s="602"/>
      <c r="L36" s="602"/>
      <c r="M36" s="602"/>
      <c r="N36" s="602"/>
      <c r="O36" s="602"/>
      <c r="P36" s="602"/>
      <c r="Q36" s="602"/>
      <c r="R36" s="602"/>
      <c r="S36" s="602"/>
      <c r="T36" s="178"/>
      <c r="U36" s="601">
        <f t="shared" ref="U36:U43" si="4">IF(W36="","",U35+1)</f>
        <v>8</v>
      </c>
      <c r="V36" s="601"/>
      <c r="W36" s="602" t="str">
        <f>IF('各会計、関係団体の財政状況及び健全化判断比率'!B30="","",'各会計、関係団体の財政状況及び健全化判断比率'!B30)</f>
        <v>自動車駐車場事業特別会計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t="str">
        <f t="shared" si="2"/>
        <v/>
      </c>
      <c r="BX36" s="601"/>
      <c r="BY36" s="602" t="str">
        <f>IF('各会計、関係団体の財政状況及び健全化判断比率'!B70="","",'各会計、関係団体の財政状況及び健全化判断比率'!B70)</f>
        <v/>
      </c>
      <c r="BZ36" s="602"/>
      <c r="CA36" s="602"/>
      <c r="CB36" s="602"/>
      <c r="CC36" s="602"/>
      <c r="CD36" s="602"/>
      <c r="CE36" s="602"/>
      <c r="CF36" s="602"/>
      <c r="CG36" s="602"/>
      <c r="CH36" s="602"/>
      <c r="CI36" s="602"/>
      <c r="CJ36" s="602"/>
      <c r="CK36" s="602"/>
      <c r="CL36" s="602"/>
      <c r="CM36" s="602"/>
      <c r="CN36" s="178"/>
      <c r="CO36" s="601">
        <f t="shared" si="3"/>
        <v>15</v>
      </c>
      <c r="CP36" s="601"/>
      <c r="CQ36" s="602" t="str">
        <f>IF('各会計、関係団体の財政状況及び健全化判断比率'!BS9="","",'各会計、関係団体の財政状況及び健全化判断比率'!BS9)</f>
        <v>相模原市民文化財団</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f>IF(E37="","",C36+1)</f>
        <v>4</v>
      </c>
      <c r="D37" s="601"/>
      <c r="E37" s="602" t="str">
        <f>IF('各会計、関係団体の財政状況及び健全化判断比率'!B10="","",'各会計、関係団体の財政状況及び健全化判断比率'!B10)</f>
        <v>公共用地先行取得事業特別会計</v>
      </c>
      <c r="F37" s="602"/>
      <c r="G37" s="602"/>
      <c r="H37" s="602"/>
      <c r="I37" s="602"/>
      <c r="J37" s="602"/>
      <c r="K37" s="602"/>
      <c r="L37" s="602"/>
      <c r="M37" s="602"/>
      <c r="N37" s="602"/>
      <c r="O37" s="602"/>
      <c r="P37" s="602"/>
      <c r="Q37" s="602"/>
      <c r="R37" s="602"/>
      <c r="S37" s="602"/>
      <c r="T37" s="178"/>
      <c r="U37" s="601">
        <f t="shared" si="4"/>
        <v>9</v>
      </c>
      <c r="V37" s="601"/>
      <c r="W37" s="602" t="str">
        <f>IF('各会計、関係団体の財政状況及び健全化判断比率'!B31="","",'各会計、関係団体の財政状況及び健全化判断比率'!B31)</f>
        <v>介護保険事業特別会計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t="str">
        <f t="shared" si="2"/>
        <v/>
      </c>
      <c r="BX37" s="601"/>
      <c r="BY37" s="602" t="str">
        <f>IF('各会計、関係団体の財政状況及び健全化判断比率'!B71="","",'各会計、関係団体の財政状況及び健全化判断比率'!B71)</f>
        <v/>
      </c>
      <c r="BZ37" s="602"/>
      <c r="CA37" s="602"/>
      <c r="CB37" s="602"/>
      <c r="CC37" s="602"/>
      <c r="CD37" s="602"/>
      <c r="CE37" s="602"/>
      <c r="CF37" s="602"/>
      <c r="CG37" s="602"/>
      <c r="CH37" s="602"/>
      <c r="CI37" s="602"/>
      <c r="CJ37" s="602"/>
      <c r="CK37" s="602"/>
      <c r="CL37" s="602"/>
      <c r="CM37" s="602"/>
      <c r="CN37" s="178"/>
      <c r="CO37" s="601">
        <f t="shared" si="3"/>
        <v>16</v>
      </c>
      <c r="CP37" s="601"/>
      <c r="CQ37" s="602" t="str">
        <f>IF('各会計、関係団体の財政状況及び健全化判断比率'!BS10="","",'各会計、関係団体の財政状況及び健全化判断比率'!BS10)</f>
        <v>相模原市スポーツ協会</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f t="shared" ref="C38:C43" si="5">IF(E38="","",C37+1)</f>
        <v>5</v>
      </c>
      <c r="D38" s="601"/>
      <c r="E38" s="602" t="str">
        <f>IF('各会計、関係団体の財政状況及び健全化判断比率'!B11="","",'各会計、関係団体の財政状況及び健全化判断比率'!B11)</f>
        <v>麻溝台・新磯野第一整備地区土地区画整理事業特別会計</v>
      </c>
      <c r="F38" s="602"/>
      <c r="G38" s="602"/>
      <c r="H38" s="602"/>
      <c r="I38" s="602"/>
      <c r="J38" s="602"/>
      <c r="K38" s="602"/>
      <c r="L38" s="602"/>
      <c r="M38" s="602"/>
      <c r="N38" s="602"/>
      <c r="O38" s="602"/>
      <c r="P38" s="602"/>
      <c r="Q38" s="602"/>
      <c r="R38" s="602"/>
      <c r="S38" s="602"/>
      <c r="T38" s="178"/>
      <c r="U38" s="601">
        <f t="shared" si="4"/>
        <v>10</v>
      </c>
      <c r="V38" s="601"/>
      <c r="W38" s="602" t="str">
        <f>IF('各会計、関係団体の財政状況及び健全化判断比率'!B32="","",'各会計、関係団体の財政状況及び健全化判断比率'!B32)</f>
        <v>後期高齢者医療事業特別会計</v>
      </c>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f t="shared" si="3"/>
        <v>17</v>
      </c>
      <c r="CP38" s="601"/>
      <c r="CQ38" s="602" t="str">
        <f>IF('各会計、関係団体の財政状況及び健全化判断比率'!BS11="","",'各会計、関係団体の財政状況及び健全化判断比率'!BS11)</f>
        <v>相模原市勤労者福祉サービスセンター</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f t="shared" si="3"/>
        <v>18</v>
      </c>
      <c r="CP39" s="601"/>
      <c r="CQ39" s="602" t="str">
        <f>IF('各会計、関係団体の財政状況及び健全化判断比率'!BS12="","",'各会計、関係団体の財政状況及び健全化判断比率'!BS12)</f>
        <v>相模原市産業振興財団</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f t="shared" si="3"/>
        <v>19</v>
      </c>
      <c r="CP40" s="601"/>
      <c r="CQ40" s="602" t="str">
        <f>IF('各会計、関係団体の財政状況及び健全化判断比率'!BS13="","",'各会計、関係団体の財政状況及び健全化判断比率'!BS13)</f>
        <v>相模原市シルバー人材センター</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f t="shared" si="3"/>
        <v>20</v>
      </c>
      <c r="CP41" s="601"/>
      <c r="CQ41" s="602" t="str">
        <f>IF('各会計、関係団体の財政状況及び健全化判断比率'!BS14="","",'各会計、関係団体の財政状況及び健全化判断比率'!BS14)</f>
        <v>相模原市防災協会</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f t="shared" si="3"/>
        <v>21</v>
      </c>
      <c r="CP42" s="601"/>
      <c r="CQ42" s="602" t="str">
        <f>IF('各会計、関係団体の財政状況及び健全化判断比率'!BS15="","",'各会計、関係団体の財政状況及び健全化判断比率'!BS15)</f>
        <v>さがみはら産業創造センター</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f t="shared" si="3"/>
        <v>22</v>
      </c>
      <c r="CP43" s="601"/>
      <c r="CQ43" s="602" t="str">
        <f>IF('各会計、関係団体の財政状況及び健全化判断比率'!BS16="","",'各会計、関係団体の財政状況及び健全化判断比率'!BS16)</f>
        <v>相模原市社会福祉事業団</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611</v>
      </c>
    </row>
    <row r="54" spans="5:113" x14ac:dyDescent="0.2"/>
    <row r="55" spans="5:113" x14ac:dyDescent="0.2"/>
    <row r="56" spans="5:113" x14ac:dyDescent="0.2"/>
  </sheetData>
  <sheetProtection password="C5BB" sheet="1" objects="1" scenarios="1"/>
  <customSheetViews>
    <customSheetView guid="{B5D8A632-8532-45D0-B1E8-4C81C7241214}" scale="85"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80" t="s">
        <v>576</v>
      </c>
      <c r="D34" s="1180"/>
      <c r="E34" s="1181"/>
      <c r="F34" s="32">
        <v>4.76</v>
      </c>
      <c r="G34" s="33">
        <v>4.91</v>
      </c>
      <c r="H34" s="33">
        <v>5.13</v>
      </c>
      <c r="I34" s="33">
        <v>5.71</v>
      </c>
      <c r="J34" s="34">
        <v>13.31</v>
      </c>
      <c r="K34" s="22"/>
      <c r="L34" s="22"/>
      <c r="M34" s="22"/>
      <c r="N34" s="22"/>
      <c r="O34" s="22"/>
      <c r="P34" s="22"/>
    </row>
    <row r="35" spans="1:16" ht="39" customHeight="1" x14ac:dyDescent="0.2">
      <c r="A35" s="22"/>
      <c r="B35" s="35"/>
      <c r="C35" s="1174" t="s">
        <v>577</v>
      </c>
      <c r="D35" s="1175"/>
      <c r="E35" s="1176"/>
      <c r="F35" s="36">
        <v>0.68</v>
      </c>
      <c r="G35" s="37">
        <v>1.58</v>
      </c>
      <c r="H35" s="37">
        <v>2.0299999999999998</v>
      </c>
      <c r="I35" s="37">
        <v>2.4</v>
      </c>
      <c r="J35" s="38">
        <v>2.77</v>
      </c>
      <c r="K35" s="22"/>
      <c r="L35" s="22"/>
      <c r="M35" s="22"/>
      <c r="N35" s="22"/>
      <c r="O35" s="22"/>
      <c r="P35" s="22"/>
    </row>
    <row r="36" spans="1:16" ht="39" customHeight="1" x14ac:dyDescent="0.2">
      <c r="A36" s="22"/>
      <c r="B36" s="35"/>
      <c r="C36" s="1174" t="s">
        <v>578</v>
      </c>
      <c r="D36" s="1175"/>
      <c r="E36" s="1176"/>
      <c r="F36" s="36">
        <v>0.38</v>
      </c>
      <c r="G36" s="37">
        <v>0.63</v>
      </c>
      <c r="H36" s="37">
        <v>0.47</v>
      </c>
      <c r="I36" s="37">
        <v>1.26</v>
      </c>
      <c r="J36" s="38">
        <v>0.85</v>
      </c>
      <c r="K36" s="22"/>
      <c r="L36" s="22"/>
      <c r="M36" s="22"/>
      <c r="N36" s="22"/>
      <c r="O36" s="22"/>
      <c r="P36" s="22"/>
    </row>
    <row r="37" spans="1:16" ht="39" customHeight="1" x14ac:dyDescent="0.2">
      <c r="A37" s="22"/>
      <c r="B37" s="35"/>
      <c r="C37" s="1174" t="s">
        <v>579</v>
      </c>
      <c r="D37" s="1175"/>
      <c r="E37" s="1176"/>
      <c r="F37" s="36">
        <v>2.1</v>
      </c>
      <c r="G37" s="37">
        <v>1.94</v>
      </c>
      <c r="H37" s="37">
        <v>1.53</v>
      </c>
      <c r="I37" s="37">
        <v>1.51</v>
      </c>
      <c r="J37" s="38">
        <v>0.19</v>
      </c>
      <c r="K37" s="22"/>
      <c r="L37" s="22"/>
      <c r="M37" s="22"/>
      <c r="N37" s="22"/>
      <c r="O37" s="22"/>
      <c r="P37" s="22"/>
    </row>
    <row r="38" spans="1:16" ht="39" customHeight="1" x14ac:dyDescent="0.2">
      <c r="A38" s="22"/>
      <c r="B38" s="35"/>
      <c r="C38" s="1174" t="s">
        <v>580</v>
      </c>
      <c r="D38" s="1175"/>
      <c r="E38" s="1176"/>
      <c r="F38" s="36">
        <v>0.2</v>
      </c>
      <c r="G38" s="37">
        <v>0.11</v>
      </c>
      <c r="H38" s="37">
        <v>0.12</v>
      </c>
      <c r="I38" s="37">
        <v>0.13</v>
      </c>
      <c r="J38" s="38">
        <v>0.13</v>
      </c>
      <c r="K38" s="22"/>
      <c r="L38" s="22"/>
      <c r="M38" s="22"/>
      <c r="N38" s="22"/>
      <c r="O38" s="22"/>
      <c r="P38" s="22"/>
    </row>
    <row r="39" spans="1:16" ht="39" customHeight="1" x14ac:dyDescent="0.2">
      <c r="A39" s="22"/>
      <c r="B39" s="35"/>
      <c r="C39" s="1174" t="s">
        <v>581</v>
      </c>
      <c r="D39" s="1175"/>
      <c r="E39" s="1176"/>
      <c r="F39" s="36" t="s">
        <v>527</v>
      </c>
      <c r="G39" s="37" t="s">
        <v>527</v>
      </c>
      <c r="H39" s="37" t="s">
        <v>527</v>
      </c>
      <c r="I39" s="37">
        <v>0.09</v>
      </c>
      <c r="J39" s="38">
        <v>0.08</v>
      </c>
      <c r="K39" s="22"/>
      <c r="L39" s="22"/>
      <c r="M39" s="22"/>
      <c r="N39" s="22"/>
      <c r="O39" s="22"/>
      <c r="P39" s="22"/>
    </row>
    <row r="40" spans="1:16" ht="39" customHeight="1" x14ac:dyDescent="0.2">
      <c r="A40" s="22"/>
      <c r="B40" s="35"/>
      <c r="C40" s="1174" t="s">
        <v>582</v>
      </c>
      <c r="D40" s="1175"/>
      <c r="E40" s="1176"/>
      <c r="F40" s="36">
        <v>0.06</v>
      </c>
      <c r="G40" s="37">
        <v>0.04</v>
      </c>
      <c r="H40" s="37">
        <v>0</v>
      </c>
      <c r="I40" s="37">
        <v>0.02</v>
      </c>
      <c r="J40" s="38">
        <v>0.02</v>
      </c>
      <c r="K40" s="22"/>
      <c r="L40" s="22"/>
      <c r="M40" s="22"/>
      <c r="N40" s="22"/>
      <c r="O40" s="22"/>
      <c r="P40" s="22"/>
    </row>
    <row r="41" spans="1:16" ht="39" customHeight="1" x14ac:dyDescent="0.2">
      <c r="A41" s="22"/>
      <c r="B41" s="35"/>
      <c r="C41" s="1174" t="s">
        <v>583</v>
      </c>
      <c r="D41" s="1175"/>
      <c r="E41" s="1176"/>
      <c r="F41" s="36">
        <v>0</v>
      </c>
      <c r="G41" s="37">
        <v>0</v>
      </c>
      <c r="H41" s="37">
        <v>0</v>
      </c>
      <c r="I41" s="37">
        <v>0</v>
      </c>
      <c r="J41" s="38">
        <v>0</v>
      </c>
      <c r="K41" s="22"/>
      <c r="L41" s="22"/>
      <c r="M41" s="22"/>
      <c r="N41" s="22"/>
      <c r="O41" s="22"/>
      <c r="P41" s="22"/>
    </row>
    <row r="42" spans="1:16" ht="39" customHeight="1" x14ac:dyDescent="0.2">
      <c r="A42" s="22"/>
      <c r="B42" s="39"/>
      <c r="C42" s="1174" t="s">
        <v>584</v>
      </c>
      <c r="D42" s="1175"/>
      <c r="E42" s="1176"/>
      <c r="F42" s="36" t="s">
        <v>527</v>
      </c>
      <c r="G42" s="37" t="s">
        <v>585</v>
      </c>
      <c r="H42" s="37" t="s">
        <v>527</v>
      </c>
      <c r="I42" s="37" t="s">
        <v>527</v>
      </c>
      <c r="J42" s="38" t="s">
        <v>527</v>
      </c>
      <c r="K42" s="22"/>
      <c r="L42" s="22"/>
      <c r="M42" s="22"/>
      <c r="N42" s="22"/>
      <c r="O42" s="22"/>
      <c r="P42" s="22"/>
    </row>
    <row r="43" spans="1:16" ht="39" customHeight="1" thickBot="1" x14ac:dyDescent="0.25">
      <c r="A43" s="22"/>
      <c r="B43" s="40"/>
      <c r="C43" s="1177" t="s">
        <v>586</v>
      </c>
      <c r="D43" s="1178"/>
      <c r="E43" s="1179"/>
      <c r="F43" s="41">
        <v>0.01</v>
      </c>
      <c r="G43" s="42">
        <v>0.03</v>
      </c>
      <c r="H43" s="42">
        <v>0.32</v>
      </c>
      <c r="I43" s="42">
        <v>0.02</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6fqAWpST0yY73aPA+pHp/SAavEkStRYGjqaUpZ3YplsRIQoTkS704jMKf9T2q7k5XKKwJz00ETOIMC8QP7MieA==" saltValue="q+cJaVmiMllpIjGIDBEhAg==" spinCount="100000" sheet="1" objects="1" scenarios="1"/>
  <customSheetViews>
    <customSheetView guid="{B5D8A632-8532-45D0-B1E8-4C81C7241214}"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82" t="s">
        <v>10</v>
      </c>
      <c r="C45" s="1183"/>
      <c r="D45" s="58"/>
      <c r="E45" s="1188" t="s">
        <v>11</v>
      </c>
      <c r="F45" s="1188"/>
      <c r="G45" s="1188"/>
      <c r="H45" s="1188"/>
      <c r="I45" s="1188"/>
      <c r="J45" s="1189"/>
      <c r="K45" s="59">
        <v>22371</v>
      </c>
      <c r="L45" s="60">
        <v>22381</v>
      </c>
      <c r="M45" s="60">
        <v>22603</v>
      </c>
      <c r="N45" s="60">
        <v>22906</v>
      </c>
      <c r="O45" s="61">
        <v>22802</v>
      </c>
      <c r="P45" s="48"/>
      <c r="Q45" s="48"/>
      <c r="R45" s="48"/>
      <c r="S45" s="48"/>
      <c r="T45" s="48"/>
      <c r="U45" s="48"/>
    </row>
    <row r="46" spans="1:21" ht="30.75" customHeight="1" x14ac:dyDescent="0.2">
      <c r="A46" s="48"/>
      <c r="B46" s="1184"/>
      <c r="C46" s="1185"/>
      <c r="D46" s="62"/>
      <c r="E46" s="1190" t="s">
        <v>12</v>
      </c>
      <c r="F46" s="1190"/>
      <c r="G46" s="1190"/>
      <c r="H46" s="1190"/>
      <c r="I46" s="1190"/>
      <c r="J46" s="1191"/>
      <c r="K46" s="63" t="s">
        <v>527</v>
      </c>
      <c r="L46" s="64" t="s">
        <v>527</v>
      </c>
      <c r="M46" s="64" t="s">
        <v>527</v>
      </c>
      <c r="N46" s="64" t="s">
        <v>527</v>
      </c>
      <c r="O46" s="65" t="s">
        <v>527</v>
      </c>
      <c r="P46" s="48"/>
      <c r="Q46" s="48"/>
      <c r="R46" s="48"/>
      <c r="S46" s="48"/>
      <c r="T46" s="48"/>
      <c r="U46" s="48"/>
    </row>
    <row r="47" spans="1:21" ht="30.75" customHeight="1" x14ac:dyDescent="0.2">
      <c r="A47" s="48"/>
      <c r="B47" s="1184"/>
      <c r="C47" s="1185"/>
      <c r="D47" s="62"/>
      <c r="E47" s="1190" t="s">
        <v>13</v>
      </c>
      <c r="F47" s="1190"/>
      <c r="G47" s="1190"/>
      <c r="H47" s="1190"/>
      <c r="I47" s="1190"/>
      <c r="J47" s="1191"/>
      <c r="K47" s="63">
        <v>2460</v>
      </c>
      <c r="L47" s="64">
        <v>2760</v>
      </c>
      <c r="M47" s="64">
        <v>3060</v>
      </c>
      <c r="N47" s="64">
        <v>3393</v>
      </c>
      <c r="O47" s="65">
        <v>3611</v>
      </c>
      <c r="P47" s="48"/>
      <c r="Q47" s="48"/>
      <c r="R47" s="48"/>
      <c r="S47" s="48"/>
      <c r="T47" s="48"/>
      <c r="U47" s="48"/>
    </row>
    <row r="48" spans="1:21" ht="30.75" customHeight="1" x14ac:dyDescent="0.2">
      <c r="A48" s="48"/>
      <c r="B48" s="1184"/>
      <c r="C48" s="1185"/>
      <c r="D48" s="62"/>
      <c r="E48" s="1190" t="s">
        <v>14</v>
      </c>
      <c r="F48" s="1190"/>
      <c r="G48" s="1190"/>
      <c r="H48" s="1190"/>
      <c r="I48" s="1190"/>
      <c r="J48" s="1191"/>
      <c r="K48" s="63">
        <v>4451</v>
      </c>
      <c r="L48" s="64">
        <v>4405</v>
      </c>
      <c r="M48" s="64">
        <v>4206</v>
      </c>
      <c r="N48" s="64">
        <v>4083</v>
      </c>
      <c r="O48" s="65">
        <v>3826</v>
      </c>
      <c r="P48" s="48"/>
      <c r="Q48" s="48"/>
      <c r="R48" s="48"/>
      <c r="S48" s="48"/>
      <c r="T48" s="48"/>
      <c r="U48" s="48"/>
    </row>
    <row r="49" spans="1:21" ht="30.75" customHeight="1" x14ac:dyDescent="0.2">
      <c r="A49" s="48"/>
      <c r="B49" s="1184"/>
      <c r="C49" s="1185"/>
      <c r="D49" s="62"/>
      <c r="E49" s="1190" t="s">
        <v>15</v>
      </c>
      <c r="F49" s="1190"/>
      <c r="G49" s="1190"/>
      <c r="H49" s="1190"/>
      <c r="I49" s="1190"/>
      <c r="J49" s="1191"/>
      <c r="K49" s="63" t="s">
        <v>527</v>
      </c>
      <c r="L49" s="64" t="s">
        <v>527</v>
      </c>
      <c r="M49" s="64" t="s">
        <v>527</v>
      </c>
      <c r="N49" s="64" t="s">
        <v>527</v>
      </c>
      <c r="O49" s="65" t="s">
        <v>527</v>
      </c>
      <c r="P49" s="48"/>
      <c r="Q49" s="48"/>
      <c r="R49" s="48"/>
      <c r="S49" s="48"/>
      <c r="T49" s="48"/>
      <c r="U49" s="48"/>
    </row>
    <row r="50" spans="1:21" ht="30.75" customHeight="1" x14ac:dyDescent="0.2">
      <c r="A50" s="48"/>
      <c r="B50" s="1184"/>
      <c r="C50" s="1185"/>
      <c r="D50" s="62"/>
      <c r="E50" s="1190" t="s">
        <v>16</v>
      </c>
      <c r="F50" s="1190"/>
      <c r="G50" s="1190"/>
      <c r="H50" s="1190"/>
      <c r="I50" s="1190"/>
      <c r="J50" s="1191"/>
      <c r="K50" s="63">
        <v>977</v>
      </c>
      <c r="L50" s="64">
        <v>974</v>
      </c>
      <c r="M50" s="64">
        <v>972</v>
      </c>
      <c r="N50" s="64">
        <v>969</v>
      </c>
      <c r="O50" s="65">
        <v>903</v>
      </c>
      <c r="P50" s="48"/>
      <c r="Q50" s="48"/>
      <c r="R50" s="48"/>
      <c r="S50" s="48"/>
      <c r="T50" s="48"/>
      <c r="U50" s="48"/>
    </row>
    <row r="51" spans="1:21" ht="30.75" customHeight="1" x14ac:dyDescent="0.2">
      <c r="A51" s="48"/>
      <c r="B51" s="1186"/>
      <c r="C51" s="1187"/>
      <c r="D51" s="66"/>
      <c r="E51" s="1190" t="s">
        <v>17</v>
      </c>
      <c r="F51" s="1190"/>
      <c r="G51" s="1190"/>
      <c r="H51" s="1190"/>
      <c r="I51" s="1190"/>
      <c r="J51" s="1191"/>
      <c r="K51" s="63" t="s">
        <v>527</v>
      </c>
      <c r="L51" s="64" t="s">
        <v>527</v>
      </c>
      <c r="M51" s="64" t="s">
        <v>527</v>
      </c>
      <c r="N51" s="64" t="s">
        <v>527</v>
      </c>
      <c r="O51" s="65" t="s">
        <v>527</v>
      </c>
      <c r="P51" s="48"/>
      <c r="Q51" s="48"/>
      <c r="R51" s="48"/>
      <c r="S51" s="48"/>
      <c r="T51" s="48"/>
      <c r="U51" s="48"/>
    </row>
    <row r="52" spans="1:21" ht="30.75" customHeight="1" x14ac:dyDescent="0.2">
      <c r="A52" s="48"/>
      <c r="B52" s="1192" t="s">
        <v>18</v>
      </c>
      <c r="C52" s="1193"/>
      <c r="D52" s="66"/>
      <c r="E52" s="1190" t="s">
        <v>19</v>
      </c>
      <c r="F52" s="1190"/>
      <c r="G52" s="1190"/>
      <c r="H52" s="1190"/>
      <c r="I52" s="1190"/>
      <c r="J52" s="1191"/>
      <c r="K52" s="63">
        <v>26060</v>
      </c>
      <c r="L52" s="64">
        <v>26735</v>
      </c>
      <c r="M52" s="64">
        <v>26341</v>
      </c>
      <c r="N52" s="64">
        <v>27129</v>
      </c>
      <c r="O52" s="65">
        <v>26574</v>
      </c>
      <c r="P52" s="48"/>
      <c r="Q52" s="48"/>
      <c r="R52" s="48"/>
      <c r="S52" s="48"/>
      <c r="T52" s="48"/>
      <c r="U52" s="48"/>
    </row>
    <row r="53" spans="1:21" ht="30.75" customHeight="1" thickBot="1" x14ac:dyDescent="0.25">
      <c r="A53" s="48"/>
      <c r="B53" s="1194" t="s">
        <v>20</v>
      </c>
      <c r="C53" s="1195"/>
      <c r="D53" s="67"/>
      <c r="E53" s="1196" t="s">
        <v>21</v>
      </c>
      <c r="F53" s="1196"/>
      <c r="G53" s="1196"/>
      <c r="H53" s="1196"/>
      <c r="I53" s="1196"/>
      <c r="J53" s="1197"/>
      <c r="K53" s="68">
        <v>4199</v>
      </c>
      <c r="L53" s="69">
        <v>3785</v>
      </c>
      <c r="M53" s="69">
        <v>4500</v>
      </c>
      <c r="N53" s="69">
        <v>4222</v>
      </c>
      <c r="O53" s="70">
        <v>4568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3">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198" t="s">
        <v>24</v>
      </c>
      <c r="C57" s="1199"/>
      <c r="D57" s="1202" t="s">
        <v>25</v>
      </c>
      <c r="E57" s="1203"/>
      <c r="F57" s="1203"/>
      <c r="G57" s="1203"/>
      <c r="H57" s="1203"/>
      <c r="I57" s="1203"/>
      <c r="J57" s="1204"/>
      <c r="K57" s="83">
        <v>8210</v>
      </c>
      <c r="L57" s="84">
        <v>10520</v>
      </c>
      <c r="M57" s="84">
        <v>12778</v>
      </c>
      <c r="N57" s="84">
        <v>16903</v>
      </c>
      <c r="O57" s="85">
        <v>15495</v>
      </c>
    </row>
    <row r="58" spans="1:21" ht="31.5" customHeight="1" thickBot="1" x14ac:dyDescent="0.25">
      <c r="B58" s="1200"/>
      <c r="C58" s="1201"/>
      <c r="D58" s="1205" t="s">
        <v>26</v>
      </c>
      <c r="E58" s="1206"/>
      <c r="F58" s="1206"/>
      <c r="G58" s="1206"/>
      <c r="H58" s="1206"/>
      <c r="I58" s="1206"/>
      <c r="J58" s="1207"/>
      <c r="K58" s="86">
        <v>5333</v>
      </c>
      <c r="L58" s="87">
        <v>7327</v>
      </c>
      <c r="M58" s="87">
        <v>9620</v>
      </c>
      <c r="N58" s="87">
        <v>12213</v>
      </c>
      <c r="O58" s="88">
        <f>15273</f>
        <v>15273</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jALr0Y79xTPOd8hLgiuu/o9Ujno/AH10giyqE51vSxxv40VYV68xHSXCeRMxs1FBjc9QEKVInLeiHTNAtYFyg==" saltValue="0nHaOyLhVuUEVW7liaSz6A==" spinCount="100000" sheet="1" objects="1" scenarios="1"/>
  <customSheetViews>
    <customSheetView guid="{B5D8A632-8532-45D0-B1E8-4C81C7241214}"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568</v>
      </c>
      <c r="J40" s="100" t="s">
        <v>569</v>
      </c>
      <c r="K40" s="100" t="s">
        <v>570</v>
      </c>
      <c r="L40" s="100" t="s">
        <v>571</v>
      </c>
      <c r="M40" s="101" t="s">
        <v>572</v>
      </c>
    </row>
    <row r="41" spans="2:13" ht="27.75" customHeight="1" x14ac:dyDescent="0.2">
      <c r="B41" s="1208" t="s">
        <v>29</v>
      </c>
      <c r="C41" s="1209"/>
      <c r="D41" s="102"/>
      <c r="E41" s="1214" t="s">
        <v>30</v>
      </c>
      <c r="F41" s="1214"/>
      <c r="G41" s="1214"/>
      <c r="H41" s="1215"/>
      <c r="I41" s="358">
        <v>275797</v>
      </c>
      <c r="J41" s="359">
        <v>283802</v>
      </c>
      <c r="K41" s="359">
        <v>290250</v>
      </c>
      <c r="L41" s="359">
        <v>290404</v>
      </c>
      <c r="M41" s="360">
        <v>291631</v>
      </c>
    </row>
    <row r="42" spans="2:13" ht="27.75" customHeight="1" x14ac:dyDescent="0.2">
      <c r="B42" s="1210"/>
      <c r="C42" s="1211"/>
      <c r="D42" s="103"/>
      <c r="E42" s="1216" t="s">
        <v>31</v>
      </c>
      <c r="F42" s="1216"/>
      <c r="G42" s="1216"/>
      <c r="H42" s="1217"/>
      <c r="I42" s="361">
        <v>23816</v>
      </c>
      <c r="J42" s="362">
        <v>21442</v>
      </c>
      <c r="K42" s="362">
        <v>18769</v>
      </c>
      <c r="L42" s="362">
        <v>17191</v>
      </c>
      <c r="M42" s="363">
        <v>15081</v>
      </c>
    </row>
    <row r="43" spans="2:13" ht="27.75" customHeight="1" x14ac:dyDescent="0.2">
      <c r="B43" s="1210"/>
      <c r="C43" s="1211"/>
      <c r="D43" s="103"/>
      <c r="E43" s="1216" t="s">
        <v>32</v>
      </c>
      <c r="F43" s="1216"/>
      <c r="G43" s="1216"/>
      <c r="H43" s="1217"/>
      <c r="I43" s="361">
        <v>40798</v>
      </c>
      <c r="J43" s="362">
        <v>40312</v>
      </c>
      <c r="K43" s="362">
        <v>39506</v>
      </c>
      <c r="L43" s="362">
        <v>38251</v>
      </c>
      <c r="M43" s="363">
        <v>37280</v>
      </c>
    </row>
    <row r="44" spans="2:13" ht="27.75" customHeight="1" x14ac:dyDescent="0.2">
      <c r="B44" s="1210"/>
      <c r="C44" s="1211"/>
      <c r="D44" s="103"/>
      <c r="E44" s="1216" t="s">
        <v>33</v>
      </c>
      <c r="F44" s="1216"/>
      <c r="G44" s="1216"/>
      <c r="H44" s="1217"/>
      <c r="I44" s="361" t="s">
        <v>527</v>
      </c>
      <c r="J44" s="362" t="s">
        <v>527</v>
      </c>
      <c r="K44" s="362" t="s">
        <v>527</v>
      </c>
      <c r="L44" s="362" t="s">
        <v>527</v>
      </c>
      <c r="M44" s="363" t="s">
        <v>527</v>
      </c>
    </row>
    <row r="45" spans="2:13" ht="27.75" customHeight="1" x14ac:dyDescent="0.2">
      <c r="B45" s="1210"/>
      <c r="C45" s="1211"/>
      <c r="D45" s="103"/>
      <c r="E45" s="1216" t="s">
        <v>34</v>
      </c>
      <c r="F45" s="1216"/>
      <c r="G45" s="1216"/>
      <c r="H45" s="1217"/>
      <c r="I45" s="361">
        <v>46361</v>
      </c>
      <c r="J45" s="362">
        <v>43419</v>
      </c>
      <c r="K45" s="362">
        <v>42650</v>
      </c>
      <c r="L45" s="362">
        <v>41836</v>
      </c>
      <c r="M45" s="363">
        <v>42114</v>
      </c>
    </row>
    <row r="46" spans="2:13" ht="27.75" customHeight="1" x14ac:dyDescent="0.2">
      <c r="B46" s="1210"/>
      <c r="C46" s="1211"/>
      <c r="D46" s="104"/>
      <c r="E46" s="1216" t="s">
        <v>35</v>
      </c>
      <c r="F46" s="1216"/>
      <c r="G46" s="1216"/>
      <c r="H46" s="1217"/>
      <c r="I46" s="361">
        <v>2462</v>
      </c>
      <c r="J46" s="362">
        <v>2133</v>
      </c>
      <c r="K46" s="362">
        <v>2345</v>
      </c>
      <c r="L46" s="362">
        <v>1063</v>
      </c>
      <c r="M46" s="363">
        <v>405</v>
      </c>
    </row>
    <row r="47" spans="2:13" ht="27.75" customHeight="1" x14ac:dyDescent="0.2">
      <c r="B47" s="1210"/>
      <c r="C47" s="1211"/>
      <c r="D47" s="105"/>
      <c r="E47" s="1218" t="s">
        <v>36</v>
      </c>
      <c r="F47" s="1219"/>
      <c r="G47" s="1219"/>
      <c r="H47" s="1220"/>
      <c r="I47" s="361" t="s">
        <v>527</v>
      </c>
      <c r="J47" s="362" t="s">
        <v>527</v>
      </c>
      <c r="K47" s="362" t="s">
        <v>527</v>
      </c>
      <c r="L47" s="362" t="s">
        <v>527</v>
      </c>
      <c r="M47" s="363" t="s">
        <v>527</v>
      </c>
    </row>
    <row r="48" spans="2:13" ht="27.75" customHeight="1" x14ac:dyDescent="0.2">
      <c r="B48" s="1210"/>
      <c r="C48" s="1211"/>
      <c r="D48" s="103"/>
      <c r="E48" s="1216" t="s">
        <v>37</v>
      </c>
      <c r="F48" s="1216"/>
      <c r="G48" s="1216"/>
      <c r="H48" s="1217"/>
      <c r="I48" s="361" t="s">
        <v>527</v>
      </c>
      <c r="J48" s="362" t="s">
        <v>527</v>
      </c>
      <c r="K48" s="362" t="s">
        <v>527</v>
      </c>
      <c r="L48" s="362" t="s">
        <v>527</v>
      </c>
      <c r="M48" s="363" t="s">
        <v>527</v>
      </c>
    </row>
    <row r="49" spans="2:13" ht="27.75" customHeight="1" x14ac:dyDescent="0.2">
      <c r="B49" s="1212"/>
      <c r="C49" s="1213"/>
      <c r="D49" s="103"/>
      <c r="E49" s="1216" t="s">
        <v>38</v>
      </c>
      <c r="F49" s="1216"/>
      <c r="G49" s="1216"/>
      <c r="H49" s="1217"/>
      <c r="I49" s="361" t="s">
        <v>527</v>
      </c>
      <c r="J49" s="362" t="s">
        <v>527</v>
      </c>
      <c r="K49" s="362" t="s">
        <v>527</v>
      </c>
      <c r="L49" s="362" t="s">
        <v>527</v>
      </c>
      <c r="M49" s="363" t="s">
        <v>527</v>
      </c>
    </row>
    <row r="50" spans="2:13" ht="27.75" customHeight="1" x14ac:dyDescent="0.2">
      <c r="B50" s="1221" t="s">
        <v>39</v>
      </c>
      <c r="C50" s="1222"/>
      <c r="D50" s="106"/>
      <c r="E50" s="1216" t="s">
        <v>40</v>
      </c>
      <c r="F50" s="1216"/>
      <c r="G50" s="1216"/>
      <c r="H50" s="1217"/>
      <c r="I50" s="361">
        <v>28669</v>
      </c>
      <c r="J50" s="362">
        <v>33638</v>
      </c>
      <c r="K50" s="362">
        <v>37422</v>
      </c>
      <c r="L50" s="362">
        <v>40440</v>
      </c>
      <c r="M50" s="363">
        <v>49115</v>
      </c>
    </row>
    <row r="51" spans="2:13" ht="27.75" customHeight="1" x14ac:dyDescent="0.2">
      <c r="B51" s="1210"/>
      <c r="C51" s="1211"/>
      <c r="D51" s="103"/>
      <c r="E51" s="1216" t="s">
        <v>41</v>
      </c>
      <c r="F51" s="1216"/>
      <c r="G51" s="1216"/>
      <c r="H51" s="1217"/>
      <c r="I51" s="361">
        <v>73694</v>
      </c>
      <c r="J51" s="362">
        <v>69938</v>
      </c>
      <c r="K51" s="362">
        <v>66555</v>
      </c>
      <c r="L51" s="362">
        <v>64534</v>
      </c>
      <c r="M51" s="363">
        <v>61770</v>
      </c>
    </row>
    <row r="52" spans="2:13" ht="27.75" customHeight="1" x14ac:dyDescent="0.2">
      <c r="B52" s="1212"/>
      <c r="C52" s="1213"/>
      <c r="D52" s="103"/>
      <c r="E52" s="1216" t="s">
        <v>42</v>
      </c>
      <c r="F52" s="1216"/>
      <c r="G52" s="1216"/>
      <c r="H52" s="1217"/>
      <c r="I52" s="361">
        <v>227998</v>
      </c>
      <c r="J52" s="362">
        <v>236793</v>
      </c>
      <c r="K52" s="362">
        <v>241159</v>
      </c>
      <c r="L52" s="362">
        <v>246021</v>
      </c>
      <c r="M52" s="363">
        <v>251678</v>
      </c>
    </row>
    <row r="53" spans="2:13" ht="27.75" customHeight="1" thickBot="1" x14ac:dyDescent="0.25">
      <c r="B53" s="1223" t="s">
        <v>43</v>
      </c>
      <c r="C53" s="1224"/>
      <c r="D53" s="107"/>
      <c r="E53" s="1225" t="s">
        <v>44</v>
      </c>
      <c r="F53" s="1225"/>
      <c r="G53" s="1225"/>
      <c r="H53" s="1226"/>
      <c r="I53" s="364">
        <v>58873</v>
      </c>
      <c r="J53" s="365">
        <v>50740</v>
      </c>
      <c r="K53" s="365">
        <v>48385</v>
      </c>
      <c r="L53" s="365">
        <v>37749</v>
      </c>
      <c r="M53" s="366">
        <v>23946</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vGeD1EdhSFHGPVWVjGbi5hOrOPUc2BSBFL5b477ofVszkoLImyQwXzsUU06lIfiU1O3kouGIfmIAODYK2aBpyQ==" saltValue="ZOj0jT1y7Cu4FIPK4+P90A==" spinCount="100000" sheet="1" objects="1" scenarios="1"/>
  <customSheetViews>
    <customSheetView guid="{B5D8A632-8532-45D0-B1E8-4C81C7241214}"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570</v>
      </c>
      <c r="G54" s="116" t="s">
        <v>571</v>
      </c>
      <c r="H54" s="117" t="s">
        <v>572</v>
      </c>
    </row>
    <row r="55" spans="2:8" ht="52.5" customHeight="1" x14ac:dyDescent="0.2">
      <c r="B55" s="118"/>
      <c r="C55" s="1235" t="s">
        <v>47</v>
      </c>
      <c r="D55" s="1235"/>
      <c r="E55" s="1236"/>
      <c r="F55" s="119">
        <v>6796</v>
      </c>
      <c r="G55" s="119">
        <v>10930</v>
      </c>
      <c r="H55" s="120">
        <v>16034</v>
      </c>
    </row>
    <row r="56" spans="2:8" ht="52.5" customHeight="1" x14ac:dyDescent="0.2">
      <c r="B56" s="121"/>
      <c r="C56" s="1237" t="s">
        <v>48</v>
      </c>
      <c r="D56" s="1237"/>
      <c r="E56" s="1238"/>
      <c r="F56" s="122">
        <v>378</v>
      </c>
      <c r="G56" s="122">
        <v>420</v>
      </c>
      <c r="H56" s="123">
        <v>458</v>
      </c>
    </row>
    <row r="57" spans="2:8" ht="53.25" customHeight="1" x14ac:dyDescent="0.2">
      <c r="B57" s="121"/>
      <c r="C57" s="1239" t="s">
        <v>49</v>
      </c>
      <c r="D57" s="1239"/>
      <c r="E57" s="1240"/>
      <c r="F57" s="124">
        <v>7269</v>
      </c>
      <c r="G57" s="124">
        <v>7199</v>
      </c>
      <c r="H57" s="125">
        <v>7573</v>
      </c>
    </row>
    <row r="58" spans="2:8" ht="45.75" customHeight="1" x14ac:dyDescent="0.2">
      <c r="B58" s="126"/>
      <c r="C58" s="1227" t="s">
        <v>605</v>
      </c>
      <c r="D58" s="1228"/>
      <c r="E58" s="1229"/>
      <c r="F58" s="127">
        <v>1925</v>
      </c>
      <c r="G58" s="127">
        <v>1915</v>
      </c>
      <c r="H58" s="128">
        <v>1917</v>
      </c>
    </row>
    <row r="59" spans="2:8" ht="45.75" customHeight="1" x14ac:dyDescent="0.2">
      <c r="B59" s="126"/>
      <c r="C59" s="1227" t="s">
        <v>606</v>
      </c>
      <c r="D59" s="1228"/>
      <c r="E59" s="1229"/>
      <c r="F59" s="127" t="s">
        <v>610</v>
      </c>
      <c r="G59" s="127" t="s">
        <v>610</v>
      </c>
      <c r="H59" s="128">
        <v>727</v>
      </c>
    </row>
    <row r="60" spans="2:8" ht="45.75" customHeight="1" x14ac:dyDescent="0.2">
      <c r="B60" s="126"/>
      <c r="C60" s="1227" t="s">
        <v>607</v>
      </c>
      <c r="D60" s="1228"/>
      <c r="E60" s="1229"/>
      <c r="F60" s="127">
        <v>714</v>
      </c>
      <c r="G60" s="127">
        <v>722</v>
      </c>
      <c r="H60" s="128">
        <v>726</v>
      </c>
    </row>
    <row r="61" spans="2:8" ht="45.75" customHeight="1" x14ac:dyDescent="0.2">
      <c r="B61" s="126"/>
      <c r="C61" s="1227" t="s">
        <v>608</v>
      </c>
      <c r="D61" s="1228"/>
      <c r="E61" s="1229"/>
      <c r="F61" s="127">
        <v>411</v>
      </c>
      <c r="G61" s="127">
        <v>411</v>
      </c>
      <c r="H61" s="128">
        <v>553</v>
      </c>
    </row>
    <row r="62" spans="2:8" ht="45.75" customHeight="1" thickBot="1" x14ac:dyDescent="0.25">
      <c r="B62" s="129"/>
      <c r="C62" s="1230" t="s">
        <v>609</v>
      </c>
      <c r="D62" s="1231"/>
      <c r="E62" s="1232"/>
      <c r="F62" s="130">
        <v>475</v>
      </c>
      <c r="G62" s="130">
        <v>440</v>
      </c>
      <c r="H62" s="131">
        <v>533</v>
      </c>
    </row>
    <row r="63" spans="2:8" ht="52.5" customHeight="1" thickBot="1" x14ac:dyDescent="0.25">
      <c r="B63" s="132"/>
      <c r="C63" s="1233" t="s">
        <v>50</v>
      </c>
      <c r="D63" s="1233"/>
      <c r="E63" s="1234"/>
      <c r="F63" s="133">
        <v>14443</v>
      </c>
      <c r="G63" s="133">
        <v>18549</v>
      </c>
      <c r="H63" s="134">
        <v>24065</v>
      </c>
    </row>
    <row r="64" spans="2:8" ht="13" x14ac:dyDescent="0.2"/>
  </sheetData>
  <sheetProtection algorithmName="SHA-512" hashValue="/sRohqASy41ZNGhywaE4MUBXymz0yT0Y+UafvpvVdiB/HlKDTTuKsbwvW/7CC3NiAxU3pilZeWOqT7hihJzuVw==" saltValue="isMCAablLp0F1bf18DJ9WQ==" spinCount="100000" sheet="1" objects="1" scenarios="1"/>
  <customSheetViews>
    <customSheetView guid="{B5D8A632-8532-45D0-B1E8-4C81C7241214}" scale="70" showGridLines="0" fitToPage="1" hiddenRows="1" hiddenColumns="1">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D0924-1A0F-4BD2-BB4A-3651D4466C14}">
  <sheetPr>
    <pageSetUpPr fitToPage="1"/>
  </sheetPr>
  <dimension ref="A1:DE85"/>
  <sheetViews>
    <sheetView showGridLines="0" tabSelected="1" zoomScale="70" zoomScaleNormal="70" zoomScaleSheetLayoutView="55" workbookViewId="0">
      <selection activeCell="BE49" sqref="BE49"/>
    </sheetView>
  </sheetViews>
  <sheetFormatPr defaultColWidth="0" defaultRowHeight="0" customHeight="1" zeroHeight="1" x14ac:dyDescent="0.2"/>
  <cols>
    <col min="1" max="1" width="6.36328125" style="1241" customWidth="1"/>
    <col min="2" max="107" width="2.453125" style="1241" customWidth="1"/>
    <col min="108" max="108" width="6.08984375" style="1243" customWidth="1"/>
    <col min="109" max="109" width="5.90625" style="1242" customWidth="1"/>
    <col min="110" max="16384" width="8.63281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 x14ac:dyDescent="0.2">
      <c r="DD19" s="1241"/>
      <c r="DE19" s="1241"/>
    </row>
    <row r="20" spans="1:109" ht="13"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 x14ac:dyDescent="0.2">
      <c r="B23" s="1242"/>
    </row>
    <row r="24" spans="1:109" ht="13" x14ac:dyDescent="0.2">
      <c r="B24" s="1242"/>
    </row>
    <row r="25" spans="1:109" ht="13" x14ac:dyDescent="0.2">
      <c r="B25" s="1242"/>
    </row>
    <row r="26" spans="1:109" ht="13" x14ac:dyDescent="0.2">
      <c r="B26" s="1242"/>
    </row>
    <row r="27" spans="1:109" ht="13" x14ac:dyDescent="0.2">
      <c r="B27" s="1242"/>
    </row>
    <row r="28" spans="1:109" ht="13" x14ac:dyDescent="0.2">
      <c r="B28" s="1242"/>
    </row>
    <row r="29" spans="1:109" ht="13" x14ac:dyDescent="0.2">
      <c r="B29" s="1242"/>
    </row>
    <row r="30" spans="1:109" ht="13" x14ac:dyDescent="0.2">
      <c r="B30" s="1242"/>
    </row>
    <row r="31" spans="1:109" ht="13" x14ac:dyDescent="0.2">
      <c r="B31" s="1242"/>
    </row>
    <row r="32" spans="1:109" ht="13" x14ac:dyDescent="0.2">
      <c r="B32" s="1242"/>
    </row>
    <row r="33" spans="2:109" ht="13" x14ac:dyDescent="0.2">
      <c r="B33" s="1242"/>
    </row>
    <row r="34" spans="2:109" ht="13" x14ac:dyDescent="0.2">
      <c r="B34" s="1242"/>
    </row>
    <row r="35" spans="2:109" ht="13" x14ac:dyDescent="0.2">
      <c r="B35" s="1242"/>
    </row>
    <row r="36" spans="2:109" ht="13" x14ac:dyDescent="0.2">
      <c r="B36" s="1242"/>
    </row>
    <row r="37" spans="2:109" ht="13" x14ac:dyDescent="0.2">
      <c r="B37" s="1242"/>
    </row>
    <row r="38" spans="2:109" ht="13" x14ac:dyDescent="0.2">
      <c r="B38" s="1242"/>
    </row>
    <row r="39" spans="2:109" ht="13"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 x14ac:dyDescent="0.2">
      <c r="B40" s="1282"/>
      <c r="DD40" s="1282"/>
      <c r="DE40" s="1241"/>
    </row>
    <row r="41" spans="2:109" ht="16.5" x14ac:dyDescent="0.2">
      <c r="B41" s="1293" t="s">
        <v>622</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 x14ac:dyDescent="0.2">
      <c r="B42" s="1242"/>
      <c r="G42" s="1278"/>
      <c r="I42" s="1277"/>
      <c r="J42" s="1277"/>
      <c r="K42" s="1277"/>
      <c r="AM42" s="1278"/>
      <c r="AN42" s="1278" t="s">
        <v>618</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621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 x14ac:dyDescent="0.2">
      <c r="B49" s="1242"/>
      <c r="AN49" s="1241" t="s">
        <v>616</v>
      </c>
    </row>
    <row r="50" spans="1:109" ht="13"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568</v>
      </c>
      <c r="BQ50" s="1250"/>
      <c r="BR50" s="1250"/>
      <c r="BS50" s="1250"/>
      <c r="BT50" s="1250"/>
      <c r="BU50" s="1250"/>
      <c r="BV50" s="1250"/>
      <c r="BW50" s="1250"/>
      <c r="BX50" s="1250" t="s">
        <v>569</v>
      </c>
      <c r="BY50" s="1250"/>
      <c r="BZ50" s="1250"/>
      <c r="CA50" s="1250"/>
      <c r="CB50" s="1250"/>
      <c r="CC50" s="1250"/>
      <c r="CD50" s="1250"/>
      <c r="CE50" s="1250"/>
      <c r="CF50" s="1250" t="s">
        <v>570</v>
      </c>
      <c r="CG50" s="1250"/>
      <c r="CH50" s="1250"/>
      <c r="CI50" s="1250"/>
      <c r="CJ50" s="1250"/>
      <c r="CK50" s="1250"/>
      <c r="CL50" s="1250"/>
      <c r="CM50" s="1250"/>
      <c r="CN50" s="1250" t="s">
        <v>571</v>
      </c>
      <c r="CO50" s="1250"/>
      <c r="CP50" s="1250"/>
      <c r="CQ50" s="1250"/>
      <c r="CR50" s="1250"/>
      <c r="CS50" s="1250"/>
      <c r="CT50" s="1250"/>
      <c r="CU50" s="1250"/>
      <c r="CV50" s="1250" t="s">
        <v>572</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615</v>
      </c>
      <c r="AO51" s="1249"/>
      <c r="AP51" s="1249"/>
      <c r="AQ51" s="1249"/>
      <c r="AR51" s="1249"/>
      <c r="AS51" s="1249"/>
      <c r="AT51" s="1249"/>
      <c r="AU51" s="1249"/>
      <c r="AV51" s="1249"/>
      <c r="AW51" s="1249"/>
      <c r="AX51" s="1249"/>
      <c r="AY51" s="1249"/>
      <c r="AZ51" s="1249"/>
      <c r="BA51" s="1249"/>
      <c r="BB51" s="1249" t="s">
        <v>613</v>
      </c>
      <c r="BC51" s="1249"/>
      <c r="BD51" s="1249"/>
      <c r="BE51" s="1249"/>
      <c r="BF51" s="1249"/>
      <c r="BG51" s="1249"/>
      <c r="BH51" s="1249"/>
      <c r="BI51" s="1249"/>
      <c r="BJ51" s="1249"/>
      <c r="BK51" s="1249"/>
      <c r="BL51" s="1249"/>
      <c r="BM51" s="1249"/>
      <c r="BN51" s="1249"/>
      <c r="BO51" s="1249"/>
      <c r="BP51" s="1248">
        <v>39</v>
      </c>
      <c r="BQ51" s="1248"/>
      <c r="BR51" s="1248"/>
      <c r="BS51" s="1248"/>
      <c r="BT51" s="1248"/>
      <c r="BU51" s="1248"/>
      <c r="BV51" s="1248"/>
      <c r="BW51" s="1248"/>
      <c r="BX51" s="1248">
        <v>33.299999999999997</v>
      </c>
      <c r="BY51" s="1248"/>
      <c r="BZ51" s="1248"/>
      <c r="CA51" s="1248"/>
      <c r="CB51" s="1248"/>
      <c r="CC51" s="1248"/>
      <c r="CD51" s="1248"/>
      <c r="CE51" s="1248"/>
      <c r="CF51" s="1248">
        <v>31.3</v>
      </c>
      <c r="CG51" s="1248"/>
      <c r="CH51" s="1248"/>
      <c r="CI51" s="1248"/>
      <c r="CJ51" s="1248"/>
      <c r="CK51" s="1248"/>
      <c r="CL51" s="1248"/>
      <c r="CM51" s="1248"/>
      <c r="CN51" s="1248">
        <v>23.9</v>
      </c>
      <c r="CO51" s="1248"/>
      <c r="CP51" s="1248"/>
      <c r="CQ51" s="1248"/>
      <c r="CR51" s="1248"/>
      <c r="CS51" s="1248"/>
      <c r="CT51" s="1248"/>
      <c r="CU51" s="1248"/>
      <c r="CV51" s="1248">
        <v>14.2</v>
      </c>
      <c r="CW51" s="1248"/>
      <c r="CX51" s="1248"/>
      <c r="CY51" s="1248"/>
      <c r="CZ51" s="1248"/>
      <c r="DA51" s="1248"/>
      <c r="DB51" s="1248"/>
      <c r="DC51" s="1248"/>
    </row>
    <row r="52" spans="1:109" ht="13"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620</v>
      </c>
      <c r="BC53" s="1249"/>
      <c r="BD53" s="1249"/>
      <c r="BE53" s="1249"/>
      <c r="BF53" s="1249"/>
      <c r="BG53" s="1249"/>
      <c r="BH53" s="1249"/>
      <c r="BI53" s="1249"/>
      <c r="BJ53" s="1249"/>
      <c r="BK53" s="1249"/>
      <c r="BL53" s="1249"/>
      <c r="BM53" s="1249"/>
      <c r="BN53" s="1249"/>
      <c r="BO53" s="1249"/>
      <c r="BP53" s="1248">
        <v>63.4</v>
      </c>
      <c r="BQ53" s="1248"/>
      <c r="BR53" s="1248"/>
      <c r="BS53" s="1248"/>
      <c r="BT53" s="1248"/>
      <c r="BU53" s="1248"/>
      <c r="BV53" s="1248"/>
      <c r="BW53" s="1248"/>
      <c r="BX53" s="1248">
        <v>64.5</v>
      </c>
      <c r="BY53" s="1248"/>
      <c r="BZ53" s="1248"/>
      <c r="CA53" s="1248"/>
      <c r="CB53" s="1248"/>
      <c r="CC53" s="1248"/>
      <c r="CD53" s="1248"/>
      <c r="CE53" s="1248"/>
      <c r="CF53" s="1248">
        <v>65.8</v>
      </c>
      <c r="CG53" s="1248"/>
      <c r="CH53" s="1248"/>
      <c r="CI53" s="1248"/>
      <c r="CJ53" s="1248"/>
      <c r="CK53" s="1248"/>
      <c r="CL53" s="1248"/>
      <c r="CM53" s="1248"/>
      <c r="CN53" s="1248">
        <v>67.2</v>
      </c>
      <c r="CO53" s="1248"/>
      <c r="CP53" s="1248"/>
      <c r="CQ53" s="1248"/>
      <c r="CR53" s="1248"/>
      <c r="CS53" s="1248"/>
      <c r="CT53" s="1248"/>
      <c r="CU53" s="1248"/>
      <c r="CV53" s="1248">
        <v>68.7</v>
      </c>
      <c r="CW53" s="1248"/>
      <c r="CX53" s="1248"/>
      <c r="CY53" s="1248"/>
      <c r="CZ53" s="1248"/>
      <c r="DA53" s="1248"/>
      <c r="DB53" s="1248"/>
      <c r="DC53" s="1248"/>
    </row>
    <row r="54" spans="1:109" ht="13"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 x14ac:dyDescent="0.2">
      <c r="A55" s="1277"/>
      <c r="B55" s="1242"/>
      <c r="G55" s="1253"/>
      <c r="H55" s="1253"/>
      <c r="I55" s="1253"/>
      <c r="J55" s="1253"/>
      <c r="K55" s="1256"/>
      <c r="L55" s="1256"/>
      <c r="M55" s="1256"/>
      <c r="N55" s="1256"/>
      <c r="AN55" s="1250" t="s">
        <v>614</v>
      </c>
      <c r="AO55" s="1250"/>
      <c r="AP55" s="1250"/>
      <c r="AQ55" s="1250"/>
      <c r="AR55" s="1250"/>
      <c r="AS55" s="1250"/>
      <c r="AT55" s="1250"/>
      <c r="AU55" s="1250"/>
      <c r="AV55" s="1250"/>
      <c r="AW55" s="1250"/>
      <c r="AX55" s="1250"/>
      <c r="AY55" s="1250"/>
      <c r="AZ55" s="1250"/>
      <c r="BA55" s="1250"/>
      <c r="BB55" s="1249" t="s">
        <v>613</v>
      </c>
      <c r="BC55" s="1249"/>
      <c r="BD55" s="1249"/>
      <c r="BE55" s="1249"/>
      <c r="BF55" s="1249"/>
      <c r="BG55" s="1249"/>
      <c r="BH55" s="1249"/>
      <c r="BI55" s="1249"/>
      <c r="BJ55" s="1249"/>
      <c r="BK55" s="1249"/>
      <c r="BL55" s="1249"/>
      <c r="BM55" s="1249"/>
      <c r="BN55" s="1249"/>
      <c r="BO55" s="1249"/>
      <c r="BP55" s="1248">
        <v>106</v>
      </c>
      <c r="BQ55" s="1248"/>
      <c r="BR55" s="1248"/>
      <c r="BS55" s="1248"/>
      <c r="BT55" s="1248"/>
      <c r="BU55" s="1248"/>
      <c r="BV55" s="1248"/>
      <c r="BW55" s="1248"/>
      <c r="BX55" s="1248">
        <v>97.6</v>
      </c>
      <c r="BY55" s="1248"/>
      <c r="BZ55" s="1248"/>
      <c r="CA55" s="1248"/>
      <c r="CB55" s="1248"/>
      <c r="CC55" s="1248"/>
      <c r="CD55" s="1248"/>
      <c r="CE55" s="1248"/>
      <c r="CF55" s="1248">
        <v>91.9</v>
      </c>
      <c r="CG55" s="1248"/>
      <c r="CH55" s="1248"/>
      <c r="CI55" s="1248"/>
      <c r="CJ55" s="1248"/>
      <c r="CK55" s="1248"/>
      <c r="CL55" s="1248"/>
      <c r="CM55" s="1248"/>
      <c r="CN55" s="1248">
        <v>86</v>
      </c>
      <c r="CO55" s="1248"/>
      <c r="CP55" s="1248"/>
      <c r="CQ55" s="1248"/>
      <c r="CR55" s="1248"/>
      <c r="CS55" s="1248"/>
      <c r="CT55" s="1248"/>
      <c r="CU55" s="1248"/>
      <c r="CV55" s="1248">
        <v>72.8</v>
      </c>
      <c r="CW55" s="1248"/>
      <c r="CX55" s="1248"/>
      <c r="CY55" s="1248"/>
      <c r="CZ55" s="1248"/>
      <c r="DA55" s="1248"/>
      <c r="DB55" s="1248"/>
      <c r="DC55" s="1248"/>
    </row>
    <row r="56" spans="1:109" ht="13"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620</v>
      </c>
      <c r="BC57" s="1249"/>
      <c r="BD57" s="1249"/>
      <c r="BE57" s="1249"/>
      <c r="BF57" s="1249"/>
      <c r="BG57" s="1249"/>
      <c r="BH57" s="1249"/>
      <c r="BI57" s="1249"/>
      <c r="BJ57" s="1249"/>
      <c r="BK57" s="1249"/>
      <c r="BL57" s="1249"/>
      <c r="BM57" s="1249"/>
      <c r="BN57" s="1249"/>
      <c r="BO57" s="1249"/>
      <c r="BP57" s="1248">
        <v>62</v>
      </c>
      <c r="BQ57" s="1248"/>
      <c r="BR57" s="1248"/>
      <c r="BS57" s="1248"/>
      <c r="BT57" s="1248"/>
      <c r="BU57" s="1248"/>
      <c r="BV57" s="1248"/>
      <c r="BW57" s="1248"/>
      <c r="BX57" s="1248">
        <v>62.9</v>
      </c>
      <c r="BY57" s="1248"/>
      <c r="BZ57" s="1248"/>
      <c r="CA57" s="1248"/>
      <c r="CB57" s="1248"/>
      <c r="CC57" s="1248"/>
      <c r="CD57" s="1248"/>
      <c r="CE57" s="1248"/>
      <c r="CF57" s="1248">
        <v>63.4</v>
      </c>
      <c r="CG57" s="1248"/>
      <c r="CH57" s="1248"/>
      <c r="CI57" s="1248"/>
      <c r="CJ57" s="1248"/>
      <c r="CK57" s="1248"/>
      <c r="CL57" s="1248"/>
      <c r="CM57" s="1248"/>
      <c r="CN57" s="1248">
        <v>64.3</v>
      </c>
      <c r="CO57" s="1248"/>
      <c r="CP57" s="1248"/>
      <c r="CQ57" s="1248"/>
      <c r="CR57" s="1248"/>
      <c r="CS57" s="1248"/>
      <c r="CT57" s="1248"/>
      <c r="CU57" s="1248"/>
      <c r="CV57" s="1248">
        <v>65.2</v>
      </c>
      <c r="CW57" s="1248"/>
      <c r="CX57" s="1248"/>
      <c r="CY57" s="1248"/>
      <c r="CZ57" s="1248"/>
      <c r="DA57" s="1248"/>
      <c r="DB57" s="1248"/>
      <c r="DC57" s="1248"/>
      <c r="DD57" s="1288"/>
      <c r="DE57" s="1283"/>
    </row>
    <row r="58" spans="1:109" s="1277" customFormat="1" ht="13"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5" x14ac:dyDescent="0.2">
      <c r="B63" s="1281" t="s">
        <v>619</v>
      </c>
    </row>
    <row r="64" spans="1:109" ht="13" x14ac:dyDescent="0.2">
      <c r="B64" s="1242"/>
      <c r="G64" s="1278"/>
      <c r="I64" s="1280"/>
      <c r="J64" s="1280"/>
      <c r="K64" s="1280"/>
      <c r="L64" s="1280"/>
      <c r="M64" s="1280"/>
      <c r="N64" s="1279"/>
      <c r="AM64" s="1278"/>
      <c r="AN64" s="1278" t="s">
        <v>618</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 x14ac:dyDescent="0.2">
      <c r="B65" s="1242"/>
      <c r="AN65" s="1276" t="s">
        <v>617</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 x14ac:dyDescent="0.2">
      <c r="B71" s="1242"/>
      <c r="G71" s="1263"/>
      <c r="I71" s="1266"/>
      <c r="J71" s="1265"/>
      <c r="K71" s="1265"/>
      <c r="L71" s="1264"/>
      <c r="M71" s="1265"/>
      <c r="N71" s="1264"/>
      <c r="AM71" s="1263"/>
      <c r="AN71" s="1241" t="s">
        <v>616</v>
      </c>
    </row>
    <row r="72" spans="2:107" ht="13"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568</v>
      </c>
      <c r="BQ72" s="1250"/>
      <c r="BR72" s="1250"/>
      <c r="BS72" s="1250"/>
      <c r="BT72" s="1250"/>
      <c r="BU72" s="1250"/>
      <c r="BV72" s="1250"/>
      <c r="BW72" s="1250"/>
      <c r="BX72" s="1250" t="s">
        <v>569</v>
      </c>
      <c r="BY72" s="1250"/>
      <c r="BZ72" s="1250"/>
      <c r="CA72" s="1250"/>
      <c r="CB72" s="1250"/>
      <c r="CC72" s="1250"/>
      <c r="CD72" s="1250"/>
      <c r="CE72" s="1250"/>
      <c r="CF72" s="1250" t="s">
        <v>570</v>
      </c>
      <c r="CG72" s="1250"/>
      <c r="CH72" s="1250"/>
      <c r="CI72" s="1250"/>
      <c r="CJ72" s="1250"/>
      <c r="CK72" s="1250"/>
      <c r="CL72" s="1250"/>
      <c r="CM72" s="1250"/>
      <c r="CN72" s="1250" t="s">
        <v>571</v>
      </c>
      <c r="CO72" s="1250"/>
      <c r="CP72" s="1250"/>
      <c r="CQ72" s="1250"/>
      <c r="CR72" s="1250"/>
      <c r="CS72" s="1250"/>
      <c r="CT72" s="1250"/>
      <c r="CU72" s="1250"/>
      <c r="CV72" s="1250" t="s">
        <v>572</v>
      </c>
      <c r="CW72" s="1250"/>
      <c r="CX72" s="1250"/>
      <c r="CY72" s="1250"/>
      <c r="CZ72" s="1250"/>
      <c r="DA72" s="1250"/>
      <c r="DB72" s="1250"/>
      <c r="DC72" s="1250"/>
    </row>
    <row r="73" spans="2:107" ht="13" x14ac:dyDescent="0.2">
      <c r="B73" s="1242"/>
      <c r="G73" s="1257"/>
      <c r="H73" s="1257"/>
      <c r="I73" s="1257"/>
      <c r="J73" s="1257"/>
      <c r="K73" s="1254"/>
      <c r="L73" s="1254"/>
      <c r="M73" s="1254"/>
      <c r="N73" s="1254"/>
      <c r="AM73" s="1255"/>
      <c r="AN73" s="1249" t="s">
        <v>615</v>
      </c>
      <c r="AO73" s="1249"/>
      <c r="AP73" s="1249"/>
      <c r="AQ73" s="1249"/>
      <c r="AR73" s="1249"/>
      <c r="AS73" s="1249"/>
      <c r="AT73" s="1249"/>
      <c r="AU73" s="1249"/>
      <c r="AV73" s="1249"/>
      <c r="AW73" s="1249"/>
      <c r="AX73" s="1249"/>
      <c r="AY73" s="1249"/>
      <c r="AZ73" s="1249"/>
      <c r="BA73" s="1249"/>
      <c r="BB73" s="1249" t="s">
        <v>613</v>
      </c>
      <c r="BC73" s="1249"/>
      <c r="BD73" s="1249"/>
      <c r="BE73" s="1249"/>
      <c r="BF73" s="1249"/>
      <c r="BG73" s="1249"/>
      <c r="BH73" s="1249"/>
      <c r="BI73" s="1249"/>
      <c r="BJ73" s="1249"/>
      <c r="BK73" s="1249"/>
      <c r="BL73" s="1249"/>
      <c r="BM73" s="1249"/>
      <c r="BN73" s="1249"/>
      <c r="BO73" s="1249"/>
      <c r="BP73" s="1248">
        <v>39</v>
      </c>
      <c r="BQ73" s="1248"/>
      <c r="BR73" s="1248"/>
      <c r="BS73" s="1248"/>
      <c r="BT73" s="1248"/>
      <c r="BU73" s="1248"/>
      <c r="BV73" s="1248"/>
      <c r="BW73" s="1248"/>
      <c r="BX73" s="1248">
        <v>33.299999999999997</v>
      </c>
      <c r="BY73" s="1248"/>
      <c r="BZ73" s="1248"/>
      <c r="CA73" s="1248"/>
      <c r="CB73" s="1248"/>
      <c r="CC73" s="1248"/>
      <c r="CD73" s="1248"/>
      <c r="CE73" s="1248"/>
      <c r="CF73" s="1248">
        <v>31.3</v>
      </c>
      <c r="CG73" s="1248"/>
      <c r="CH73" s="1248"/>
      <c r="CI73" s="1248"/>
      <c r="CJ73" s="1248"/>
      <c r="CK73" s="1248"/>
      <c r="CL73" s="1248"/>
      <c r="CM73" s="1248"/>
      <c r="CN73" s="1248">
        <v>23.9</v>
      </c>
      <c r="CO73" s="1248"/>
      <c r="CP73" s="1248"/>
      <c r="CQ73" s="1248"/>
      <c r="CR73" s="1248"/>
      <c r="CS73" s="1248"/>
      <c r="CT73" s="1248"/>
      <c r="CU73" s="1248"/>
      <c r="CV73" s="1248">
        <v>14.2</v>
      </c>
      <c r="CW73" s="1248"/>
      <c r="CX73" s="1248"/>
      <c r="CY73" s="1248"/>
      <c r="CZ73" s="1248"/>
      <c r="DA73" s="1248"/>
      <c r="DB73" s="1248"/>
      <c r="DC73" s="1248"/>
    </row>
    <row r="74" spans="2:107" ht="13"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612</v>
      </c>
      <c r="BC75" s="1249"/>
      <c r="BD75" s="1249"/>
      <c r="BE75" s="1249"/>
      <c r="BF75" s="1249"/>
      <c r="BG75" s="1249"/>
      <c r="BH75" s="1249"/>
      <c r="BI75" s="1249"/>
      <c r="BJ75" s="1249"/>
      <c r="BK75" s="1249"/>
      <c r="BL75" s="1249"/>
      <c r="BM75" s="1249"/>
      <c r="BN75" s="1249"/>
      <c r="BO75" s="1249"/>
      <c r="BP75" s="1248">
        <v>2.9</v>
      </c>
      <c r="BQ75" s="1248"/>
      <c r="BR75" s="1248"/>
      <c r="BS75" s="1248"/>
      <c r="BT75" s="1248"/>
      <c r="BU75" s="1248"/>
      <c r="BV75" s="1248"/>
      <c r="BW75" s="1248"/>
      <c r="BX75" s="1248">
        <v>2.7</v>
      </c>
      <c r="BY75" s="1248"/>
      <c r="BZ75" s="1248"/>
      <c r="CA75" s="1248"/>
      <c r="CB75" s="1248"/>
      <c r="CC75" s="1248"/>
      <c r="CD75" s="1248"/>
      <c r="CE75" s="1248"/>
      <c r="CF75" s="1248">
        <v>2.7</v>
      </c>
      <c r="CG75" s="1248"/>
      <c r="CH75" s="1248"/>
      <c r="CI75" s="1248"/>
      <c r="CJ75" s="1248"/>
      <c r="CK75" s="1248"/>
      <c r="CL75" s="1248"/>
      <c r="CM75" s="1248"/>
      <c r="CN75" s="1248">
        <v>2.6</v>
      </c>
      <c r="CO75" s="1248"/>
      <c r="CP75" s="1248"/>
      <c r="CQ75" s="1248"/>
      <c r="CR75" s="1248"/>
      <c r="CS75" s="1248"/>
      <c r="CT75" s="1248"/>
      <c r="CU75" s="1248"/>
      <c r="CV75" s="1248">
        <v>2.7</v>
      </c>
      <c r="CW75" s="1248"/>
      <c r="CX75" s="1248"/>
      <c r="CY75" s="1248"/>
      <c r="CZ75" s="1248"/>
      <c r="DA75" s="1248"/>
      <c r="DB75" s="1248"/>
      <c r="DC75" s="1248"/>
    </row>
    <row r="76" spans="2:107" ht="13"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 x14ac:dyDescent="0.2">
      <c r="B77" s="1242"/>
      <c r="G77" s="1253"/>
      <c r="H77" s="1253"/>
      <c r="I77" s="1253"/>
      <c r="J77" s="1253"/>
      <c r="K77" s="1254"/>
      <c r="L77" s="1254"/>
      <c r="M77" s="1254"/>
      <c r="N77" s="1254"/>
      <c r="AN77" s="1250" t="s">
        <v>614</v>
      </c>
      <c r="AO77" s="1250"/>
      <c r="AP77" s="1250"/>
      <c r="AQ77" s="1250"/>
      <c r="AR77" s="1250"/>
      <c r="AS77" s="1250"/>
      <c r="AT77" s="1250"/>
      <c r="AU77" s="1250"/>
      <c r="AV77" s="1250"/>
      <c r="AW77" s="1250"/>
      <c r="AX77" s="1250"/>
      <c r="AY77" s="1250"/>
      <c r="AZ77" s="1250"/>
      <c r="BA77" s="1250"/>
      <c r="BB77" s="1249" t="s">
        <v>613</v>
      </c>
      <c r="BC77" s="1249"/>
      <c r="BD77" s="1249"/>
      <c r="BE77" s="1249"/>
      <c r="BF77" s="1249"/>
      <c r="BG77" s="1249"/>
      <c r="BH77" s="1249"/>
      <c r="BI77" s="1249"/>
      <c r="BJ77" s="1249"/>
      <c r="BK77" s="1249"/>
      <c r="BL77" s="1249"/>
      <c r="BM77" s="1249"/>
      <c r="BN77" s="1249"/>
      <c r="BO77" s="1249"/>
      <c r="BP77" s="1248">
        <v>106</v>
      </c>
      <c r="BQ77" s="1248"/>
      <c r="BR77" s="1248"/>
      <c r="BS77" s="1248"/>
      <c r="BT77" s="1248"/>
      <c r="BU77" s="1248"/>
      <c r="BV77" s="1248"/>
      <c r="BW77" s="1248"/>
      <c r="BX77" s="1248">
        <v>97.6</v>
      </c>
      <c r="BY77" s="1248"/>
      <c r="BZ77" s="1248"/>
      <c r="CA77" s="1248"/>
      <c r="CB77" s="1248"/>
      <c r="CC77" s="1248"/>
      <c r="CD77" s="1248"/>
      <c r="CE77" s="1248"/>
      <c r="CF77" s="1248">
        <v>91.9</v>
      </c>
      <c r="CG77" s="1248"/>
      <c r="CH77" s="1248"/>
      <c r="CI77" s="1248"/>
      <c r="CJ77" s="1248"/>
      <c r="CK77" s="1248"/>
      <c r="CL77" s="1248"/>
      <c r="CM77" s="1248"/>
      <c r="CN77" s="1248">
        <v>86</v>
      </c>
      <c r="CO77" s="1248"/>
      <c r="CP77" s="1248"/>
      <c r="CQ77" s="1248"/>
      <c r="CR77" s="1248"/>
      <c r="CS77" s="1248"/>
      <c r="CT77" s="1248"/>
      <c r="CU77" s="1248"/>
      <c r="CV77" s="1248">
        <v>72.8</v>
      </c>
      <c r="CW77" s="1248"/>
      <c r="CX77" s="1248"/>
      <c r="CY77" s="1248"/>
      <c r="CZ77" s="1248"/>
      <c r="DA77" s="1248"/>
      <c r="DB77" s="1248"/>
      <c r="DC77" s="1248"/>
    </row>
    <row r="78" spans="2:107" ht="13"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612</v>
      </c>
      <c r="BC79" s="1249"/>
      <c r="BD79" s="1249"/>
      <c r="BE79" s="1249"/>
      <c r="BF79" s="1249"/>
      <c r="BG79" s="1249"/>
      <c r="BH79" s="1249"/>
      <c r="BI79" s="1249"/>
      <c r="BJ79" s="1249"/>
      <c r="BK79" s="1249"/>
      <c r="BL79" s="1249"/>
      <c r="BM79" s="1249"/>
      <c r="BN79" s="1249"/>
      <c r="BO79" s="1249"/>
      <c r="BP79" s="1248">
        <v>9</v>
      </c>
      <c r="BQ79" s="1248"/>
      <c r="BR79" s="1248"/>
      <c r="BS79" s="1248"/>
      <c r="BT79" s="1248"/>
      <c r="BU79" s="1248"/>
      <c r="BV79" s="1248"/>
      <c r="BW79" s="1248"/>
      <c r="BX79" s="1248">
        <v>8</v>
      </c>
      <c r="BY79" s="1248"/>
      <c r="BZ79" s="1248"/>
      <c r="CA79" s="1248"/>
      <c r="CB79" s="1248"/>
      <c r="CC79" s="1248"/>
      <c r="CD79" s="1248"/>
      <c r="CE79" s="1248"/>
      <c r="CF79" s="1248">
        <v>7.3</v>
      </c>
      <c r="CG79" s="1248"/>
      <c r="CH79" s="1248"/>
      <c r="CI79" s="1248"/>
      <c r="CJ79" s="1248"/>
      <c r="CK79" s="1248"/>
      <c r="CL79" s="1248"/>
      <c r="CM79" s="1248"/>
      <c r="CN79" s="1248">
        <v>7.3</v>
      </c>
      <c r="CO79" s="1248"/>
      <c r="CP79" s="1248"/>
      <c r="CQ79" s="1248"/>
      <c r="CR79" s="1248"/>
      <c r="CS79" s="1248"/>
      <c r="CT79" s="1248"/>
      <c r="CU79" s="1248"/>
      <c r="CV79" s="1248">
        <v>7.1</v>
      </c>
      <c r="CW79" s="1248"/>
      <c r="CX79" s="1248"/>
      <c r="CY79" s="1248"/>
      <c r="CZ79" s="1248"/>
      <c r="DA79" s="1248"/>
      <c r="DB79" s="1248"/>
      <c r="DC79" s="1248"/>
    </row>
    <row r="80" spans="2:107" ht="13"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 x14ac:dyDescent="0.2">
      <c r="B81" s="1242"/>
    </row>
    <row r="82" spans="2:109" ht="16.5"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 x14ac:dyDescent="0.2">
      <c r="DD84" s="1241"/>
      <c r="DE84" s="1241"/>
    </row>
    <row r="85" spans="2:109" ht="13" x14ac:dyDescent="0.2">
      <c r="DD85" s="1241"/>
      <c r="DE85" s="1241"/>
    </row>
  </sheetData>
  <sheetProtection algorithmName="SHA-512" hashValue="6+OpJtf38J5i9sgbuta4E3sf+3OAMCDSWIyke1W1ymCOYbdsQWCiMDQvqJqMNm0jfIDlGowE/vh+O11j3WvetA==" saltValue="Ejg+HIEikqXDvJ9MKxWvO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E609A-F980-49A6-B86B-8693D72E8E13}">
  <sheetPr>
    <pageSetUpPr fitToPage="1"/>
  </sheetPr>
  <dimension ref="A1:DR125"/>
  <sheetViews>
    <sheetView showGridLines="0" zoomScale="70" zoomScaleNormal="70" zoomScaleSheetLayoutView="70" workbookViewId="0">
      <selection activeCell="BE49" sqref="BE4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515</v>
      </c>
    </row>
  </sheetData>
  <sheetProtection algorithmName="SHA-512" hashValue="YF41ZDdif0k/diq7ZVSBkBo3RvqrveZIaZ4N6eobiwRRBfGxhTa/n4leUX6uI2CIpIMmXyYNkDugaAAyS3Fipw==" saltValue="5/uSDt9UXOBWJAhjl03y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B09C8-28C1-4F48-827C-ECC78DB81BE0}">
  <sheetPr>
    <pageSetUpPr fitToPage="1"/>
  </sheetPr>
  <dimension ref="A1:DR125"/>
  <sheetViews>
    <sheetView showGridLines="0" zoomScale="70" zoomScaleNormal="70" zoomScaleSheetLayoutView="55" workbookViewId="0">
      <selection activeCell="BE49" sqref="BE4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515</v>
      </c>
    </row>
  </sheetData>
  <sheetProtection algorithmName="SHA-512" hashValue="yoMkrqpp5egjww5+5NL5tABS+i6hTGNdUlXWWH1pVMlMW3rzUCyUx0YHsbgs5SQypAYHGkqnzv4yIJUDI8ThdA==" saltValue="C6QmuimSvmulYqbWf5n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565</v>
      </c>
      <c r="G2" s="148"/>
      <c r="H2" s="149"/>
    </row>
    <row r="3" spans="1:8" x14ac:dyDescent="0.2">
      <c r="A3" s="145" t="s">
        <v>558</v>
      </c>
      <c r="B3" s="150"/>
      <c r="C3" s="151"/>
      <c r="D3" s="152">
        <v>26829</v>
      </c>
      <c r="E3" s="153"/>
      <c r="F3" s="154">
        <v>52897</v>
      </c>
      <c r="G3" s="155"/>
      <c r="H3" s="156"/>
    </row>
    <row r="4" spans="1:8" x14ac:dyDescent="0.2">
      <c r="A4" s="157"/>
      <c r="B4" s="158"/>
      <c r="C4" s="159"/>
      <c r="D4" s="160">
        <v>14885</v>
      </c>
      <c r="E4" s="161"/>
      <c r="F4" s="162">
        <v>27013</v>
      </c>
      <c r="G4" s="163"/>
      <c r="H4" s="164"/>
    </row>
    <row r="5" spans="1:8" x14ac:dyDescent="0.2">
      <c r="A5" s="145" t="s">
        <v>560</v>
      </c>
      <c r="B5" s="150"/>
      <c r="C5" s="151"/>
      <c r="D5" s="152">
        <v>31697</v>
      </c>
      <c r="E5" s="153"/>
      <c r="F5" s="154">
        <v>54945</v>
      </c>
      <c r="G5" s="155"/>
      <c r="H5" s="156"/>
    </row>
    <row r="6" spans="1:8" x14ac:dyDescent="0.2">
      <c r="A6" s="157"/>
      <c r="B6" s="158"/>
      <c r="C6" s="159"/>
      <c r="D6" s="160">
        <v>17754</v>
      </c>
      <c r="E6" s="161"/>
      <c r="F6" s="162">
        <v>29293</v>
      </c>
      <c r="G6" s="163"/>
      <c r="H6" s="164"/>
    </row>
    <row r="7" spans="1:8" x14ac:dyDescent="0.2">
      <c r="A7" s="145" t="s">
        <v>561</v>
      </c>
      <c r="B7" s="150"/>
      <c r="C7" s="151"/>
      <c r="D7" s="152">
        <v>30608</v>
      </c>
      <c r="E7" s="153"/>
      <c r="F7" s="154">
        <v>57132</v>
      </c>
      <c r="G7" s="155"/>
      <c r="H7" s="156"/>
    </row>
    <row r="8" spans="1:8" x14ac:dyDescent="0.2">
      <c r="A8" s="157"/>
      <c r="B8" s="158"/>
      <c r="C8" s="159"/>
      <c r="D8" s="160">
        <v>13482</v>
      </c>
      <c r="E8" s="161"/>
      <c r="F8" s="162">
        <v>30126</v>
      </c>
      <c r="G8" s="163"/>
      <c r="H8" s="164"/>
    </row>
    <row r="9" spans="1:8" x14ac:dyDescent="0.2">
      <c r="A9" s="145" t="s">
        <v>562</v>
      </c>
      <c r="B9" s="150"/>
      <c r="C9" s="151"/>
      <c r="D9" s="152">
        <v>29519</v>
      </c>
      <c r="E9" s="153"/>
      <c r="F9" s="154">
        <v>58766</v>
      </c>
      <c r="G9" s="155"/>
      <c r="H9" s="156"/>
    </row>
    <row r="10" spans="1:8" x14ac:dyDescent="0.2">
      <c r="A10" s="157"/>
      <c r="B10" s="158"/>
      <c r="C10" s="159"/>
      <c r="D10" s="160">
        <v>14536</v>
      </c>
      <c r="E10" s="161"/>
      <c r="F10" s="162">
        <v>29363</v>
      </c>
      <c r="G10" s="163"/>
      <c r="H10" s="164"/>
    </row>
    <row r="11" spans="1:8" x14ac:dyDescent="0.2">
      <c r="A11" s="145" t="s">
        <v>563</v>
      </c>
      <c r="B11" s="150"/>
      <c r="C11" s="151"/>
      <c r="D11" s="152">
        <v>24332</v>
      </c>
      <c r="E11" s="153"/>
      <c r="F11" s="154">
        <v>62482</v>
      </c>
      <c r="G11" s="155"/>
      <c r="H11" s="156"/>
    </row>
    <row r="12" spans="1:8" x14ac:dyDescent="0.2">
      <c r="A12" s="157"/>
      <c r="B12" s="158"/>
      <c r="C12" s="165"/>
      <c r="D12" s="160">
        <v>15595</v>
      </c>
      <c r="E12" s="161"/>
      <c r="F12" s="162">
        <v>34626</v>
      </c>
      <c r="G12" s="163"/>
      <c r="H12" s="164"/>
    </row>
    <row r="13" spans="1:8" x14ac:dyDescent="0.2">
      <c r="A13" s="145"/>
      <c r="B13" s="150"/>
      <c r="C13" s="166"/>
      <c r="D13" s="167">
        <v>28597</v>
      </c>
      <c r="E13" s="168"/>
      <c r="F13" s="169">
        <v>57244</v>
      </c>
      <c r="G13" s="170"/>
      <c r="H13" s="156"/>
    </row>
    <row r="14" spans="1:8" x14ac:dyDescent="0.2">
      <c r="A14" s="157"/>
      <c r="B14" s="158"/>
      <c r="C14" s="159"/>
      <c r="D14" s="160">
        <v>15250</v>
      </c>
      <c r="E14" s="161"/>
      <c r="F14" s="162">
        <v>30084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4.66</v>
      </c>
      <c r="C19" s="171">
        <f>ROUND(VALUE(SUBSTITUTE(実質収支比率等に係る経年分析!G$48,"▲","-")),2)</f>
        <v>4.79</v>
      </c>
      <c r="D19" s="171">
        <f>ROUND(VALUE(SUBSTITUTE(実質収支比率等に係る経年分析!H$48,"▲","-")),2)</f>
        <v>5.29</v>
      </c>
      <c r="E19" s="171">
        <f>ROUND(VALUE(SUBSTITUTE(実質収支比率等に係る経年分析!I$48,"▲","-")),2)</f>
        <v>5.74</v>
      </c>
      <c r="F19" s="171">
        <f>ROUND(VALUE(SUBSTITUTE(実質収支比率等に係る経年分析!J$48,"▲","-")),2)</f>
        <v>13.25</v>
      </c>
    </row>
    <row r="20" spans="1:11" x14ac:dyDescent="0.2">
      <c r="A20" s="171" t="s">
        <v>54</v>
      </c>
      <c r="B20" s="171">
        <f>ROUND(VALUE(SUBSTITUTE(実質収支比率等に係る経年分析!F$47,"▲","-")),2)</f>
        <v>3.7</v>
      </c>
      <c r="C20" s="171">
        <f>ROUND(VALUE(SUBSTITUTE(実質収支比率等に係る経年分析!G$47,"▲","-")),2)</f>
        <v>4.3099999999999996</v>
      </c>
      <c r="D20" s="171">
        <f>ROUND(VALUE(SUBSTITUTE(実質収支比率等に係る経年分析!H$47,"▲","-")),2)</f>
        <v>3.95</v>
      </c>
      <c r="E20" s="171">
        <f>ROUND(VALUE(SUBSTITUTE(実質収支比率等に係る経年分析!I$47,"▲","-")),2)</f>
        <v>6.21</v>
      </c>
      <c r="F20" s="171">
        <f>ROUND(VALUE(SUBSTITUTE(実質収支比率等に係る経年分析!J$47,"▲","-")),2)</f>
        <v>8.6300000000000008</v>
      </c>
    </row>
    <row r="21" spans="1:11" x14ac:dyDescent="0.2">
      <c r="A21" s="171" t="s">
        <v>55</v>
      </c>
      <c r="B21" s="171">
        <f>IF(ISNUMBER(VALUE(SUBSTITUTE(実質収支比率等に係る経年分析!F$49,"▲","-"))),ROUND(VALUE(SUBSTITUTE(実質収支比率等に係る経年分析!F$49,"▲","-")),2),NA())</f>
        <v>-1.89</v>
      </c>
      <c r="C21" s="171">
        <f>IF(ISNUMBER(VALUE(SUBSTITUTE(実質収支比率等に係る経年分析!G$49,"▲","-"))),ROUND(VALUE(SUBSTITUTE(実質収支比率等に係る経年分析!G$49,"▲","-")),2),NA())</f>
        <v>-1.57</v>
      </c>
      <c r="D21" s="171">
        <f>IF(ISNUMBER(VALUE(SUBSTITUTE(実質収支比率等に係る経年分析!H$49,"▲","-"))),ROUND(VALUE(SUBSTITUTE(実質収支比率等に係る経年分析!H$49,"▲","-")),2),NA())</f>
        <v>-2.21</v>
      </c>
      <c r="E21" s="171">
        <f>IF(ISNUMBER(VALUE(SUBSTITUTE(実質収支比率等に係る経年分析!I$49,"▲","-"))),ROUND(VALUE(SUBSTITUTE(実質収支比率等に係る経年分析!I$49,"▲","-")),2),NA())</f>
        <v>0.35</v>
      </c>
      <c r="F21" s="171">
        <f>IF(ISNUMBER(VALUE(SUBSTITUTE(実質収支比率等に係る経年分析!J$49,"▲","-"))),ROUND(VALUE(SUBSTITUTE(実質収支比率等に係る経年分析!J$49,"▲","-")),2),NA())</f>
        <v>7.82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#N/A</v>
      </c>
      <c r="E28" s="172">
        <f>IF(ROUND(VALUE(SUBSTITUTE(連結実質赤字比率に係る赤字・黒字の構成分析!G$42,"▲", "-")), 2) &gt;= 0, ABS(ROUND(VALUE(SUBSTITUTE(連結実質赤字比率に係る赤字・黒字の構成分析!G$42,"▲", "-")), 2)), NA())</f>
        <v>0</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国民健康保険事業特別会計（直営診療勘定）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自動車駐車場事業特別会計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簡易水道事業会計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0.08</v>
      </c>
    </row>
    <row r="32" spans="1:11" x14ac:dyDescent="0.2">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2">
      <c r="A33" s="172" t="str">
        <f>IF(連結実質赤字比率に係る赤字・黒字の構成分析!C$37="",NA(),連結実質赤字比率に係る赤字・黒字の構成分析!C$37)</f>
        <v>国民健康保険事業特別会計（事業勘定）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0.19</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0.85</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2.0299999999999998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4.76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5.13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13.31</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26060</v>
      </c>
      <c r="E42" s="173"/>
      <c r="F42" s="173"/>
      <c r="G42" s="173">
        <f>'実質公債費比率（分子）の構造'!L$52</f>
        <v>26735</v>
      </c>
      <c r="H42" s="173"/>
      <c r="I42" s="173"/>
      <c r="J42" s="173">
        <f>'実質公債費比率（分子）の構造'!M$52</f>
        <v>26341</v>
      </c>
      <c r="K42" s="173"/>
      <c r="L42" s="173"/>
      <c r="M42" s="173">
        <f>'実質公債費比率（分子）の構造'!N$52</f>
        <v>27129</v>
      </c>
      <c r="N42" s="173"/>
      <c r="O42" s="173"/>
      <c r="P42" s="173">
        <f>'実質公債費比率（分子）の構造'!O$52</f>
        <v>26574</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977</v>
      </c>
      <c r="C44" s="173"/>
      <c r="D44" s="173"/>
      <c r="E44" s="173">
        <f>'実質公債費比率（分子）の構造'!L$50</f>
        <v>974</v>
      </c>
      <c r="F44" s="173"/>
      <c r="G44" s="173"/>
      <c r="H44" s="173">
        <f>'実質公債費比率（分子）の構造'!M$50</f>
        <v>972</v>
      </c>
      <c r="I44" s="173"/>
      <c r="J44" s="173"/>
      <c r="K44" s="173">
        <f>'実質公債費比率（分子）の構造'!N$50</f>
        <v>969</v>
      </c>
      <c r="L44" s="173"/>
      <c r="M44" s="173"/>
      <c r="N44" s="173">
        <f>'実質公債費比率（分子）の構造'!O$50</f>
        <v>903</v>
      </c>
      <c r="O44" s="173"/>
      <c r="P44" s="173"/>
    </row>
    <row r="45" spans="1:16" x14ac:dyDescent="0.2">
      <c r="A45" s="173" t="s">
        <v>65</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66</v>
      </c>
      <c r="B46" s="173">
        <f>'実質公債費比率（分子）の構造'!K$48</f>
        <v>4451</v>
      </c>
      <c r="C46" s="173"/>
      <c r="D46" s="173"/>
      <c r="E46" s="173">
        <f>'実質公債費比率（分子）の構造'!L$48</f>
        <v>4405</v>
      </c>
      <c r="F46" s="173"/>
      <c r="G46" s="173"/>
      <c r="H46" s="173">
        <f>'実質公債費比率（分子）の構造'!M$48</f>
        <v>4206</v>
      </c>
      <c r="I46" s="173"/>
      <c r="J46" s="173"/>
      <c r="K46" s="173">
        <f>'実質公債費比率（分子）の構造'!N$48</f>
        <v>4083</v>
      </c>
      <c r="L46" s="173"/>
      <c r="M46" s="173"/>
      <c r="N46" s="173">
        <f>'実質公債費比率（分子）の構造'!O$48</f>
        <v>3826</v>
      </c>
      <c r="O46" s="173"/>
      <c r="P46" s="173"/>
    </row>
    <row r="47" spans="1:16" x14ac:dyDescent="0.2">
      <c r="A47" s="173" t="s">
        <v>67</v>
      </c>
      <c r="B47" s="173">
        <f>'実質公債費比率（分子）の構造'!K$47</f>
        <v>2460</v>
      </c>
      <c r="C47" s="173"/>
      <c r="D47" s="173"/>
      <c r="E47" s="173">
        <f>'実質公債費比率（分子）の構造'!L$47</f>
        <v>2760</v>
      </c>
      <c r="F47" s="173"/>
      <c r="G47" s="173"/>
      <c r="H47" s="173">
        <f>'実質公債費比率（分子）の構造'!M$47</f>
        <v>3060</v>
      </c>
      <c r="I47" s="173"/>
      <c r="J47" s="173"/>
      <c r="K47" s="173">
        <f>'実質公債費比率（分子）の構造'!N$47</f>
        <v>3393</v>
      </c>
      <c r="L47" s="173"/>
      <c r="M47" s="173"/>
      <c r="N47" s="173">
        <f>'実質公債費比率（分子）の構造'!O$47</f>
        <v>3611</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22371</v>
      </c>
      <c r="C49" s="173"/>
      <c r="D49" s="173"/>
      <c r="E49" s="173">
        <f>'実質公債費比率（分子）の構造'!L$45</f>
        <v>22381</v>
      </c>
      <c r="F49" s="173"/>
      <c r="G49" s="173"/>
      <c r="H49" s="173">
        <f>'実質公債費比率（分子）の構造'!M$45</f>
        <v>22603</v>
      </c>
      <c r="I49" s="173"/>
      <c r="J49" s="173"/>
      <c r="K49" s="173">
        <f>'実質公債費比率（分子）の構造'!N$45</f>
        <v>22906</v>
      </c>
      <c r="L49" s="173"/>
      <c r="M49" s="173"/>
      <c r="N49" s="173">
        <f>'実質公債費比率（分子）の構造'!O$45</f>
        <v>22802</v>
      </c>
      <c r="O49" s="173"/>
      <c r="P49" s="173"/>
    </row>
    <row r="50" spans="1:16" x14ac:dyDescent="0.2">
      <c r="A50" s="173" t="s">
        <v>70</v>
      </c>
      <c r="B50" s="173" t="e">
        <f>NA()</f>
        <v>#N/A</v>
      </c>
      <c r="C50" s="173">
        <f>IF(ISNUMBER('実質公債費比率（分子）の構造'!K$53),'実質公債費比率（分子）の構造'!K$53,NA())</f>
        <v>4199</v>
      </c>
      <c r="D50" s="173" t="e">
        <f>NA()</f>
        <v>#N/A</v>
      </c>
      <c r="E50" s="173" t="e">
        <f>NA()</f>
        <v>#N/A</v>
      </c>
      <c r="F50" s="173">
        <f>IF(ISNUMBER('実質公債費比率（分子）の構造'!L$53),'実質公債費比率（分子）の構造'!L$53,NA())</f>
        <v>3785</v>
      </c>
      <c r="G50" s="173" t="e">
        <f>NA()</f>
        <v>#N/A</v>
      </c>
      <c r="H50" s="173" t="e">
        <f>NA()</f>
        <v>#N/A</v>
      </c>
      <c r="I50" s="173">
        <f>IF(ISNUMBER('実質公債費比率（分子）の構造'!M$53),'実質公債費比率（分子）の構造'!M$53,NA())</f>
        <v>4500</v>
      </c>
      <c r="J50" s="173" t="e">
        <f>NA()</f>
        <v>#N/A</v>
      </c>
      <c r="K50" s="173" t="e">
        <f>NA()</f>
        <v>#N/A</v>
      </c>
      <c r="L50" s="173">
        <f>IF(ISNUMBER('実質公債費比率（分子）の構造'!N$53),'実質公債費比率（分子）の構造'!N$53,NA())</f>
        <v>4222</v>
      </c>
      <c r="M50" s="173" t="e">
        <f>NA()</f>
        <v>#N/A</v>
      </c>
      <c r="N50" s="173" t="e">
        <f>NA()</f>
        <v>#N/A</v>
      </c>
      <c r="O50" s="173">
        <f>IF(ISNUMBER('実質公債費比率（分子）の構造'!O$53),'実質公債費比率（分子）の構造'!O$53,NA())</f>
        <v>4568</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227998</v>
      </c>
      <c r="E56" s="172"/>
      <c r="F56" s="172"/>
      <c r="G56" s="172">
        <f>'将来負担比率（分子）の構造'!J$52</f>
        <v>236793</v>
      </c>
      <c r="H56" s="172"/>
      <c r="I56" s="172"/>
      <c r="J56" s="172">
        <f>'将来負担比率（分子）の構造'!K$52</f>
        <v>241159</v>
      </c>
      <c r="K56" s="172"/>
      <c r="L56" s="172"/>
      <c r="M56" s="172">
        <f>'将来負担比率（分子）の構造'!L$52</f>
        <v>246021</v>
      </c>
      <c r="N56" s="172"/>
      <c r="O56" s="172"/>
      <c r="P56" s="172">
        <f>'将来負担比率（分子）の構造'!M$52</f>
        <v>251678</v>
      </c>
    </row>
    <row r="57" spans="1:16" x14ac:dyDescent="0.2">
      <c r="A57" s="172" t="s">
        <v>41</v>
      </c>
      <c r="B57" s="172"/>
      <c r="C57" s="172"/>
      <c r="D57" s="172">
        <f>'将来負担比率（分子）の構造'!I$51</f>
        <v>73694</v>
      </c>
      <c r="E57" s="172"/>
      <c r="F57" s="172"/>
      <c r="G57" s="172">
        <f>'将来負担比率（分子）の構造'!J$51</f>
        <v>69938</v>
      </c>
      <c r="H57" s="172"/>
      <c r="I57" s="172"/>
      <c r="J57" s="172">
        <f>'将来負担比率（分子）の構造'!K$51</f>
        <v>66555</v>
      </c>
      <c r="K57" s="172"/>
      <c r="L57" s="172"/>
      <c r="M57" s="172">
        <f>'将来負担比率（分子）の構造'!L$51</f>
        <v>64534</v>
      </c>
      <c r="N57" s="172"/>
      <c r="O57" s="172"/>
      <c r="P57" s="172">
        <f>'将来負担比率（分子）の構造'!M$51</f>
        <v>61770</v>
      </c>
    </row>
    <row r="58" spans="1:16" x14ac:dyDescent="0.2">
      <c r="A58" s="172" t="s">
        <v>40</v>
      </c>
      <c r="B58" s="172"/>
      <c r="C58" s="172"/>
      <c r="D58" s="172">
        <f>'将来負担比率（分子）の構造'!I$50</f>
        <v>28669</v>
      </c>
      <c r="E58" s="172"/>
      <c r="F58" s="172"/>
      <c r="G58" s="172">
        <f>'将来負担比率（分子）の構造'!J$50</f>
        <v>33638</v>
      </c>
      <c r="H58" s="172"/>
      <c r="I58" s="172"/>
      <c r="J58" s="172">
        <f>'将来負担比率（分子）の構造'!K$50</f>
        <v>37422</v>
      </c>
      <c r="K58" s="172"/>
      <c r="L58" s="172"/>
      <c r="M58" s="172">
        <f>'将来負担比率（分子）の構造'!L$50</f>
        <v>40440</v>
      </c>
      <c r="N58" s="172"/>
      <c r="O58" s="172"/>
      <c r="P58" s="172">
        <f>'将来負担比率（分子）の構造'!M$50</f>
        <v>49115</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2462</v>
      </c>
      <c r="C61" s="172"/>
      <c r="D61" s="172"/>
      <c r="E61" s="172">
        <f>'将来負担比率（分子）の構造'!J$46</f>
        <v>2133</v>
      </c>
      <c r="F61" s="172"/>
      <c r="G61" s="172"/>
      <c r="H61" s="172">
        <f>'将来負担比率（分子）の構造'!K$46</f>
        <v>2345</v>
      </c>
      <c r="I61" s="172"/>
      <c r="J61" s="172"/>
      <c r="K61" s="172">
        <f>'将来負担比率（分子）の構造'!L$46</f>
        <v>1063</v>
      </c>
      <c r="L61" s="172"/>
      <c r="M61" s="172"/>
      <c r="N61" s="172">
        <f>'将来負担比率（分子）の構造'!M$46</f>
        <v>405</v>
      </c>
      <c r="O61" s="172"/>
      <c r="P61" s="172"/>
    </row>
    <row r="62" spans="1:16" x14ac:dyDescent="0.2">
      <c r="A62" s="172" t="s">
        <v>34</v>
      </c>
      <c r="B62" s="172">
        <f>'将来負担比率（分子）の構造'!I$45</f>
        <v>46361</v>
      </c>
      <c r="C62" s="172"/>
      <c r="D62" s="172"/>
      <c r="E62" s="172">
        <f>'将来負担比率（分子）の構造'!J$45</f>
        <v>43419</v>
      </c>
      <c r="F62" s="172"/>
      <c r="G62" s="172"/>
      <c r="H62" s="172">
        <f>'将来負担比率（分子）の構造'!K$45</f>
        <v>42650</v>
      </c>
      <c r="I62" s="172"/>
      <c r="J62" s="172"/>
      <c r="K62" s="172">
        <f>'将来負担比率（分子）の構造'!L$45</f>
        <v>41836</v>
      </c>
      <c r="L62" s="172"/>
      <c r="M62" s="172"/>
      <c r="N62" s="172">
        <f>'将来負担比率（分子）の構造'!M$45</f>
        <v>42114</v>
      </c>
      <c r="O62" s="172"/>
      <c r="P62" s="172"/>
    </row>
    <row r="63" spans="1:16" x14ac:dyDescent="0.2">
      <c r="A63" s="172" t="s">
        <v>33</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32</v>
      </c>
      <c r="B64" s="172">
        <f>'将来負担比率（分子）の構造'!I$43</f>
        <v>40798</v>
      </c>
      <c r="C64" s="172"/>
      <c r="D64" s="172"/>
      <c r="E64" s="172">
        <f>'将来負担比率（分子）の構造'!J$43</f>
        <v>40312</v>
      </c>
      <c r="F64" s="172"/>
      <c r="G64" s="172"/>
      <c r="H64" s="172">
        <f>'将来負担比率（分子）の構造'!K$43</f>
        <v>39506</v>
      </c>
      <c r="I64" s="172"/>
      <c r="J64" s="172"/>
      <c r="K64" s="172">
        <f>'将来負担比率（分子）の構造'!L$43</f>
        <v>38251</v>
      </c>
      <c r="L64" s="172"/>
      <c r="M64" s="172"/>
      <c r="N64" s="172">
        <f>'将来負担比率（分子）の構造'!M$43</f>
        <v>37280</v>
      </c>
      <c r="O64" s="172"/>
      <c r="P64" s="172"/>
    </row>
    <row r="65" spans="1:16" x14ac:dyDescent="0.2">
      <c r="A65" s="172" t="s">
        <v>31</v>
      </c>
      <c r="B65" s="172">
        <f>'将来負担比率（分子）の構造'!I$42</f>
        <v>23816</v>
      </c>
      <c r="C65" s="172"/>
      <c r="D65" s="172"/>
      <c r="E65" s="172">
        <f>'将来負担比率（分子）の構造'!J$42</f>
        <v>21442</v>
      </c>
      <c r="F65" s="172"/>
      <c r="G65" s="172"/>
      <c r="H65" s="172">
        <f>'将来負担比率（分子）の構造'!K$42</f>
        <v>18769</v>
      </c>
      <c r="I65" s="172"/>
      <c r="J65" s="172"/>
      <c r="K65" s="172">
        <f>'将来負担比率（分子）の構造'!L$42</f>
        <v>17191</v>
      </c>
      <c r="L65" s="172"/>
      <c r="M65" s="172"/>
      <c r="N65" s="172">
        <f>'将来負担比率（分子）の構造'!M$42</f>
        <v>15081</v>
      </c>
      <c r="O65" s="172"/>
      <c r="P65" s="172"/>
    </row>
    <row r="66" spans="1:16" x14ac:dyDescent="0.2">
      <c r="A66" s="172" t="s">
        <v>30</v>
      </c>
      <c r="B66" s="172">
        <f>'将来負担比率（分子）の構造'!I$41</f>
        <v>275797</v>
      </c>
      <c r="C66" s="172"/>
      <c r="D66" s="172"/>
      <c r="E66" s="172">
        <f>'将来負担比率（分子）の構造'!J$41</f>
        <v>283802</v>
      </c>
      <c r="F66" s="172"/>
      <c r="G66" s="172"/>
      <c r="H66" s="172">
        <f>'将来負担比率（分子）の構造'!K$41</f>
        <v>290250</v>
      </c>
      <c r="I66" s="172"/>
      <c r="J66" s="172"/>
      <c r="K66" s="172">
        <f>'将来負担比率（分子）の構造'!L$41</f>
        <v>290404</v>
      </c>
      <c r="L66" s="172"/>
      <c r="M66" s="172"/>
      <c r="N66" s="172">
        <f>'将来負担比率（分子）の構造'!M$41</f>
        <v>291631</v>
      </c>
      <c r="O66" s="172"/>
      <c r="P66" s="172"/>
    </row>
    <row r="67" spans="1:16" x14ac:dyDescent="0.2">
      <c r="A67" s="172" t="s">
        <v>74</v>
      </c>
      <c r="B67" s="172" t="e">
        <f>NA()</f>
        <v>#N/A</v>
      </c>
      <c r="C67" s="172">
        <f>IF(ISNUMBER('将来負担比率（分子）の構造'!I$53), IF('将来負担比率（分子）の構造'!I$53 &lt; 0, 0, '将来負担比率（分子）の構造'!I$53), NA())</f>
        <v>58873</v>
      </c>
      <c r="D67" s="172" t="e">
        <f>NA()</f>
        <v>#N/A</v>
      </c>
      <c r="E67" s="172" t="e">
        <f>NA()</f>
        <v>#N/A</v>
      </c>
      <c r="F67" s="172">
        <f>IF(ISNUMBER('将来負担比率（分子）の構造'!J$53), IF('将来負担比率（分子）の構造'!J$53 &lt; 0, 0, '将来負担比率（分子）の構造'!J$53), NA())</f>
        <v>50740</v>
      </c>
      <c r="G67" s="172" t="e">
        <f>NA()</f>
        <v>#N/A</v>
      </c>
      <c r="H67" s="172" t="e">
        <f>NA()</f>
        <v>#N/A</v>
      </c>
      <c r="I67" s="172">
        <f>IF(ISNUMBER('将来負担比率（分子）の構造'!K$53), IF('将来負担比率（分子）の構造'!K$53 &lt; 0, 0, '将来負担比率（分子）の構造'!K$53), NA())</f>
        <v>48385</v>
      </c>
      <c r="J67" s="172" t="e">
        <f>NA()</f>
        <v>#N/A</v>
      </c>
      <c r="K67" s="172" t="e">
        <f>NA()</f>
        <v>#N/A</v>
      </c>
      <c r="L67" s="172">
        <f>IF(ISNUMBER('将来負担比率（分子）の構造'!L$53), IF('将来負担比率（分子）の構造'!L$53 &lt; 0, 0, '将来負担比率（分子）の構造'!L$53), NA())</f>
        <v>37749</v>
      </c>
      <c r="M67" s="172" t="e">
        <f>NA()</f>
        <v>#N/A</v>
      </c>
      <c r="N67" s="172" t="e">
        <f>NA()</f>
        <v>#N/A</v>
      </c>
      <c r="O67" s="172">
        <f>IF(ISNUMBER('将来負担比率（分子）の構造'!M$53), IF('将来負担比率（分子）の構造'!M$53 &lt; 0, 0, '将来負担比率（分子）の構造'!M$53), NA())</f>
        <v>23946</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6796</v>
      </c>
      <c r="C72" s="176">
        <f>基金残高に係る経年分析!G55</f>
        <v>10930</v>
      </c>
      <c r="D72" s="176">
        <f>基金残高に係る経年分析!H55</f>
        <v>16034</v>
      </c>
    </row>
    <row r="73" spans="1:16" x14ac:dyDescent="0.2">
      <c r="A73" s="175" t="s">
        <v>77</v>
      </c>
      <c r="B73" s="176">
        <f>基金残高に係る経年分析!F56</f>
        <v>378</v>
      </c>
      <c r="C73" s="176">
        <f>基金残高に係る経年分析!G56</f>
        <v>420</v>
      </c>
      <c r="D73" s="176">
        <f>基金残高に係る経年分析!H56</f>
        <v>458</v>
      </c>
    </row>
    <row r="74" spans="1:16" x14ac:dyDescent="0.2">
      <c r="A74" s="175" t="s">
        <v>78</v>
      </c>
      <c r="B74" s="176">
        <f>基金残高に係る経年分析!F57</f>
        <v>7269</v>
      </c>
      <c r="C74" s="176">
        <f>基金残高に係る経年分析!G57</f>
        <v>7199</v>
      </c>
      <c r="D74" s="176">
        <f>基金残高に係る経年分析!H57</f>
        <v>7573</v>
      </c>
    </row>
  </sheetData>
  <sheetProtection algorithmName="SHA-512" hashValue="FVoXYH7pHWtD3cjBeDHNR3O5nb7QTxxXBkQyoVb2vI/VlXMQ1GqLt+9chyLNkWnK0tCq0dKcDoyJIRf524VyVg==" saltValue="bco3U01RVmJH6Zu3baDcqA==" spinCount="100000" sheet="1" objects="1" scenarios="1"/>
  <customSheetViews>
    <customSheetView guid="{B5D8A632-8532-45D0-B1E8-4C81C7241214}"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election activeCell="R17" sqref="R17:Y17"/>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226</v>
      </c>
      <c r="C5" s="617"/>
      <c r="D5" s="617"/>
      <c r="E5" s="617"/>
      <c r="F5" s="617"/>
      <c r="G5" s="617"/>
      <c r="H5" s="617"/>
      <c r="I5" s="617"/>
      <c r="J5" s="617"/>
      <c r="K5" s="617"/>
      <c r="L5" s="617"/>
      <c r="M5" s="617"/>
      <c r="N5" s="617"/>
      <c r="O5" s="617"/>
      <c r="P5" s="617"/>
      <c r="Q5" s="618"/>
      <c r="R5" s="619">
        <v>129575345</v>
      </c>
      <c r="S5" s="620"/>
      <c r="T5" s="620"/>
      <c r="U5" s="620"/>
      <c r="V5" s="620"/>
      <c r="W5" s="620"/>
      <c r="X5" s="620"/>
      <c r="Y5" s="621"/>
      <c r="Z5" s="622">
        <v>37.799999999999997</v>
      </c>
      <c r="AA5" s="622"/>
      <c r="AB5" s="622"/>
      <c r="AC5" s="622"/>
      <c r="AD5" s="623">
        <v>120418168</v>
      </c>
      <c r="AE5" s="623"/>
      <c r="AF5" s="623"/>
      <c r="AG5" s="623"/>
      <c r="AH5" s="623"/>
      <c r="AI5" s="623"/>
      <c r="AJ5" s="623"/>
      <c r="AK5" s="623"/>
      <c r="AL5" s="624">
        <v>69.8</v>
      </c>
      <c r="AM5" s="625"/>
      <c r="AN5" s="625"/>
      <c r="AO5" s="626"/>
      <c r="AP5" s="616" t="s">
        <v>227</v>
      </c>
      <c r="AQ5" s="617"/>
      <c r="AR5" s="617"/>
      <c r="AS5" s="617"/>
      <c r="AT5" s="617"/>
      <c r="AU5" s="617"/>
      <c r="AV5" s="617"/>
      <c r="AW5" s="617"/>
      <c r="AX5" s="617"/>
      <c r="AY5" s="617"/>
      <c r="AZ5" s="617"/>
      <c r="BA5" s="617"/>
      <c r="BB5" s="617"/>
      <c r="BC5" s="617"/>
      <c r="BD5" s="617"/>
      <c r="BE5" s="617"/>
      <c r="BF5" s="618"/>
      <c r="BG5" s="630">
        <v>117259376</v>
      </c>
      <c r="BH5" s="631"/>
      <c r="BI5" s="631"/>
      <c r="BJ5" s="631"/>
      <c r="BK5" s="631"/>
      <c r="BL5" s="631"/>
      <c r="BM5" s="631"/>
      <c r="BN5" s="632"/>
      <c r="BO5" s="633">
        <v>90.5</v>
      </c>
      <c r="BP5" s="633"/>
      <c r="BQ5" s="633"/>
      <c r="BR5" s="633"/>
      <c r="BS5" s="634">
        <v>233439</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7" t="s">
        <v>231</v>
      </c>
      <c r="C6" s="628"/>
      <c r="D6" s="628"/>
      <c r="E6" s="628"/>
      <c r="F6" s="628"/>
      <c r="G6" s="628"/>
      <c r="H6" s="628"/>
      <c r="I6" s="628"/>
      <c r="J6" s="628"/>
      <c r="K6" s="628"/>
      <c r="L6" s="628"/>
      <c r="M6" s="628"/>
      <c r="N6" s="628"/>
      <c r="O6" s="628"/>
      <c r="P6" s="628"/>
      <c r="Q6" s="629"/>
      <c r="R6" s="630">
        <v>1742078</v>
      </c>
      <c r="S6" s="631"/>
      <c r="T6" s="631"/>
      <c r="U6" s="631"/>
      <c r="V6" s="631"/>
      <c r="W6" s="631"/>
      <c r="X6" s="631"/>
      <c r="Y6" s="632"/>
      <c r="Z6" s="633">
        <v>0.5</v>
      </c>
      <c r="AA6" s="633"/>
      <c r="AB6" s="633"/>
      <c r="AC6" s="633"/>
      <c r="AD6" s="634">
        <v>1742078</v>
      </c>
      <c r="AE6" s="634"/>
      <c r="AF6" s="634"/>
      <c r="AG6" s="634"/>
      <c r="AH6" s="634"/>
      <c r="AI6" s="634"/>
      <c r="AJ6" s="634"/>
      <c r="AK6" s="634"/>
      <c r="AL6" s="635">
        <v>1</v>
      </c>
      <c r="AM6" s="636"/>
      <c r="AN6" s="636"/>
      <c r="AO6" s="637"/>
      <c r="AP6" s="627" t="s">
        <v>232</v>
      </c>
      <c r="AQ6" s="628"/>
      <c r="AR6" s="628"/>
      <c r="AS6" s="628"/>
      <c r="AT6" s="628"/>
      <c r="AU6" s="628"/>
      <c r="AV6" s="628"/>
      <c r="AW6" s="628"/>
      <c r="AX6" s="628"/>
      <c r="AY6" s="628"/>
      <c r="AZ6" s="628"/>
      <c r="BA6" s="628"/>
      <c r="BB6" s="628"/>
      <c r="BC6" s="628"/>
      <c r="BD6" s="628"/>
      <c r="BE6" s="628"/>
      <c r="BF6" s="629"/>
      <c r="BG6" s="630">
        <v>117259376</v>
      </c>
      <c r="BH6" s="631"/>
      <c r="BI6" s="631"/>
      <c r="BJ6" s="631"/>
      <c r="BK6" s="631"/>
      <c r="BL6" s="631"/>
      <c r="BM6" s="631"/>
      <c r="BN6" s="632"/>
      <c r="BO6" s="633">
        <v>90.5</v>
      </c>
      <c r="BP6" s="633"/>
      <c r="BQ6" s="633"/>
      <c r="BR6" s="633"/>
      <c r="BS6" s="634">
        <v>233439</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925999</v>
      </c>
      <c r="CS6" s="631"/>
      <c r="CT6" s="631"/>
      <c r="CU6" s="631"/>
      <c r="CV6" s="631"/>
      <c r="CW6" s="631"/>
      <c r="CX6" s="631"/>
      <c r="CY6" s="632"/>
      <c r="CZ6" s="624">
        <v>0.3</v>
      </c>
      <c r="DA6" s="625"/>
      <c r="DB6" s="625"/>
      <c r="DC6" s="644"/>
      <c r="DD6" s="639" t="s">
        <v>234</v>
      </c>
      <c r="DE6" s="631"/>
      <c r="DF6" s="631"/>
      <c r="DG6" s="631"/>
      <c r="DH6" s="631"/>
      <c r="DI6" s="631"/>
      <c r="DJ6" s="631"/>
      <c r="DK6" s="631"/>
      <c r="DL6" s="631"/>
      <c r="DM6" s="631"/>
      <c r="DN6" s="631"/>
      <c r="DO6" s="631"/>
      <c r="DP6" s="632"/>
      <c r="DQ6" s="639">
        <v>925796</v>
      </c>
      <c r="DR6" s="631"/>
      <c r="DS6" s="631"/>
      <c r="DT6" s="631"/>
      <c r="DU6" s="631"/>
      <c r="DV6" s="631"/>
      <c r="DW6" s="631"/>
      <c r="DX6" s="631"/>
      <c r="DY6" s="631"/>
      <c r="DZ6" s="631"/>
      <c r="EA6" s="631"/>
      <c r="EB6" s="631"/>
      <c r="EC6" s="640"/>
    </row>
    <row r="7" spans="2:143" ht="11.25" customHeight="1" x14ac:dyDescent="0.2">
      <c r="B7" s="627" t="s">
        <v>235</v>
      </c>
      <c r="C7" s="628"/>
      <c r="D7" s="628"/>
      <c r="E7" s="628"/>
      <c r="F7" s="628"/>
      <c r="G7" s="628"/>
      <c r="H7" s="628"/>
      <c r="I7" s="628"/>
      <c r="J7" s="628"/>
      <c r="K7" s="628"/>
      <c r="L7" s="628"/>
      <c r="M7" s="628"/>
      <c r="N7" s="628"/>
      <c r="O7" s="628"/>
      <c r="P7" s="628"/>
      <c r="Q7" s="629"/>
      <c r="R7" s="630">
        <v>55091</v>
      </c>
      <c r="S7" s="631"/>
      <c r="T7" s="631"/>
      <c r="U7" s="631"/>
      <c r="V7" s="631"/>
      <c r="W7" s="631"/>
      <c r="X7" s="631"/>
      <c r="Y7" s="632"/>
      <c r="Z7" s="633">
        <v>0</v>
      </c>
      <c r="AA7" s="633"/>
      <c r="AB7" s="633"/>
      <c r="AC7" s="633"/>
      <c r="AD7" s="634">
        <v>55091</v>
      </c>
      <c r="AE7" s="634"/>
      <c r="AF7" s="634"/>
      <c r="AG7" s="634"/>
      <c r="AH7" s="634"/>
      <c r="AI7" s="634"/>
      <c r="AJ7" s="634"/>
      <c r="AK7" s="634"/>
      <c r="AL7" s="635">
        <v>0</v>
      </c>
      <c r="AM7" s="636"/>
      <c r="AN7" s="636"/>
      <c r="AO7" s="637"/>
      <c r="AP7" s="627" t="s">
        <v>236</v>
      </c>
      <c r="AQ7" s="628"/>
      <c r="AR7" s="628"/>
      <c r="AS7" s="628"/>
      <c r="AT7" s="628"/>
      <c r="AU7" s="628"/>
      <c r="AV7" s="628"/>
      <c r="AW7" s="628"/>
      <c r="AX7" s="628"/>
      <c r="AY7" s="628"/>
      <c r="AZ7" s="628"/>
      <c r="BA7" s="628"/>
      <c r="BB7" s="628"/>
      <c r="BC7" s="628"/>
      <c r="BD7" s="628"/>
      <c r="BE7" s="628"/>
      <c r="BF7" s="629"/>
      <c r="BG7" s="630">
        <v>65964614</v>
      </c>
      <c r="BH7" s="631"/>
      <c r="BI7" s="631"/>
      <c r="BJ7" s="631"/>
      <c r="BK7" s="631"/>
      <c r="BL7" s="631"/>
      <c r="BM7" s="631"/>
      <c r="BN7" s="632"/>
      <c r="BO7" s="633">
        <v>50.9</v>
      </c>
      <c r="BP7" s="633"/>
      <c r="BQ7" s="633"/>
      <c r="BR7" s="633"/>
      <c r="BS7" s="634">
        <v>233439</v>
      </c>
      <c r="BT7" s="634"/>
      <c r="BU7" s="634"/>
      <c r="BV7" s="634"/>
      <c r="BW7" s="634"/>
      <c r="BX7" s="634"/>
      <c r="BY7" s="634"/>
      <c r="BZ7" s="634"/>
      <c r="CA7" s="634"/>
      <c r="CB7" s="638"/>
      <c r="CD7" s="645" t="s">
        <v>237</v>
      </c>
      <c r="CE7" s="646"/>
      <c r="CF7" s="646"/>
      <c r="CG7" s="646"/>
      <c r="CH7" s="646"/>
      <c r="CI7" s="646"/>
      <c r="CJ7" s="646"/>
      <c r="CK7" s="646"/>
      <c r="CL7" s="646"/>
      <c r="CM7" s="646"/>
      <c r="CN7" s="646"/>
      <c r="CO7" s="646"/>
      <c r="CP7" s="646"/>
      <c r="CQ7" s="647"/>
      <c r="CR7" s="630">
        <v>22291565</v>
      </c>
      <c r="CS7" s="631"/>
      <c r="CT7" s="631"/>
      <c r="CU7" s="631"/>
      <c r="CV7" s="631"/>
      <c r="CW7" s="631"/>
      <c r="CX7" s="631"/>
      <c r="CY7" s="632"/>
      <c r="CZ7" s="633">
        <v>7</v>
      </c>
      <c r="DA7" s="633"/>
      <c r="DB7" s="633"/>
      <c r="DC7" s="633"/>
      <c r="DD7" s="639">
        <v>411927</v>
      </c>
      <c r="DE7" s="631"/>
      <c r="DF7" s="631"/>
      <c r="DG7" s="631"/>
      <c r="DH7" s="631"/>
      <c r="DI7" s="631"/>
      <c r="DJ7" s="631"/>
      <c r="DK7" s="631"/>
      <c r="DL7" s="631"/>
      <c r="DM7" s="631"/>
      <c r="DN7" s="631"/>
      <c r="DO7" s="631"/>
      <c r="DP7" s="632"/>
      <c r="DQ7" s="639">
        <v>18500381</v>
      </c>
      <c r="DR7" s="631"/>
      <c r="DS7" s="631"/>
      <c r="DT7" s="631"/>
      <c r="DU7" s="631"/>
      <c r="DV7" s="631"/>
      <c r="DW7" s="631"/>
      <c r="DX7" s="631"/>
      <c r="DY7" s="631"/>
      <c r="DZ7" s="631"/>
      <c r="EA7" s="631"/>
      <c r="EB7" s="631"/>
      <c r="EC7" s="640"/>
    </row>
    <row r="8" spans="2:143" ht="11.25" customHeight="1" x14ac:dyDescent="0.2">
      <c r="B8" s="627" t="s">
        <v>238</v>
      </c>
      <c r="C8" s="628"/>
      <c r="D8" s="628"/>
      <c r="E8" s="628"/>
      <c r="F8" s="628"/>
      <c r="G8" s="628"/>
      <c r="H8" s="628"/>
      <c r="I8" s="628"/>
      <c r="J8" s="628"/>
      <c r="K8" s="628"/>
      <c r="L8" s="628"/>
      <c r="M8" s="628"/>
      <c r="N8" s="628"/>
      <c r="O8" s="628"/>
      <c r="P8" s="628"/>
      <c r="Q8" s="629"/>
      <c r="R8" s="630">
        <v>820426</v>
      </c>
      <c r="S8" s="631"/>
      <c r="T8" s="631"/>
      <c r="U8" s="631"/>
      <c r="V8" s="631"/>
      <c r="W8" s="631"/>
      <c r="X8" s="631"/>
      <c r="Y8" s="632"/>
      <c r="Z8" s="633">
        <v>0.2</v>
      </c>
      <c r="AA8" s="633"/>
      <c r="AB8" s="633"/>
      <c r="AC8" s="633"/>
      <c r="AD8" s="634">
        <v>820426</v>
      </c>
      <c r="AE8" s="634"/>
      <c r="AF8" s="634"/>
      <c r="AG8" s="634"/>
      <c r="AH8" s="634"/>
      <c r="AI8" s="634"/>
      <c r="AJ8" s="634"/>
      <c r="AK8" s="634"/>
      <c r="AL8" s="635">
        <v>0.5</v>
      </c>
      <c r="AM8" s="636"/>
      <c r="AN8" s="636"/>
      <c r="AO8" s="637"/>
      <c r="AP8" s="627" t="s">
        <v>239</v>
      </c>
      <c r="AQ8" s="628"/>
      <c r="AR8" s="628"/>
      <c r="AS8" s="628"/>
      <c r="AT8" s="628"/>
      <c r="AU8" s="628"/>
      <c r="AV8" s="628"/>
      <c r="AW8" s="628"/>
      <c r="AX8" s="628"/>
      <c r="AY8" s="628"/>
      <c r="AZ8" s="628"/>
      <c r="BA8" s="628"/>
      <c r="BB8" s="628"/>
      <c r="BC8" s="628"/>
      <c r="BD8" s="628"/>
      <c r="BE8" s="628"/>
      <c r="BF8" s="629"/>
      <c r="BG8" s="630">
        <v>1309818</v>
      </c>
      <c r="BH8" s="631"/>
      <c r="BI8" s="631"/>
      <c r="BJ8" s="631"/>
      <c r="BK8" s="631"/>
      <c r="BL8" s="631"/>
      <c r="BM8" s="631"/>
      <c r="BN8" s="632"/>
      <c r="BO8" s="633">
        <v>1</v>
      </c>
      <c r="BP8" s="633"/>
      <c r="BQ8" s="633"/>
      <c r="BR8" s="633"/>
      <c r="BS8" s="634" t="s">
        <v>240</v>
      </c>
      <c r="BT8" s="634"/>
      <c r="BU8" s="634"/>
      <c r="BV8" s="634"/>
      <c r="BW8" s="634"/>
      <c r="BX8" s="634"/>
      <c r="BY8" s="634"/>
      <c r="BZ8" s="634"/>
      <c r="CA8" s="634"/>
      <c r="CB8" s="638"/>
      <c r="CD8" s="645" t="s">
        <v>241</v>
      </c>
      <c r="CE8" s="646"/>
      <c r="CF8" s="646"/>
      <c r="CG8" s="646"/>
      <c r="CH8" s="646"/>
      <c r="CI8" s="646"/>
      <c r="CJ8" s="646"/>
      <c r="CK8" s="646"/>
      <c r="CL8" s="646"/>
      <c r="CM8" s="646"/>
      <c r="CN8" s="646"/>
      <c r="CO8" s="646"/>
      <c r="CP8" s="646"/>
      <c r="CQ8" s="647"/>
      <c r="CR8" s="630">
        <v>141307827</v>
      </c>
      <c r="CS8" s="631"/>
      <c r="CT8" s="631"/>
      <c r="CU8" s="631"/>
      <c r="CV8" s="631"/>
      <c r="CW8" s="631"/>
      <c r="CX8" s="631"/>
      <c r="CY8" s="632"/>
      <c r="CZ8" s="633">
        <v>44.5</v>
      </c>
      <c r="DA8" s="633"/>
      <c r="DB8" s="633"/>
      <c r="DC8" s="633"/>
      <c r="DD8" s="639">
        <v>1287994</v>
      </c>
      <c r="DE8" s="631"/>
      <c r="DF8" s="631"/>
      <c r="DG8" s="631"/>
      <c r="DH8" s="631"/>
      <c r="DI8" s="631"/>
      <c r="DJ8" s="631"/>
      <c r="DK8" s="631"/>
      <c r="DL8" s="631"/>
      <c r="DM8" s="631"/>
      <c r="DN8" s="631"/>
      <c r="DO8" s="631"/>
      <c r="DP8" s="632"/>
      <c r="DQ8" s="639">
        <v>58428614</v>
      </c>
      <c r="DR8" s="631"/>
      <c r="DS8" s="631"/>
      <c r="DT8" s="631"/>
      <c r="DU8" s="631"/>
      <c r="DV8" s="631"/>
      <c r="DW8" s="631"/>
      <c r="DX8" s="631"/>
      <c r="DY8" s="631"/>
      <c r="DZ8" s="631"/>
      <c r="EA8" s="631"/>
      <c r="EB8" s="631"/>
      <c r="EC8" s="640"/>
    </row>
    <row r="9" spans="2:143" ht="11.25" customHeight="1" x14ac:dyDescent="0.2">
      <c r="B9" s="627" t="s">
        <v>242</v>
      </c>
      <c r="C9" s="628"/>
      <c r="D9" s="628"/>
      <c r="E9" s="628"/>
      <c r="F9" s="628"/>
      <c r="G9" s="628"/>
      <c r="H9" s="628"/>
      <c r="I9" s="628"/>
      <c r="J9" s="628"/>
      <c r="K9" s="628"/>
      <c r="L9" s="628"/>
      <c r="M9" s="628"/>
      <c r="N9" s="628"/>
      <c r="O9" s="628"/>
      <c r="P9" s="628"/>
      <c r="Q9" s="629"/>
      <c r="R9" s="630">
        <v>1043778</v>
      </c>
      <c r="S9" s="631"/>
      <c r="T9" s="631"/>
      <c r="U9" s="631"/>
      <c r="V9" s="631"/>
      <c r="W9" s="631"/>
      <c r="X9" s="631"/>
      <c r="Y9" s="632"/>
      <c r="Z9" s="633">
        <v>0.3</v>
      </c>
      <c r="AA9" s="633"/>
      <c r="AB9" s="633"/>
      <c r="AC9" s="633"/>
      <c r="AD9" s="634">
        <v>1043778</v>
      </c>
      <c r="AE9" s="634"/>
      <c r="AF9" s="634"/>
      <c r="AG9" s="634"/>
      <c r="AH9" s="634"/>
      <c r="AI9" s="634"/>
      <c r="AJ9" s="634"/>
      <c r="AK9" s="634"/>
      <c r="AL9" s="635">
        <v>0.6</v>
      </c>
      <c r="AM9" s="636"/>
      <c r="AN9" s="636"/>
      <c r="AO9" s="637"/>
      <c r="AP9" s="627" t="s">
        <v>243</v>
      </c>
      <c r="AQ9" s="628"/>
      <c r="AR9" s="628"/>
      <c r="AS9" s="628"/>
      <c r="AT9" s="628"/>
      <c r="AU9" s="628"/>
      <c r="AV9" s="628"/>
      <c r="AW9" s="628"/>
      <c r="AX9" s="628"/>
      <c r="AY9" s="628"/>
      <c r="AZ9" s="628"/>
      <c r="BA9" s="628"/>
      <c r="BB9" s="628"/>
      <c r="BC9" s="628"/>
      <c r="BD9" s="628"/>
      <c r="BE9" s="628"/>
      <c r="BF9" s="629"/>
      <c r="BG9" s="630">
        <v>59773853</v>
      </c>
      <c r="BH9" s="631"/>
      <c r="BI9" s="631"/>
      <c r="BJ9" s="631"/>
      <c r="BK9" s="631"/>
      <c r="BL9" s="631"/>
      <c r="BM9" s="631"/>
      <c r="BN9" s="632"/>
      <c r="BO9" s="633">
        <v>46.1</v>
      </c>
      <c r="BP9" s="633"/>
      <c r="BQ9" s="633"/>
      <c r="BR9" s="633"/>
      <c r="BS9" s="634" t="s">
        <v>240</v>
      </c>
      <c r="BT9" s="634"/>
      <c r="BU9" s="634"/>
      <c r="BV9" s="634"/>
      <c r="BW9" s="634"/>
      <c r="BX9" s="634"/>
      <c r="BY9" s="634"/>
      <c r="BZ9" s="634"/>
      <c r="CA9" s="634"/>
      <c r="CB9" s="638"/>
      <c r="CD9" s="645" t="s">
        <v>244</v>
      </c>
      <c r="CE9" s="646"/>
      <c r="CF9" s="646"/>
      <c r="CG9" s="646"/>
      <c r="CH9" s="646"/>
      <c r="CI9" s="646"/>
      <c r="CJ9" s="646"/>
      <c r="CK9" s="646"/>
      <c r="CL9" s="646"/>
      <c r="CM9" s="646"/>
      <c r="CN9" s="646"/>
      <c r="CO9" s="646"/>
      <c r="CP9" s="646"/>
      <c r="CQ9" s="647"/>
      <c r="CR9" s="630">
        <v>32844807</v>
      </c>
      <c r="CS9" s="631"/>
      <c r="CT9" s="631"/>
      <c r="CU9" s="631"/>
      <c r="CV9" s="631"/>
      <c r="CW9" s="631"/>
      <c r="CX9" s="631"/>
      <c r="CY9" s="632"/>
      <c r="CZ9" s="633">
        <v>10.3</v>
      </c>
      <c r="DA9" s="633"/>
      <c r="DB9" s="633"/>
      <c r="DC9" s="633"/>
      <c r="DD9" s="639">
        <v>1219916</v>
      </c>
      <c r="DE9" s="631"/>
      <c r="DF9" s="631"/>
      <c r="DG9" s="631"/>
      <c r="DH9" s="631"/>
      <c r="DI9" s="631"/>
      <c r="DJ9" s="631"/>
      <c r="DK9" s="631"/>
      <c r="DL9" s="631"/>
      <c r="DM9" s="631"/>
      <c r="DN9" s="631"/>
      <c r="DO9" s="631"/>
      <c r="DP9" s="632"/>
      <c r="DQ9" s="639">
        <v>19356999</v>
      </c>
      <c r="DR9" s="631"/>
      <c r="DS9" s="631"/>
      <c r="DT9" s="631"/>
      <c r="DU9" s="631"/>
      <c r="DV9" s="631"/>
      <c r="DW9" s="631"/>
      <c r="DX9" s="631"/>
      <c r="DY9" s="631"/>
      <c r="DZ9" s="631"/>
      <c r="EA9" s="631"/>
      <c r="EB9" s="631"/>
      <c r="EC9" s="640"/>
    </row>
    <row r="10" spans="2:143" ht="11.25" customHeight="1" x14ac:dyDescent="0.2">
      <c r="B10" s="627" t="s">
        <v>245</v>
      </c>
      <c r="C10" s="628"/>
      <c r="D10" s="628"/>
      <c r="E10" s="628"/>
      <c r="F10" s="628"/>
      <c r="G10" s="628"/>
      <c r="H10" s="628"/>
      <c r="I10" s="628"/>
      <c r="J10" s="628"/>
      <c r="K10" s="628"/>
      <c r="L10" s="628"/>
      <c r="M10" s="628"/>
      <c r="N10" s="628"/>
      <c r="O10" s="628"/>
      <c r="P10" s="628"/>
      <c r="Q10" s="629"/>
      <c r="R10" s="630">
        <v>140228</v>
      </c>
      <c r="S10" s="631"/>
      <c r="T10" s="631"/>
      <c r="U10" s="631"/>
      <c r="V10" s="631"/>
      <c r="W10" s="631"/>
      <c r="X10" s="631"/>
      <c r="Y10" s="632"/>
      <c r="Z10" s="633">
        <v>0</v>
      </c>
      <c r="AA10" s="633"/>
      <c r="AB10" s="633"/>
      <c r="AC10" s="633"/>
      <c r="AD10" s="634">
        <v>140228</v>
      </c>
      <c r="AE10" s="634"/>
      <c r="AF10" s="634"/>
      <c r="AG10" s="634"/>
      <c r="AH10" s="634"/>
      <c r="AI10" s="634"/>
      <c r="AJ10" s="634"/>
      <c r="AK10" s="634"/>
      <c r="AL10" s="635">
        <v>0.1</v>
      </c>
      <c r="AM10" s="636"/>
      <c r="AN10" s="636"/>
      <c r="AO10" s="637"/>
      <c r="AP10" s="627" t="s">
        <v>246</v>
      </c>
      <c r="AQ10" s="628"/>
      <c r="AR10" s="628"/>
      <c r="AS10" s="628"/>
      <c r="AT10" s="628"/>
      <c r="AU10" s="628"/>
      <c r="AV10" s="628"/>
      <c r="AW10" s="628"/>
      <c r="AX10" s="628"/>
      <c r="AY10" s="628"/>
      <c r="AZ10" s="628"/>
      <c r="BA10" s="628"/>
      <c r="BB10" s="628"/>
      <c r="BC10" s="628"/>
      <c r="BD10" s="628"/>
      <c r="BE10" s="628"/>
      <c r="BF10" s="629"/>
      <c r="BG10" s="630">
        <v>1773140</v>
      </c>
      <c r="BH10" s="631"/>
      <c r="BI10" s="631"/>
      <c r="BJ10" s="631"/>
      <c r="BK10" s="631"/>
      <c r="BL10" s="631"/>
      <c r="BM10" s="631"/>
      <c r="BN10" s="632"/>
      <c r="BO10" s="633">
        <v>1.4</v>
      </c>
      <c r="BP10" s="633"/>
      <c r="BQ10" s="633"/>
      <c r="BR10" s="633"/>
      <c r="BS10" s="634" t="s">
        <v>240</v>
      </c>
      <c r="BT10" s="634"/>
      <c r="BU10" s="634"/>
      <c r="BV10" s="634"/>
      <c r="BW10" s="634"/>
      <c r="BX10" s="634"/>
      <c r="BY10" s="634"/>
      <c r="BZ10" s="634"/>
      <c r="CA10" s="634"/>
      <c r="CB10" s="638"/>
      <c r="CD10" s="645" t="s">
        <v>247</v>
      </c>
      <c r="CE10" s="646"/>
      <c r="CF10" s="646"/>
      <c r="CG10" s="646"/>
      <c r="CH10" s="646"/>
      <c r="CI10" s="646"/>
      <c r="CJ10" s="646"/>
      <c r="CK10" s="646"/>
      <c r="CL10" s="646"/>
      <c r="CM10" s="646"/>
      <c r="CN10" s="646"/>
      <c r="CO10" s="646"/>
      <c r="CP10" s="646"/>
      <c r="CQ10" s="647"/>
      <c r="CR10" s="630">
        <v>454678</v>
      </c>
      <c r="CS10" s="631"/>
      <c r="CT10" s="631"/>
      <c r="CU10" s="631"/>
      <c r="CV10" s="631"/>
      <c r="CW10" s="631"/>
      <c r="CX10" s="631"/>
      <c r="CY10" s="632"/>
      <c r="CZ10" s="633">
        <v>0.1</v>
      </c>
      <c r="DA10" s="633"/>
      <c r="DB10" s="633"/>
      <c r="DC10" s="633"/>
      <c r="DD10" s="639">
        <v>171291</v>
      </c>
      <c r="DE10" s="631"/>
      <c r="DF10" s="631"/>
      <c r="DG10" s="631"/>
      <c r="DH10" s="631"/>
      <c r="DI10" s="631"/>
      <c r="DJ10" s="631"/>
      <c r="DK10" s="631"/>
      <c r="DL10" s="631"/>
      <c r="DM10" s="631"/>
      <c r="DN10" s="631"/>
      <c r="DO10" s="631"/>
      <c r="DP10" s="632"/>
      <c r="DQ10" s="639">
        <v>190009</v>
      </c>
      <c r="DR10" s="631"/>
      <c r="DS10" s="631"/>
      <c r="DT10" s="631"/>
      <c r="DU10" s="631"/>
      <c r="DV10" s="631"/>
      <c r="DW10" s="631"/>
      <c r="DX10" s="631"/>
      <c r="DY10" s="631"/>
      <c r="DZ10" s="631"/>
      <c r="EA10" s="631"/>
      <c r="EB10" s="631"/>
      <c r="EC10" s="640"/>
    </row>
    <row r="11" spans="2:143" ht="11.25" customHeight="1" x14ac:dyDescent="0.2">
      <c r="B11" s="627" t="s">
        <v>248</v>
      </c>
      <c r="C11" s="628"/>
      <c r="D11" s="628"/>
      <c r="E11" s="628"/>
      <c r="F11" s="628"/>
      <c r="G11" s="628"/>
      <c r="H11" s="628"/>
      <c r="I11" s="628"/>
      <c r="J11" s="628"/>
      <c r="K11" s="628"/>
      <c r="L11" s="628"/>
      <c r="M11" s="628"/>
      <c r="N11" s="628"/>
      <c r="O11" s="628"/>
      <c r="P11" s="628"/>
      <c r="Q11" s="629"/>
      <c r="R11" s="630">
        <v>15787089</v>
      </c>
      <c r="S11" s="631"/>
      <c r="T11" s="631"/>
      <c r="U11" s="631"/>
      <c r="V11" s="631"/>
      <c r="W11" s="631"/>
      <c r="X11" s="631"/>
      <c r="Y11" s="632"/>
      <c r="Z11" s="635">
        <v>4.5999999999999996</v>
      </c>
      <c r="AA11" s="636"/>
      <c r="AB11" s="636"/>
      <c r="AC11" s="648"/>
      <c r="AD11" s="639">
        <v>15787089</v>
      </c>
      <c r="AE11" s="631"/>
      <c r="AF11" s="631"/>
      <c r="AG11" s="631"/>
      <c r="AH11" s="631"/>
      <c r="AI11" s="631"/>
      <c r="AJ11" s="631"/>
      <c r="AK11" s="632"/>
      <c r="AL11" s="635">
        <v>9.1999999999999993</v>
      </c>
      <c r="AM11" s="636"/>
      <c r="AN11" s="636"/>
      <c r="AO11" s="637"/>
      <c r="AP11" s="627" t="s">
        <v>249</v>
      </c>
      <c r="AQ11" s="628"/>
      <c r="AR11" s="628"/>
      <c r="AS11" s="628"/>
      <c r="AT11" s="628"/>
      <c r="AU11" s="628"/>
      <c r="AV11" s="628"/>
      <c r="AW11" s="628"/>
      <c r="AX11" s="628"/>
      <c r="AY11" s="628"/>
      <c r="AZ11" s="628"/>
      <c r="BA11" s="628"/>
      <c r="BB11" s="628"/>
      <c r="BC11" s="628"/>
      <c r="BD11" s="628"/>
      <c r="BE11" s="628"/>
      <c r="BF11" s="629"/>
      <c r="BG11" s="630">
        <v>3107803</v>
      </c>
      <c r="BH11" s="631"/>
      <c r="BI11" s="631"/>
      <c r="BJ11" s="631"/>
      <c r="BK11" s="631"/>
      <c r="BL11" s="631"/>
      <c r="BM11" s="631"/>
      <c r="BN11" s="632"/>
      <c r="BO11" s="633">
        <v>2.4</v>
      </c>
      <c r="BP11" s="633"/>
      <c r="BQ11" s="633"/>
      <c r="BR11" s="633"/>
      <c r="BS11" s="634">
        <v>233439</v>
      </c>
      <c r="BT11" s="634"/>
      <c r="BU11" s="634"/>
      <c r="BV11" s="634"/>
      <c r="BW11" s="634"/>
      <c r="BX11" s="634"/>
      <c r="BY11" s="634"/>
      <c r="BZ11" s="634"/>
      <c r="CA11" s="634"/>
      <c r="CB11" s="638"/>
      <c r="CD11" s="645" t="s">
        <v>250</v>
      </c>
      <c r="CE11" s="646"/>
      <c r="CF11" s="646"/>
      <c r="CG11" s="646"/>
      <c r="CH11" s="646"/>
      <c r="CI11" s="646"/>
      <c r="CJ11" s="646"/>
      <c r="CK11" s="646"/>
      <c r="CL11" s="646"/>
      <c r="CM11" s="646"/>
      <c r="CN11" s="646"/>
      <c r="CO11" s="646"/>
      <c r="CP11" s="646"/>
      <c r="CQ11" s="647"/>
      <c r="CR11" s="630">
        <v>729478</v>
      </c>
      <c r="CS11" s="631"/>
      <c r="CT11" s="631"/>
      <c r="CU11" s="631"/>
      <c r="CV11" s="631"/>
      <c r="CW11" s="631"/>
      <c r="CX11" s="631"/>
      <c r="CY11" s="632"/>
      <c r="CZ11" s="633">
        <v>0.2</v>
      </c>
      <c r="DA11" s="633"/>
      <c r="DB11" s="633"/>
      <c r="DC11" s="633"/>
      <c r="DD11" s="639">
        <v>29936</v>
      </c>
      <c r="DE11" s="631"/>
      <c r="DF11" s="631"/>
      <c r="DG11" s="631"/>
      <c r="DH11" s="631"/>
      <c r="DI11" s="631"/>
      <c r="DJ11" s="631"/>
      <c r="DK11" s="631"/>
      <c r="DL11" s="631"/>
      <c r="DM11" s="631"/>
      <c r="DN11" s="631"/>
      <c r="DO11" s="631"/>
      <c r="DP11" s="632"/>
      <c r="DQ11" s="639">
        <v>634322</v>
      </c>
      <c r="DR11" s="631"/>
      <c r="DS11" s="631"/>
      <c r="DT11" s="631"/>
      <c r="DU11" s="631"/>
      <c r="DV11" s="631"/>
      <c r="DW11" s="631"/>
      <c r="DX11" s="631"/>
      <c r="DY11" s="631"/>
      <c r="DZ11" s="631"/>
      <c r="EA11" s="631"/>
      <c r="EB11" s="631"/>
      <c r="EC11" s="640"/>
    </row>
    <row r="12" spans="2:143" ht="11.25" customHeight="1" x14ac:dyDescent="0.2">
      <c r="B12" s="627" t="s">
        <v>251</v>
      </c>
      <c r="C12" s="628"/>
      <c r="D12" s="628"/>
      <c r="E12" s="628"/>
      <c r="F12" s="628"/>
      <c r="G12" s="628"/>
      <c r="H12" s="628"/>
      <c r="I12" s="628"/>
      <c r="J12" s="628"/>
      <c r="K12" s="628"/>
      <c r="L12" s="628"/>
      <c r="M12" s="628"/>
      <c r="N12" s="628"/>
      <c r="O12" s="628"/>
      <c r="P12" s="628"/>
      <c r="Q12" s="629"/>
      <c r="R12" s="630">
        <v>158959</v>
      </c>
      <c r="S12" s="631"/>
      <c r="T12" s="631"/>
      <c r="U12" s="631"/>
      <c r="V12" s="631"/>
      <c r="W12" s="631"/>
      <c r="X12" s="631"/>
      <c r="Y12" s="632"/>
      <c r="Z12" s="633">
        <v>0</v>
      </c>
      <c r="AA12" s="633"/>
      <c r="AB12" s="633"/>
      <c r="AC12" s="633"/>
      <c r="AD12" s="634">
        <v>158959</v>
      </c>
      <c r="AE12" s="634"/>
      <c r="AF12" s="634"/>
      <c r="AG12" s="634"/>
      <c r="AH12" s="634"/>
      <c r="AI12" s="634"/>
      <c r="AJ12" s="634"/>
      <c r="AK12" s="634"/>
      <c r="AL12" s="635">
        <v>0.1</v>
      </c>
      <c r="AM12" s="636"/>
      <c r="AN12" s="636"/>
      <c r="AO12" s="637"/>
      <c r="AP12" s="627" t="s">
        <v>252</v>
      </c>
      <c r="AQ12" s="628"/>
      <c r="AR12" s="628"/>
      <c r="AS12" s="628"/>
      <c r="AT12" s="628"/>
      <c r="AU12" s="628"/>
      <c r="AV12" s="628"/>
      <c r="AW12" s="628"/>
      <c r="AX12" s="628"/>
      <c r="AY12" s="628"/>
      <c r="AZ12" s="628"/>
      <c r="BA12" s="628"/>
      <c r="BB12" s="628"/>
      <c r="BC12" s="628"/>
      <c r="BD12" s="628"/>
      <c r="BE12" s="628"/>
      <c r="BF12" s="629"/>
      <c r="BG12" s="630">
        <v>45519327</v>
      </c>
      <c r="BH12" s="631"/>
      <c r="BI12" s="631"/>
      <c r="BJ12" s="631"/>
      <c r="BK12" s="631"/>
      <c r="BL12" s="631"/>
      <c r="BM12" s="631"/>
      <c r="BN12" s="632"/>
      <c r="BO12" s="633">
        <v>35.1</v>
      </c>
      <c r="BP12" s="633"/>
      <c r="BQ12" s="633"/>
      <c r="BR12" s="633"/>
      <c r="BS12" s="634" t="s">
        <v>240</v>
      </c>
      <c r="BT12" s="634"/>
      <c r="BU12" s="634"/>
      <c r="BV12" s="634"/>
      <c r="BW12" s="634"/>
      <c r="BX12" s="634"/>
      <c r="BY12" s="634"/>
      <c r="BZ12" s="634"/>
      <c r="CA12" s="634"/>
      <c r="CB12" s="638"/>
      <c r="CD12" s="645" t="s">
        <v>253</v>
      </c>
      <c r="CE12" s="646"/>
      <c r="CF12" s="646"/>
      <c r="CG12" s="646"/>
      <c r="CH12" s="646"/>
      <c r="CI12" s="646"/>
      <c r="CJ12" s="646"/>
      <c r="CK12" s="646"/>
      <c r="CL12" s="646"/>
      <c r="CM12" s="646"/>
      <c r="CN12" s="646"/>
      <c r="CO12" s="646"/>
      <c r="CP12" s="646"/>
      <c r="CQ12" s="647"/>
      <c r="CR12" s="630">
        <v>9123166</v>
      </c>
      <c r="CS12" s="631"/>
      <c r="CT12" s="631"/>
      <c r="CU12" s="631"/>
      <c r="CV12" s="631"/>
      <c r="CW12" s="631"/>
      <c r="CX12" s="631"/>
      <c r="CY12" s="632"/>
      <c r="CZ12" s="633">
        <v>2.9</v>
      </c>
      <c r="DA12" s="633"/>
      <c r="DB12" s="633"/>
      <c r="DC12" s="633"/>
      <c r="DD12" s="639">
        <v>489008</v>
      </c>
      <c r="DE12" s="631"/>
      <c r="DF12" s="631"/>
      <c r="DG12" s="631"/>
      <c r="DH12" s="631"/>
      <c r="DI12" s="631"/>
      <c r="DJ12" s="631"/>
      <c r="DK12" s="631"/>
      <c r="DL12" s="631"/>
      <c r="DM12" s="631"/>
      <c r="DN12" s="631"/>
      <c r="DO12" s="631"/>
      <c r="DP12" s="632"/>
      <c r="DQ12" s="639">
        <v>1837149</v>
      </c>
      <c r="DR12" s="631"/>
      <c r="DS12" s="631"/>
      <c r="DT12" s="631"/>
      <c r="DU12" s="631"/>
      <c r="DV12" s="631"/>
      <c r="DW12" s="631"/>
      <c r="DX12" s="631"/>
      <c r="DY12" s="631"/>
      <c r="DZ12" s="631"/>
      <c r="EA12" s="631"/>
      <c r="EB12" s="631"/>
      <c r="EC12" s="640"/>
    </row>
    <row r="13" spans="2:143" ht="11.25" customHeight="1" x14ac:dyDescent="0.2">
      <c r="B13" s="627" t="s">
        <v>254</v>
      </c>
      <c r="C13" s="628"/>
      <c r="D13" s="628"/>
      <c r="E13" s="628"/>
      <c r="F13" s="628"/>
      <c r="G13" s="628"/>
      <c r="H13" s="628"/>
      <c r="I13" s="628"/>
      <c r="J13" s="628"/>
      <c r="K13" s="628"/>
      <c r="L13" s="628"/>
      <c r="M13" s="628"/>
      <c r="N13" s="628"/>
      <c r="O13" s="628"/>
      <c r="P13" s="628"/>
      <c r="Q13" s="629"/>
      <c r="R13" s="630" t="s">
        <v>240</v>
      </c>
      <c r="S13" s="631"/>
      <c r="T13" s="631"/>
      <c r="U13" s="631"/>
      <c r="V13" s="631"/>
      <c r="W13" s="631"/>
      <c r="X13" s="631"/>
      <c r="Y13" s="632"/>
      <c r="Z13" s="633" t="s">
        <v>240</v>
      </c>
      <c r="AA13" s="633"/>
      <c r="AB13" s="633"/>
      <c r="AC13" s="633"/>
      <c r="AD13" s="634" t="s">
        <v>240</v>
      </c>
      <c r="AE13" s="634"/>
      <c r="AF13" s="634"/>
      <c r="AG13" s="634"/>
      <c r="AH13" s="634"/>
      <c r="AI13" s="634"/>
      <c r="AJ13" s="634"/>
      <c r="AK13" s="634"/>
      <c r="AL13" s="635" t="s">
        <v>234</v>
      </c>
      <c r="AM13" s="636"/>
      <c r="AN13" s="636"/>
      <c r="AO13" s="637"/>
      <c r="AP13" s="627" t="s">
        <v>255</v>
      </c>
      <c r="AQ13" s="628"/>
      <c r="AR13" s="628"/>
      <c r="AS13" s="628"/>
      <c r="AT13" s="628"/>
      <c r="AU13" s="628"/>
      <c r="AV13" s="628"/>
      <c r="AW13" s="628"/>
      <c r="AX13" s="628"/>
      <c r="AY13" s="628"/>
      <c r="AZ13" s="628"/>
      <c r="BA13" s="628"/>
      <c r="BB13" s="628"/>
      <c r="BC13" s="628"/>
      <c r="BD13" s="628"/>
      <c r="BE13" s="628"/>
      <c r="BF13" s="629"/>
      <c r="BG13" s="630">
        <v>44505435</v>
      </c>
      <c r="BH13" s="631"/>
      <c r="BI13" s="631"/>
      <c r="BJ13" s="631"/>
      <c r="BK13" s="631"/>
      <c r="BL13" s="631"/>
      <c r="BM13" s="631"/>
      <c r="BN13" s="632"/>
      <c r="BO13" s="633">
        <v>34.299999999999997</v>
      </c>
      <c r="BP13" s="633"/>
      <c r="BQ13" s="633"/>
      <c r="BR13" s="633"/>
      <c r="BS13" s="634" t="s">
        <v>234</v>
      </c>
      <c r="BT13" s="634"/>
      <c r="BU13" s="634"/>
      <c r="BV13" s="634"/>
      <c r="BW13" s="634"/>
      <c r="BX13" s="634"/>
      <c r="BY13" s="634"/>
      <c r="BZ13" s="634"/>
      <c r="CA13" s="634"/>
      <c r="CB13" s="638"/>
      <c r="CD13" s="645" t="s">
        <v>256</v>
      </c>
      <c r="CE13" s="646"/>
      <c r="CF13" s="646"/>
      <c r="CG13" s="646"/>
      <c r="CH13" s="646"/>
      <c r="CI13" s="646"/>
      <c r="CJ13" s="646"/>
      <c r="CK13" s="646"/>
      <c r="CL13" s="646"/>
      <c r="CM13" s="646"/>
      <c r="CN13" s="646"/>
      <c r="CO13" s="646"/>
      <c r="CP13" s="646"/>
      <c r="CQ13" s="647"/>
      <c r="CR13" s="630">
        <v>23757714</v>
      </c>
      <c r="CS13" s="631"/>
      <c r="CT13" s="631"/>
      <c r="CU13" s="631"/>
      <c r="CV13" s="631"/>
      <c r="CW13" s="631"/>
      <c r="CX13" s="631"/>
      <c r="CY13" s="632"/>
      <c r="CZ13" s="633">
        <v>7.5</v>
      </c>
      <c r="DA13" s="633"/>
      <c r="DB13" s="633"/>
      <c r="DC13" s="633"/>
      <c r="DD13" s="639">
        <v>9841267</v>
      </c>
      <c r="DE13" s="631"/>
      <c r="DF13" s="631"/>
      <c r="DG13" s="631"/>
      <c r="DH13" s="631"/>
      <c r="DI13" s="631"/>
      <c r="DJ13" s="631"/>
      <c r="DK13" s="631"/>
      <c r="DL13" s="631"/>
      <c r="DM13" s="631"/>
      <c r="DN13" s="631"/>
      <c r="DO13" s="631"/>
      <c r="DP13" s="632"/>
      <c r="DQ13" s="639">
        <v>14178247</v>
      </c>
      <c r="DR13" s="631"/>
      <c r="DS13" s="631"/>
      <c r="DT13" s="631"/>
      <c r="DU13" s="631"/>
      <c r="DV13" s="631"/>
      <c r="DW13" s="631"/>
      <c r="DX13" s="631"/>
      <c r="DY13" s="631"/>
      <c r="DZ13" s="631"/>
      <c r="EA13" s="631"/>
      <c r="EB13" s="631"/>
      <c r="EC13" s="640"/>
    </row>
    <row r="14" spans="2:143" ht="11.25" customHeight="1" x14ac:dyDescent="0.2">
      <c r="B14" s="627" t="s">
        <v>257</v>
      </c>
      <c r="C14" s="628"/>
      <c r="D14" s="628"/>
      <c r="E14" s="628"/>
      <c r="F14" s="628"/>
      <c r="G14" s="628"/>
      <c r="H14" s="628"/>
      <c r="I14" s="628"/>
      <c r="J14" s="628"/>
      <c r="K14" s="628"/>
      <c r="L14" s="628"/>
      <c r="M14" s="628"/>
      <c r="N14" s="628"/>
      <c r="O14" s="628"/>
      <c r="P14" s="628"/>
      <c r="Q14" s="629"/>
      <c r="R14" s="630">
        <v>91</v>
      </c>
      <c r="S14" s="631"/>
      <c r="T14" s="631"/>
      <c r="U14" s="631"/>
      <c r="V14" s="631"/>
      <c r="W14" s="631"/>
      <c r="X14" s="631"/>
      <c r="Y14" s="632"/>
      <c r="Z14" s="633">
        <v>0</v>
      </c>
      <c r="AA14" s="633"/>
      <c r="AB14" s="633"/>
      <c r="AC14" s="633"/>
      <c r="AD14" s="634">
        <v>91</v>
      </c>
      <c r="AE14" s="634"/>
      <c r="AF14" s="634"/>
      <c r="AG14" s="634"/>
      <c r="AH14" s="634"/>
      <c r="AI14" s="634"/>
      <c r="AJ14" s="634"/>
      <c r="AK14" s="634"/>
      <c r="AL14" s="635">
        <v>0</v>
      </c>
      <c r="AM14" s="636"/>
      <c r="AN14" s="636"/>
      <c r="AO14" s="637"/>
      <c r="AP14" s="627" t="s">
        <v>258</v>
      </c>
      <c r="AQ14" s="628"/>
      <c r="AR14" s="628"/>
      <c r="AS14" s="628"/>
      <c r="AT14" s="628"/>
      <c r="AU14" s="628"/>
      <c r="AV14" s="628"/>
      <c r="AW14" s="628"/>
      <c r="AX14" s="628"/>
      <c r="AY14" s="628"/>
      <c r="AZ14" s="628"/>
      <c r="BA14" s="628"/>
      <c r="BB14" s="628"/>
      <c r="BC14" s="628"/>
      <c r="BD14" s="628"/>
      <c r="BE14" s="628"/>
      <c r="BF14" s="629"/>
      <c r="BG14" s="630">
        <v>1146962</v>
      </c>
      <c r="BH14" s="631"/>
      <c r="BI14" s="631"/>
      <c r="BJ14" s="631"/>
      <c r="BK14" s="631"/>
      <c r="BL14" s="631"/>
      <c r="BM14" s="631"/>
      <c r="BN14" s="632"/>
      <c r="BO14" s="633">
        <v>0.9</v>
      </c>
      <c r="BP14" s="633"/>
      <c r="BQ14" s="633"/>
      <c r="BR14" s="633"/>
      <c r="BS14" s="634" t="s">
        <v>240</v>
      </c>
      <c r="BT14" s="634"/>
      <c r="BU14" s="634"/>
      <c r="BV14" s="634"/>
      <c r="BW14" s="634"/>
      <c r="BX14" s="634"/>
      <c r="BY14" s="634"/>
      <c r="BZ14" s="634"/>
      <c r="CA14" s="634"/>
      <c r="CB14" s="638"/>
      <c r="CD14" s="645" t="s">
        <v>259</v>
      </c>
      <c r="CE14" s="646"/>
      <c r="CF14" s="646"/>
      <c r="CG14" s="646"/>
      <c r="CH14" s="646"/>
      <c r="CI14" s="646"/>
      <c r="CJ14" s="646"/>
      <c r="CK14" s="646"/>
      <c r="CL14" s="646"/>
      <c r="CM14" s="646"/>
      <c r="CN14" s="646"/>
      <c r="CO14" s="646"/>
      <c r="CP14" s="646"/>
      <c r="CQ14" s="647"/>
      <c r="CR14" s="630">
        <v>8378524</v>
      </c>
      <c r="CS14" s="631"/>
      <c r="CT14" s="631"/>
      <c r="CU14" s="631"/>
      <c r="CV14" s="631"/>
      <c r="CW14" s="631"/>
      <c r="CX14" s="631"/>
      <c r="CY14" s="632"/>
      <c r="CZ14" s="633">
        <v>2.6</v>
      </c>
      <c r="DA14" s="633"/>
      <c r="DB14" s="633"/>
      <c r="DC14" s="633"/>
      <c r="DD14" s="639">
        <v>1314482</v>
      </c>
      <c r="DE14" s="631"/>
      <c r="DF14" s="631"/>
      <c r="DG14" s="631"/>
      <c r="DH14" s="631"/>
      <c r="DI14" s="631"/>
      <c r="DJ14" s="631"/>
      <c r="DK14" s="631"/>
      <c r="DL14" s="631"/>
      <c r="DM14" s="631"/>
      <c r="DN14" s="631"/>
      <c r="DO14" s="631"/>
      <c r="DP14" s="632"/>
      <c r="DQ14" s="639">
        <v>7355971</v>
      </c>
      <c r="DR14" s="631"/>
      <c r="DS14" s="631"/>
      <c r="DT14" s="631"/>
      <c r="DU14" s="631"/>
      <c r="DV14" s="631"/>
      <c r="DW14" s="631"/>
      <c r="DX14" s="631"/>
      <c r="DY14" s="631"/>
      <c r="DZ14" s="631"/>
      <c r="EA14" s="631"/>
      <c r="EB14" s="631"/>
      <c r="EC14" s="640"/>
    </row>
    <row r="15" spans="2:143" ht="11.25" customHeight="1" x14ac:dyDescent="0.2">
      <c r="B15" s="627" t="s">
        <v>260</v>
      </c>
      <c r="C15" s="628"/>
      <c r="D15" s="628"/>
      <c r="E15" s="628"/>
      <c r="F15" s="628"/>
      <c r="G15" s="628"/>
      <c r="H15" s="628"/>
      <c r="I15" s="628"/>
      <c r="J15" s="628"/>
      <c r="K15" s="628"/>
      <c r="L15" s="628"/>
      <c r="M15" s="628"/>
      <c r="N15" s="628"/>
      <c r="O15" s="628"/>
      <c r="P15" s="628"/>
      <c r="Q15" s="629"/>
      <c r="R15" s="630">
        <v>3124406</v>
      </c>
      <c r="S15" s="631"/>
      <c r="T15" s="631"/>
      <c r="U15" s="631"/>
      <c r="V15" s="631"/>
      <c r="W15" s="631"/>
      <c r="X15" s="631"/>
      <c r="Y15" s="632"/>
      <c r="Z15" s="633">
        <v>0.9</v>
      </c>
      <c r="AA15" s="633"/>
      <c r="AB15" s="633"/>
      <c r="AC15" s="633"/>
      <c r="AD15" s="634">
        <v>3124406</v>
      </c>
      <c r="AE15" s="634"/>
      <c r="AF15" s="634"/>
      <c r="AG15" s="634"/>
      <c r="AH15" s="634"/>
      <c r="AI15" s="634"/>
      <c r="AJ15" s="634"/>
      <c r="AK15" s="634"/>
      <c r="AL15" s="635">
        <v>1.8</v>
      </c>
      <c r="AM15" s="636"/>
      <c r="AN15" s="636"/>
      <c r="AO15" s="637"/>
      <c r="AP15" s="627" t="s">
        <v>261</v>
      </c>
      <c r="AQ15" s="628"/>
      <c r="AR15" s="628"/>
      <c r="AS15" s="628"/>
      <c r="AT15" s="628"/>
      <c r="AU15" s="628"/>
      <c r="AV15" s="628"/>
      <c r="AW15" s="628"/>
      <c r="AX15" s="628"/>
      <c r="AY15" s="628"/>
      <c r="AZ15" s="628"/>
      <c r="BA15" s="628"/>
      <c r="BB15" s="628"/>
      <c r="BC15" s="628"/>
      <c r="BD15" s="628"/>
      <c r="BE15" s="628"/>
      <c r="BF15" s="629"/>
      <c r="BG15" s="630">
        <v>4628473</v>
      </c>
      <c r="BH15" s="631"/>
      <c r="BI15" s="631"/>
      <c r="BJ15" s="631"/>
      <c r="BK15" s="631"/>
      <c r="BL15" s="631"/>
      <c r="BM15" s="631"/>
      <c r="BN15" s="632"/>
      <c r="BO15" s="633">
        <v>3.6</v>
      </c>
      <c r="BP15" s="633"/>
      <c r="BQ15" s="633"/>
      <c r="BR15" s="633"/>
      <c r="BS15" s="634" t="s">
        <v>234</v>
      </c>
      <c r="BT15" s="634"/>
      <c r="BU15" s="634"/>
      <c r="BV15" s="634"/>
      <c r="BW15" s="634"/>
      <c r="BX15" s="634"/>
      <c r="BY15" s="634"/>
      <c r="BZ15" s="634"/>
      <c r="CA15" s="634"/>
      <c r="CB15" s="638"/>
      <c r="CD15" s="645" t="s">
        <v>262</v>
      </c>
      <c r="CE15" s="646"/>
      <c r="CF15" s="646"/>
      <c r="CG15" s="646"/>
      <c r="CH15" s="646"/>
      <c r="CI15" s="646"/>
      <c r="CJ15" s="646"/>
      <c r="CK15" s="646"/>
      <c r="CL15" s="646"/>
      <c r="CM15" s="646"/>
      <c r="CN15" s="646"/>
      <c r="CO15" s="646"/>
      <c r="CP15" s="646"/>
      <c r="CQ15" s="647"/>
      <c r="CR15" s="630">
        <v>48988348</v>
      </c>
      <c r="CS15" s="631"/>
      <c r="CT15" s="631"/>
      <c r="CU15" s="631"/>
      <c r="CV15" s="631"/>
      <c r="CW15" s="631"/>
      <c r="CX15" s="631"/>
      <c r="CY15" s="632"/>
      <c r="CZ15" s="633">
        <v>15.4</v>
      </c>
      <c r="DA15" s="633"/>
      <c r="DB15" s="633"/>
      <c r="DC15" s="633"/>
      <c r="DD15" s="639">
        <v>2731332</v>
      </c>
      <c r="DE15" s="631"/>
      <c r="DF15" s="631"/>
      <c r="DG15" s="631"/>
      <c r="DH15" s="631"/>
      <c r="DI15" s="631"/>
      <c r="DJ15" s="631"/>
      <c r="DK15" s="631"/>
      <c r="DL15" s="631"/>
      <c r="DM15" s="631"/>
      <c r="DN15" s="631"/>
      <c r="DO15" s="631"/>
      <c r="DP15" s="632"/>
      <c r="DQ15" s="639">
        <v>38193952</v>
      </c>
      <c r="DR15" s="631"/>
      <c r="DS15" s="631"/>
      <c r="DT15" s="631"/>
      <c r="DU15" s="631"/>
      <c r="DV15" s="631"/>
      <c r="DW15" s="631"/>
      <c r="DX15" s="631"/>
      <c r="DY15" s="631"/>
      <c r="DZ15" s="631"/>
      <c r="EA15" s="631"/>
      <c r="EB15" s="631"/>
      <c r="EC15" s="640"/>
    </row>
    <row r="16" spans="2:143" ht="11.25" customHeight="1" x14ac:dyDescent="0.2">
      <c r="B16" s="627" t="s">
        <v>263</v>
      </c>
      <c r="C16" s="628"/>
      <c r="D16" s="628"/>
      <c r="E16" s="628"/>
      <c r="F16" s="628"/>
      <c r="G16" s="628"/>
      <c r="H16" s="628"/>
      <c r="I16" s="628"/>
      <c r="J16" s="628"/>
      <c r="K16" s="628"/>
      <c r="L16" s="628"/>
      <c r="M16" s="628"/>
      <c r="N16" s="628"/>
      <c r="O16" s="628"/>
      <c r="P16" s="628"/>
      <c r="Q16" s="629"/>
      <c r="R16" s="630">
        <v>457929</v>
      </c>
      <c r="S16" s="631"/>
      <c r="T16" s="631"/>
      <c r="U16" s="631"/>
      <c r="V16" s="631"/>
      <c r="W16" s="631"/>
      <c r="X16" s="631"/>
      <c r="Y16" s="632"/>
      <c r="Z16" s="633">
        <v>0.1</v>
      </c>
      <c r="AA16" s="633"/>
      <c r="AB16" s="633"/>
      <c r="AC16" s="633"/>
      <c r="AD16" s="634">
        <v>457929</v>
      </c>
      <c r="AE16" s="634"/>
      <c r="AF16" s="634"/>
      <c r="AG16" s="634"/>
      <c r="AH16" s="634"/>
      <c r="AI16" s="634"/>
      <c r="AJ16" s="634"/>
      <c r="AK16" s="634"/>
      <c r="AL16" s="635">
        <v>0.3</v>
      </c>
      <c r="AM16" s="636"/>
      <c r="AN16" s="636"/>
      <c r="AO16" s="637"/>
      <c r="AP16" s="627" t="s">
        <v>264</v>
      </c>
      <c r="AQ16" s="628"/>
      <c r="AR16" s="628"/>
      <c r="AS16" s="628"/>
      <c r="AT16" s="628"/>
      <c r="AU16" s="628"/>
      <c r="AV16" s="628"/>
      <c r="AW16" s="628"/>
      <c r="AX16" s="628"/>
      <c r="AY16" s="628"/>
      <c r="AZ16" s="628"/>
      <c r="BA16" s="628"/>
      <c r="BB16" s="628"/>
      <c r="BC16" s="628"/>
      <c r="BD16" s="628"/>
      <c r="BE16" s="628"/>
      <c r="BF16" s="629"/>
      <c r="BG16" s="630" t="s">
        <v>234</v>
      </c>
      <c r="BH16" s="631"/>
      <c r="BI16" s="631"/>
      <c r="BJ16" s="631"/>
      <c r="BK16" s="631"/>
      <c r="BL16" s="631"/>
      <c r="BM16" s="631"/>
      <c r="BN16" s="632"/>
      <c r="BO16" s="633" t="s">
        <v>234</v>
      </c>
      <c r="BP16" s="633"/>
      <c r="BQ16" s="633"/>
      <c r="BR16" s="633"/>
      <c r="BS16" s="634" t="s">
        <v>240</v>
      </c>
      <c r="BT16" s="634"/>
      <c r="BU16" s="634"/>
      <c r="BV16" s="634"/>
      <c r="BW16" s="634"/>
      <c r="BX16" s="634"/>
      <c r="BY16" s="634"/>
      <c r="BZ16" s="634"/>
      <c r="CA16" s="634"/>
      <c r="CB16" s="638"/>
      <c r="CD16" s="645" t="s">
        <v>265</v>
      </c>
      <c r="CE16" s="646"/>
      <c r="CF16" s="646"/>
      <c r="CG16" s="646"/>
      <c r="CH16" s="646"/>
      <c r="CI16" s="646"/>
      <c r="CJ16" s="646"/>
      <c r="CK16" s="646"/>
      <c r="CL16" s="646"/>
      <c r="CM16" s="646"/>
      <c r="CN16" s="646"/>
      <c r="CO16" s="646"/>
      <c r="CP16" s="646"/>
      <c r="CQ16" s="647"/>
      <c r="CR16" s="630">
        <v>1369584</v>
      </c>
      <c r="CS16" s="631"/>
      <c r="CT16" s="631"/>
      <c r="CU16" s="631"/>
      <c r="CV16" s="631"/>
      <c r="CW16" s="631"/>
      <c r="CX16" s="631"/>
      <c r="CY16" s="632"/>
      <c r="CZ16" s="633">
        <v>0.4</v>
      </c>
      <c r="DA16" s="633"/>
      <c r="DB16" s="633"/>
      <c r="DC16" s="633"/>
      <c r="DD16" s="639" t="s">
        <v>240</v>
      </c>
      <c r="DE16" s="631"/>
      <c r="DF16" s="631"/>
      <c r="DG16" s="631"/>
      <c r="DH16" s="631"/>
      <c r="DI16" s="631"/>
      <c r="DJ16" s="631"/>
      <c r="DK16" s="631"/>
      <c r="DL16" s="631"/>
      <c r="DM16" s="631"/>
      <c r="DN16" s="631"/>
      <c r="DO16" s="631"/>
      <c r="DP16" s="632"/>
      <c r="DQ16" s="639">
        <v>68551</v>
      </c>
      <c r="DR16" s="631"/>
      <c r="DS16" s="631"/>
      <c r="DT16" s="631"/>
      <c r="DU16" s="631"/>
      <c r="DV16" s="631"/>
      <c r="DW16" s="631"/>
      <c r="DX16" s="631"/>
      <c r="DY16" s="631"/>
      <c r="DZ16" s="631"/>
      <c r="EA16" s="631"/>
      <c r="EB16" s="631"/>
      <c r="EC16" s="640"/>
    </row>
    <row r="17" spans="2:133" ht="11.25" customHeight="1" x14ac:dyDescent="0.2">
      <c r="B17" s="627" t="s">
        <v>266</v>
      </c>
      <c r="C17" s="628"/>
      <c r="D17" s="628"/>
      <c r="E17" s="628"/>
      <c r="F17" s="628"/>
      <c r="G17" s="628"/>
      <c r="H17" s="628"/>
      <c r="I17" s="628"/>
      <c r="J17" s="628"/>
      <c r="K17" s="628"/>
      <c r="L17" s="628"/>
      <c r="M17" s="628"/>
      <c r="N17" s="628"/>
      <c r="O17" s="628"/>
      <c r="P17" s="628"/>
      <c r="Q17" s="629"/>
      <c r="R17" s="630">
        <v>1074508</v>
      </c>
      <c r="S17" s="631"/>
      <c r="T17" s="631"/>
      <c r="U17" s="631"/>
      <c r="V17" s="631"/>
      <c r="W17" s="631"/>
      <c r="X17" s="631"/>
      <c r="Y17" s="632"/>
      <c r="Z17" s="633">
        <v>0.3</v>
      </c>
      <c r="AA17" s="633"/>
      <c r="AB17" s="633"/>
      <c r="AC17" s="633"/>
      <c r="AD17" s="634">
        <v>1074508</v>
      </c>
      <c r="AE17" s="634"/>
      <c r="AF17" s="634"/>
      <c r="AG17" s="634"/>
      <c r="AH17" s="634"/>
      <c r="AI17" s="634"/>
      <c r="AJ17" s="634"/>
      <c r="AK17" s="634"/>
      <c r="AL17" s="635">
        <v>0.6</v>
      </c>
      <c r="AM17" s="636"/>
      <c r="AN17" s="636"/>
      <c r="AO17" s="637"/>
      <c r="AP17" s="627" t="s">
        <v>267</v>
      </c>
      <c r="AQ17" s="628"/>
      <c r="AR17" s="628"/>
      <c r="AS17" s="628"/>
      <c r="AT17" s="628"/>
      <c r="AU17" s="628"/>
      <c r="AV17" s="628"/>
      <c r="AW17" s="628"/>
      <c r="AX17" s="628"/>
      <c r="AY17" s="628"/>
      <c r="AZ17" s="628"/>
      <c r="BA17" s="628"/>
      <c r="BB17" s="628"/>
      <c r="BC17" s="628"/>
      <c r="BD17" s="628"/>
      <c r="BE17" s="628"/>
      <c r="BF17" s="629"/>
      <c r="BG17" s="630" t="s">
        <v>240</v>
      </c>
      <c r="BH17" s="631"/>
      <c r="BI17" s="631"/>
      <c r="BJ17" s="631"/>
      <c r="BK17" s="631"/>
      <c r="BL17" s="631"/>
      <c r="BM17" s="631"/>
      <c r="BN17" s="632"/>
      <c r="BO17" s="633" t="s">
        <v>240</v>
      </c>
      <c r="BP17" s="633"/>
      <c r="BQ17" s="633"/>
      <c r="BR17" s="633"/>
      <c r="BS17" s="634" t="s">
        <v>240</v>
      </c>
      <c r="BT17" s="634"/>
      <c r="BU17" s="634"/>
      <c r="BV17" s="634"/>
      <c r="BW17" s="634"/>
      <c r="BX17" s="634"/>
      <c r="BY17" s="634"/>
      <c r="BZ17" s="634"/>
      <c r="CA17" s="634"/>
      <c r="CB17" s="638"/>
      <c r="CD17" s="645" t="s">
        <v>268</v>
      </c>
      <c r="CE17" s="646"/>
      <c r="CF17" s="646"/>
      <c r="CG17" s="646"/>
      <c r="CH17" s="646"/>
      <c r="CI17" s="646"/>
      <c r="CJ17" s="646"/>
      <c r="CK17" s="646"/>
      <c r="CL17" s="646"/>
      <c r="CM17" s="646"/>
      <c r="CN17" s="646"/>
      <c r="CO17" s="646"/>
      <c r="CP17" s="646"/>
      <c r="CQ17" s="647"/>
      <c r="CR17" s="630">
        <v>27356472</v>
      </c>
      <c r="CS17" s="631"/>
      <c r="CT17" s="631"/>
      <c r="CU17" s="631"/>
      <c r="CV17" s="631"/>
      <c r="CW17" s="631"/>
      <c r="CX17" s="631"/>
      <c r="CY17" s="632"/>
      <c r="CZ17" s="633">
        <v>8.6</v>
      </c>
      <c r="DA17" s="633"/>
      <c r="DB17" s="633"/>
      <c r="DC17" s="633"/>
      <c r="DD17" s="639" t="s">
        <v>240</v>
      </c>
      <c r="DE17" s="631"/>
      <c r="DF17" s="631"/>
      <c r="DG17" s="631"/>
      <c r="DH17" s="631"/>
      <c r="DI17" s="631"/>
      <c r="DJ17" s="631"/>
      <c r="DK17" s="631"/>
      <c r="DL17" s="631"/>
      <c r="DM17" s="631"/>
      <c r="DN17" s="631"/>
      <c r="DO17" s="631"/>
      <c r="DP17" s="632"/>
      <c r="DQ17" s="639">
        <v>27048747</v>
      </c>
      <c r="DR17" s="631"/>
      <c r="DS17" s="631"/>
      <c r="DT17" s="631"/>
      <c r="DU17" s="631"/>
      <c r="DV17" s="631"/>
      <c r="DW17" s="631"/>
      <c r="DX17" s="631"/>
      <c r="DY17" s="631"/>
      <c r="DZ17" s="631"/>
      <c r="EA17" s="631"/>
      <c r="EB17" s="631"/>
      <c r="EC17" s="640"/>
    </row>
    <row r="18" spans="2:133" ht="11.25" customHeight="1" x14ac:dyDescent="0.2">
      <c r="B18" s="627" t="s">
        <v>269</v>
      </c>
      <c r="C18" s="628"/>
      <c r="D18" s="628"/>
      <c r="E18" s="628"/>
      <c r="F18" s="628"/>
      <c r="G18" s="628"/>
      <c r="H18" s="628"/>
      <c r="I18" s="628"/>
      <c r="J18" s="628"/>
      <c r="K18" s="628"/>
      <c r="L18" s="628"/>
      <c r="M18" s="628"/>
      <c r="N18" s="628"/>
      <c r="O18" s="628"/>
      <c r="P18" s="628"/>
      <c r="Q18" s="629"/>
      <c r="R18" s="630">
        <v>1806642</v>
      </c>
      <c r="S18" s="631"/>
      <c r="T18" s="631"/>
      <c r="U18" s="631"/>
      <c r="V18" s="631"/>
      <c r="W18" s="631"/>
      <c r="X18" s="631"/>
      <c r="Y18" s="632"/>
      <c r="Z18" s="633">
        <v>0.5</v>
      </c>
      <c r="AA18" s="633"/>
      <c r="AB18" s="633"/>
      <c r="AC18" s="633"/>
      <c r="AD18" s="634">
        <v>1736180</v>
      </c>
      <c r="AE18" s="634"/>
      <c r="AF18" s="634"/>
      <c r="AG18" s="634"/>
      <c r="AH18" s="634"/>
      <c r="AI18" s="634"/>
      <c r="AJ18" s="634"/>
      <c r="AK18" s="634"/>
      <c r="AL18" s="635">
        <v>1</v>
      </c>
      <c r="AM18" s="636"/>
      <c r="AN18" s="636"/>
      <c r="AO18" s="637"/>
      <c r="AP18" s="627" t="s">
        <v>270</v>
      </c>
      <c r="AQ18" s="628"/>
      <c r="AR18" s="628"/>
      <c r="AS18" s="628"/>
      <c r="AT18" s="628"/>
      <c r="AU18" s="628"/>
      <c r="AV18" s="628"/>
      <c r="AW18" s="628"/>
      <c r="AX18" s="628"/>
      <c r="AY18" s="628"/>
      <c r="AZ18" s="628"/>
      <c r="BA18" s="628"/>
      <c r="BB18" s="628"/>
      <c r="BC18" s="628"/>
      <c r="BD18" s="628"/>
      <c r="BE18" s="628"/>
      <c r="BF18" s="629"/>
      <c r="BG18" s="630" t="s">
        <v>240</v>
      </c>
      <c r="BH18" s="631"/>
      <c r="BI18" s="631"/>
      <c r="BJ18" s="631"/>
      <c r="BK18" s="631"/>
      <c r="BL18" s="631"/>
      <c r="BM18" s="631"/>
      <c r="BN18" s="632"/>
      <c r="BO18" s="633" t="s">
        <v>234</v>
      </c>
      <c r="BP18" s="633"/>
      <c r="BQ18" s="633"/>
      <c r="BR18" s="633"/>
      <c r="BS18" s="634" t="s">
        <v>240</v>
      </c>
      <c r="BT18" s="634"/>
      <c r="BU18" s="634"/>
      <c r="BV18" s="634"/>
      <c r="BW18" s="634"/>
      <c r="BX18" s="634"/>
      <c r="BY18" s="634"/>
      <c r="BZ18" s="634"/>
      <c r="CA18" s="634"/>
      <c r="CB18" s="638"/>
      <c r="CD18" s="645" t="s">
        <v>271</v>
      </c>
      <c r="CE18" s="646"/>
      <c r="CF18" s="646"/>
      <c r="CG18" s="646"/>
      <c r="CH18" s="646"/>
      <c r="CI18" s="646"/>
      <c r="CJ18" s="646"/>
      <c r="CK18" s="646"/>
      <c r="CL18" s="646"/>
      <c r="CM18" s="646"/>
      <c r="CN18" s="646"/>
      <c r="CO18" s="646"/>
      <c r="CP18" s="646"/>
      <c r="CQ18" s="647"/>
      <c r="CR18" s="630" t="s">
        <v>234</v>
      </c>
      <c r="CS18" s="631"/>
      <c r="CT18" s="631"/>
      <c r="CU18" s="631"/>
      <c r="CV18" s="631"/>
      <c r="CW18" s="631"/>
      <c r="CX18" s="631"/>
      <c r="CY18" s="632"/>
      <c r="CZ18" s="633" t="s">
        <v>240</v>
      </c>
      <c r="DA18" s="633"/>
      <c r="DB18" s="633"/>
      <c r="DC18" s="633"/>
      <c r="DD18" s="639" t="s">
        <v>234</v>
      </c>
      <c r="DE18" s="631"/>
      <c r="DF18" s="631"/>
      <c r="DG18" s="631"/>
      <c r="DH18" s="631"/>
      <c r="DI18" s="631"/>
      <c r="DJ18" s="631"/>
      <c r="DK18" s="631"/>
      <c r="DL18" s="631"/>
      <c r="DM18" s="631"/>
      <c r="DN18" s="631"/>
      <c r="DO18" s="631"/>
      <c r="DP18" s="632"/>
      <c r="DQ18" s="639" t="s">
        <v>272</v>
      </c>
      <c r="DR18" s="631"/>
      <c r="DS18" s="631"/>
      <c r="DT18" s="631"/>
      <c r="DU18" s="631"/>
      <c r="DV18" s="631"/>
      <c r="DW18" s="631"/>
      <c r="DX18" s="631"/>
      <c r="DY18" s="631"/>
      <c r="DZ18" s="631"/>
      <c r="EA18" s="631"/>
      <c r="EB18" s="631"/>
      <c r="EC18" s="640"/>
    </row>
    <row r="19" spans="2:133" ht="11.25" customHeight="1" x14ac:dyDescent="0.2">
      <c r="B19" s="627" t="s">
        <v>273</v>
      </c>
      <c r="C19" s="628"/>
      <c r="D19" s="628"/>
      <c r="E19" s="628"/>
      <c r="F19" s="628"/>
      <c r="G19" s="628"/>
      <c r="H19" s="628"/>
      <c r="I19" s="628"/>
      <c r="J19" s="628"/>
      <c r="K19" s="628"/>
      <c r="L19" s="628"/>
      <c r="M19" s="628"/>
      <c r="N19" s="628"/>
      <c r="O19" s="628"/>
      <c r="P19" s="628"/>
      <c r="Q19" s="629"/>
      <c r="R19" s="630">
        <v>958744</v>
      </c>
      <c r="S19" s="631"/>
      <c r="T19" s="631"/>
      <c r="U19" s="631"/>
      <c r="V19" s="631"/>
      <c r="W19" s="631"/>
      <c r="X19" s="631"/>
      <c r="Y19" s="632"/>
      <c r="Z19" s="633">
        <v>0.3</v>
      </c>
      <c r="AA19" s="633"/>
      <c r="AB19" s="633"/>
      <c r="AC19" s="633"/>
      <c r="AD19" s="634">
        <v>958744</v>
      </c>
      <c r="AE19" s="634"/>
      <c r="AF19" s="634"/>
      <c r="AG19" s="634"/>
      <c r="AH19" s="634"/>
      <c r="AI19" s="634"/>
      <c r="AJ19" s="634"/>
      <c r="AK19" s="634"/>
      <c r="AL19" s="635">
        <v>0.6</v>
      </c>
      <c r="AM19" s="636"/>
      <c r="AN19" s="636"/>
      <c r="AO19" s="637"/>
      <c r="AP19" s="627" t="s">
        <v>274</v>
      </c>
      <c r="AQ19" s="628"/>
      <c r="AR19" s="628"/>
      <c r="AS19" s="628"/>
      <c r="AT19" s="628"/>
      <c r="AU19" s="628"/>
      <c r="AV19" s="628"/>
      <c r="AW19" s="628"/>
      <c r="AX19" s="628"/>
      <c r="AY19" s="628"/>
      <c r="AZ19" s="628"/>
      <c r="BA19" s="628"/>
      <c r="BB19" s="628"/>
      <c r="BC19" s="628"/>
      <c r="BD19" s="628"/>
      <c r="BE19" s="628"/>
      <c r="BF19" s="629"/>
      <c r="BG19" s="630">
        <v>12315969</v>
      </c>
      <c r="BH19" s="631"/>
      <c r="BI19" s="631"/>
      <c r="BJ19" s="631"/>
      <c r="BK19" s="631"/>
      <c r="BL19" s="631"/>
      <c r="BM19" s="631"/>
      <c r="BN19" s="632"/>
      <c r="BO19" s="633">
        <v>9.5</v>
      </c>
      <c r="BP19" s="633"/>
      <c r="BQ19" s="633"/>
      <c r="BR19" s="633"/>
      <c r="BS19" s="634" t="s">
        <v>240</v>
      </c>
      <c r="BT19" s="634"/>
      <c r="BU19" s="634"/>
      <c r="BV19" s="634"/>
      <c r="BW19" s="634"/>
      <c r="BX19" s="634"/>
      <c r="BY19" s="634"/>
      <c r="BZ19" s="634"/>
      <c r="CA19" s="634"/>
      <c r="CB19" s="638"/>
      <c r="CD19" s="645" t="s">
        <v>275</v>
      </c>
      <c r="CE19" s="646"/>
      <c r="CF19" s="646"/>
      <c r="CG19" s="646"/>
      <c r="CH19" s="646"/>
      <c r="CI19" s="646"/>
      <c r="CJ19" s="646"/>
      <c r="CK19" s="646"/>
      <c r="CL19" s="646"/>
      <c r="CM19" s="646"/>
      <c r="CN19" s="646"/>
      <c r="CO19" s="646"/>
      <c r="CP19" s="646"/>
      <c r="CQ19" s="647"/>
      <c r="CR19" s="630" t="s">
        <v>234</v>
      </c>
      <c r="CS19" s="631"/>
      <c r="CT19" s="631"/>
      <c r="CU19" s="631"/>
      <c r="CV19" s="631"/>
      <c r="CW19" s="631"/>
      <c r="CX19" s="631"/>
      <c r="CY19" s="632"/>
      <c r="CZ19" s="633" t="s">
        <v>240</v>
      </c>
      <c r="DA19" s="633"/>
      <c r="DB19" s="633"/>
      <c r="DC19" s="633"/>
      <c r="DD19" s="639" t="s">
        <v>240</v>
      </c>
      <c r="DE19" s="631"/>
      <c r="DF19" s="631"/>
      <c r="DG19" s="631"/>
      <c r="DH19" s="631"/>
      <c r="DI19" s="631"/>
      <c r="DJ19" s="631"/>
      <c r="DK19" s="631"/>
      <c r="DL19" s="631"/>
      <c r="DM19" s="631"/>
      <c r="DN19" s="631"/>
      <c r="DO19" s="631"/>
      <c r="DP19" s="632"/>
      <c r="DQ19" s="639" t="s">
        <v>234</v>
      </c>
      <c r="DR19" s="631"/>
      <c r="DS19" s="631"/>
      <c r="DT19" s="631"/>
      <c r="DU19" s="631"/>
      <c r="DV19" s="631"/>
      <c r="DW19" s="631"/>
      <c r="DX19" s="631"/>
      <c r="DY19" s="631"/>
      <c r="DZ19" s="631"/>
      <c r="EA19" s="631"/>
      <c r="EB19" s="631"/>
      <c r="EC19" s="640"/>
    </row>
    <row r="20" spans="2:133" ht="11.25" customHeight="1" x14ac:dyDescent="0.2">
      <c r="B20" s="627" t="s">
        <v>276</v>
      </c>
      <c r="C20" s="628"/>
      <c r="D20" s="628"/>
      <c r="E20" s="628"/>
      <c r="F20" s="628"/>
      <c r="G20" s="628"/>
      <c r="H20" s="628"/>
      <c r="I20" s="628"/>
      <c r="J20" s="628"/>
      <c r="K20" s="628"/>
      <c r="L20" s="628"/>
      <c r="M20" s="628"/>
      <c r="N20" s="628"/>
      <c r="O20" s="628"/>
      <c r="P20" s="628"/>
      <c r="Q20" s="629"/>
      <c r="R20" s="630">
        <v>144062</v>
      </c>
      <c r="S20" s="631"/>
      <c r="T20" s="631"/>
      <c r="U20" s="631"/>
      <c r="V20" s="631"/>
      <c r="W20" s="631"/>
      <c r="X20" s="631"/>
      <c r="Y20" s="632"/>
      <c r="Z20" s="633">
        <v>0</v>
      </c>
      <c r="AA20" s="633"/>
      <c r="AB20" s="633"/>
      <c r="AC20" s="633"/>
      <c r="AD20" s="634">
        <v>144062</v>
      </c>
      <c r="AE20" s="634"/>
      <c r="AF20" s="634"/>
      <c r="AG20" s="634"/>
      <c r="AH20" s="634"/>
      <c r="AI20" s="634"/>
      <c r="AJ20" s="634"/>
      <c r="AK20" s="634"/>
      <c r="AL20" s="635">
        <v>0.1</v>
      </c>
      <c r="AM20" s="636"/>
      <c r="AN20" s="636"/>
      <c r="AO20" s="637"/>
      <c r="AP20" s="627" t="s">
        <v>277</v>
      </c>
      <c r="AQ20" s="628"/>
      <c r="AR20" s="628"/>
      <c r="AS20" s="628"/>
      <c r="AT20" s="628"/>
      <c r="AU20" s="628"/>
      <c r="AV20" s="628"/>
      <c r="AW20" s="628"/>
      <c r="AX20" s="628"/>
      <c r="AY20" s="628"/>
      <c r="AZ20" s="628"/>
      <c r="BA20" s="628"/>
      <c r="BB20" s="628"/>
      <c r="BC20" s="628"/>
      <c r="BD20" s="628"/>
      <c r="BE20" s="628"/>
      <c r="BF20" s="629"/>
      <c r="BG20" s="630">
        <v>12315969</v>
      </c>
      <c r="BH20" s="631"/>
      <c r="BI20" s="631"/>
      <c r="BJ20" s="631"/>
      <c r="BK20" s="631"/>
      <c r="BL20" s="631"/>
      <c r="BM20" s="631"/>
      <c r="BN20" s="632"/>
      <c r="BO20" s="633">
        <v>9.5</v>
      </c>
      <c r="BP20" s="633"/>
      <c r="BQ20" s="633"/>
      <c r="BR20" s="633"/>
      <c r="BS20" s="634" t="s">
        <v>240</v>
      </c>
      <c r="BT20" s="634"/>
      <c r="BU20" s="634"/>
      <c r="BV20" s="634"/>
      <c r="BW20" s="634"/>
      <c r="BX20" s="634"/>
      <c r="BY20" s="634"/>
      <c r="BZ20" s="634"/>
      <c r="CA20" s="634"/>
      <c r="CB20" s="638"/>
      <c r="CD20" s="645" t="s">
        <v>278</v>
      </c>
      <c r="CE20" s="646"/>
      <c r="CF20" s="646"/>
      <c r="CG20" s="646"/>
      <c r="CH20" s="646"/>
      <c r="CI20" s="646"/>
      <c r="CJ20" s="646"/>
      <c r="CK20" s="646"/>
      <c r="CL20" s="646"/>
      <c r="CM20" s="646"/>
      <c r="CN20" s="646"/>
      <c r="CO20" s="646"/>
      <c r="CP20" s="646"/>
      <c r="CQ20" s="647"/>
      <c r="CR20" s="630">
        <v>317528162</v>
      </c>
      <c r="CS20" s="631"/>
      <c r="CT20" s="631"/>
      <c r="CU20" s="631"/>
      <c r="CV20" s="631"/>
      <c r="CW20" s="631"/>
      <c r="CX20" s="631"/>
      <c r="CY20" s="632"/>
      <c r="CZ20" s="633">
        <v>100</v>
      </c>
      <c r="DA20" s="633"/>
      <c r="DB20" s="633"/>
      <c r="DC20" s="633"/>
      <c r="DD20" s="639">
        <v>17497153</v>
      </c>
      <c r="DE20" s="631"/>
      <c r="DF20" s="631"/>
      <c r="DG20" s="631"/>
      <c r="DH20" s="631"/>
      <c r="DI20" s="631"/>
      <c r="DJ20" s="631"/>
      <c r="DK20" s="631"/>
      <c r="DL20" s="631"/>
      <c r="DM20" s="631"/>
      <c r="DN20" s="631"/>
      <c r="DO20" s="631"/>
      <c r="DP20" s="632"/>
      <c r="DQ20" s="639">
        <v>186718738</v>
      </c>
      <c r="DR20" s="631"/>
      <c r="DS20" s="631"/>
      <c r="DT20" s="631"/>
      <c r="DU20" s="631"/>
      <c r="DV20" s="631"/>
      <c r="DW20" s="631"/>
      <c r="DX20" s="631"/>
      <c r="DY20" s="631"/>
      <c r="DZ20" s="631"/>
      <c r="EA20" s="631"/>
      <c r="EB20" s="631"/>
      <c r="EC20" s="640"/>
    </row>
    <row r="21" spans="2:133" ht="11.25" customHeight="1" x14ac:dyDescent="0.2">
      <c r="B21" s="627" t="s">
        <v>279</v>
      </c>
      <c r="C21" s="628"/>
      <c r="D21" s="628"/>
      <c r="E21" s="628"/>
      <c r="F21" s="628"/>
      <c r="G21" s="628"/>
      <c r="H21" s="628"/>
      <c r="I21" s="628"/>
      <c r="J21" s="628"/>
      <c r="K21" s="628"/>
      <c r="L21" s="628"/>
      <c r="M21" s="628"/>
      <c r="N21" s="628"/>
      <c r="O21" s="628"/>
      <c r="P21" s="628"/>
      <c r="Q21" s="629"/>
      <c r="R21" s="630">
        <v>26983</v>
      </c>
      <c r="S21" s="631"/>
      <c r="T21" s="631"/>
      <c r="U21" s="631"/>
      <c r="V21" s="631"/>
      <c r="W21" s="631"/>
      <c r="X21" s="631"/>
      <c r="Y21" s="632"/>
      <c r="Z21" s="633">
        <v>0</v>
      </c>
      <c r="AA21" s="633"/>
      <c r="AB21" s="633"/>
      <c r="AC21" s="633"/>
      <c r="AD21" s="634">
        <v>26983</v>
      </c>
      <c r="AE21" s="634"/>
      <c r="AF21" s="634"/>
      <c r="AG21" s="634"/>
      <c r="AH21" s="634"/>
      <c r="AI21" s="634"/>
      <c r="AJ21" s="634"/>
      <c r="AK21" s="634"/>
      <c r="AL21" s="635">
        <v>0</v>
      </c>
      <c r="AM21" s="636"/>
      <c r="AN21" s="636"/>
      <c r="AO21" s="637"/>
      <c r="AP21" s="649" t="s">
        <v>280</v>
      </c>
      <c r="AQ21" s="650"/>
      <c r="AR21" s="650"/>
      <c r="AS21" s="650"/>
      <c r="AT21" s="650"/>
      <c r="AU21" s="650"/>
      <c r="AV21" s="650"/>
      <c r="AW21" s="650"/>
      <c r="AX21" s="650"/>
      <c r="AY21" s="650"/>
      <c r="AZ21" s="650"/>
      <c r="BA21" s="650"/>
      <c r="BB21" s="650"/>
      <c r="BC21" s="650"/>
      <c r="BD21" s="650"/>
      <c r="BE21" s="650"/>
      <c r="BF21" s="651"/>
      <c r="BG21" s="630" t="s">
        <v>240</v>
      </c>
      <c r="BH21" s="631"/>
      <c r="BI21" s="631"/>
      <c r="BJ21" s="631"/>
      <c r="BK21" s="631"/>
      <c r="BL21" s="631"/>
      <c r="BM21" s="631"/>
      <c r="BN21" s="632"/>
      <c r="BO21" s="633" t="s">
        <v>234</v>
      </c>
      <c r="BP21" s="633"/>
      <c r="BQ21" s="633"/>
      <c r="BR21" s="633"/>
      <c r="BS21" s="634" t="s">
        <v>240</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281</v>
      </c>
      <c r="C22" s="667"/>
      <c r="D22" s="667"/>
      <c r="E22" s="667"/>
      <c r="F22" s="667"/>
      <c r="G22" s="667"/>
      <c r="H22" s="667"/>
      <c r="I22" s="667"/>
      <c r="J22" s="667"/>
      <c r="K22" s="667"/>
      <c r="L22" s="667"/>
      <c r="M22" s="667"/>
      <c r="N22" s="667"/>
      <c r="O22" s="667"/>
      <c r="P22" s="667"/>
      <c r="Q22" s="668"/>
      <c r="R22" s="630">
        <v>676853</v>
      </c>
      <c r="S22" s="631"/>
      <c r="T22" s="631"/>
      <c r="U22" s="631"/>
      <c r="V22" s="631"/>
      <c r="W22" s="631"/>
      <c r="X22" s="631"/>
      <c r="Y22" s="632"/>
      <c r="Z22" s="633">
        <v>0.2</v>
      </c>
      <c r="AA22" s="633"/>
      <c r="AB22" s="633"/>
      <c r="AC22" s="633"/>
      <c r="AD22" s="634">
        <v>606391</v>
      </c>
      <c r="AE22" s="634"/>
      <c r="AF22" s="634"/>
      <c r="AG22" s="634"/>
      <c r="AH22" s="634"/>
      <c r="AI22" s="634"/>
      <c r="AJ22" s="634"/>
      <c r="AK22" s="634"/>
      <c r="AL22" s="635">
        <v>0.40000000596046448</v>
      </c>
      <c r="AM22" s="636"/>
      <c r="AN22" s="636"/>
      <c r="AO22" s="637"/>
      <c r="AP22" s="649" t="s">
        <v>282</v>
      </c>
      <c r="AQ22" s="650"/>
      <c r="AR22" s="650"/>
      <c r="AS22" s="650"/>
      <c r="AT22" s="650"/>
      <c r="AU22" s="650"/>
      <c r="AV22" s="650"/>
      <c r="AW22" s="650"/>
      <c r="AX22" s="650"/>
      <c r="AY22" s="650"/>
      <c r="AZ22" s="650"/>
      <c r="BA22" s="650"/>
      <c r="BB22" s="650"/>
      <c r="BC22" s="650"/>
      <c r="BD22" s="650"/>
      <c r="BE22" s="650"/>
      <c r="BF22" s="651"/>
      <c r="BG22" s="630">
        <v>3158792</v>
      </c>
      <c r="BH22" s="631"/>
      <c r="BI22" s="631"/>
      <c r="BJ22" s="631"/>
      <c r="BK22" s="631"/>
      <c r="BL22" s="631"/>
      <c r="BM22" s="631"/>
      <c r="BN22" s="632"/>
      <c r="BO22" s="633">
        <v>2.4</v>
      </c>
      <c r="BP22" s="633"/>
      <c r="BQ22" s="633"/>
      <c r="BR22" s="633"/>
      <c r="BS22" s="634" t="s">
        <v>240</v>
      </c>
      <c r="BT22" s="634"/>
      <c r="BU22" s="634"/>
      <c r="BV22" s="634"/>
      <c r="BW22" s="634"/>
      <c r="BX22" s="634"/>
      <c r="BY22" s="634"/>
      <c r="BZ22" s="634"/>
      <c r="CA22" s="634"/>
      <c r="CB22" s="638"/>
      <c r="CD22" s="612" t="s">
        <v>283</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284</v>
      </c>
      <c r="C23" s="628"/>
      <c r="D23" s="628"/>
      <c r="E23" s="628"/>
      <c r="F23" s="628"/>
      <c r="G23" s="628"/>
      <c r="H23" s="628"/>
      <c r="I23" s="628"/>
      <c r="J23" s="628"/>
      <c r="K23" s="628"/>
      <c r="L23" s="628"/>
      <c r="M23" s="628"/>
      <c r="N23" s="628"/>
      <c r="O23" s="628"/>
      <c r="P23" s="628"/>
      <c r="Q23" s="629"/>
      <c r="R23" s="630">
        <v>24545286</v>
      </c>
      <c r="S23" s="631"/>
      <c r="T23" s="631"/>
      <c r="U23" s="631"/>
      <c r="V23" s="631"/>
      <c r="W23" s="631"/>
      <c r="X23" s="631"/>
      <c r="Y23" s="632"/>
      <c r="Z23" s="633">
        <v>7.2</v>
      </c>
      <c r="AA23" s="633"/>
      <c r="AB23" s="633"/>
      <c r="AC23" s="633"/>
      <c r="AD23" s="634">
        <v>23495502</v>
      </c>
      <c r="AE23" s="634"/>
      <c r="AF23" s="634"/>
      <c r="AG23" s="634"/>
      <c r="AH23" s="634"/>
      <c r="AI23" s="634"/>
      <c r="AJ23" s="634"/>
      <c r="AK23" s="634"/>
      <c r="AL23" s="635">
        <v>13.6</v>
      </c>
      <c r="AM23" s="636"/>
      <c r="AN23" s="636"/>
      <c r="AO23" s="637"/>
      <c r="AP23" s="649" t="s">
        <v>285</v>
      </c>
      <c r="AQ23" s="650"/>
      <c r="AR23" s="650"/>
      <c r="AS23" s="650"/>
      <c r="AT23" s="650"/>
      <c r="AU23" s="650"/>
      <c r="AV23" s="650"/>
      <c r="AW23" s="650"/>
      <c r="AX23" s="650"/>
      <c r="AY23" s="650"/>
      <c r="AZ23" s="650"/>
      <c r="BA23" s="650"/>
      <c r="BB23" s="650"/>
      <c r="BC23" s="650"/>
      <c r="BD23" s="650"/>
      <c r="BE23" s="650"/>
      <c r="BF23" s="651"/>
      <c r="BG23" s="630">
        <v>9157177</v>
      </c>
      <c r="BH23" s="631"/>
      <c r="BI23" s="631"/>
      <c r="BJ23" s="631"/>
      <c r="BK23" s="631"/>
      <c r="BL23" s="631"/>
      <c r="BM23" s="631"/>
      <c r="BN23" s="632"/>
      <c r="BO23" s="633">
        <v>7.1</v>
      </c>
      <c r="BP23" s="633"/>
      <c r="BQ23" s="633"/>
      <c r="BR23" s="633"/>
      <c r="BS23" s="634" t="s">
        <v>272</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286</v>
      </c>
      <c r="CS23" s="613"/>
      <c r="CT23" s="613"/>
      <c r="CU23" s="613"/>
      <c r="CV23" s="613"/>
      <c r="CW23" s="613"/>
      <c r="CX23" s="613"/>
      <c r="CY23" s="614"/>
      <c r="CZ23" s="612" t="s">
        <v>287</v>
      </c>
      <c r="DA23" s="613"/>
      <c r="DB23" s="613"/>
      <c r="DC23" s="614"/>
      <c r="DD23" s="612" t="s">
        <v>288</v>
      </c>
      <c r="DE23" s="613"/>
      <c r="DF23" s="613"/>
      <c r="DG23" s="613"/>
      <c r="DH23" s="613"/>
      <c r="DI23" s="613"/>
      <c r="DJ23" s="613"/>
      <c r="DK23" s="614"/>
      <c r="DL23" s="661" t="s">
        <v>289</v>
      </c>
      <c r="DM23" s="662"/>
      <c r="DN23" s="662"/>
      <c r="DO23" s="662"/>
      <c r="DP23" s="662"/>
      <c r="DQ23" s="662"/>
      <c r="DR23" s="662"/>
      <c r="DS23" s="662"/>
      <c r="DT23" s="662"/>
      <c r="DU23" s="662"/>
      <c r="DV23" s="663"/>
      <c r="DW23" s="612" t="s">
        <v>290</v>
      </c>
      <c r="DX23" s="613"/>
      <c r="DY23" s="613"/>
      <c r="DZ23" s="613"/>
      <c r="EA23" s="613"/>
      <c r="EB23" s="613"/>
      <c r="EC23" s="614"/>
    </row>
    <row r="24" spans="2:133" ht="11.25" customHeight="1" x14ac:dyDescent="0.2">
      <c r="B24" s="627" t="s">
        <v>291</v>
      </c>
      <c r="C24" s="628"/>
      <c r="D24" s="628"/>
      <c r="E24" s="628"/>
      <c r="F24" s="628"/>
      <c r="G24" s="628"/>
      <c r="H24" s="628"/>
      <c r="I24" s="628"/>
      <c r="J24" s="628"/>
      <c r="K24" s="628"/>
      <c r="L24" s="628"/>
      <c r="M24" s="628"/>
      <c r="N24" s="628"/>
      <c r="O24" s="628"/>
      <c r="P24" s="628"/>
      <c r="Q24" s="629"/>
      <c r="R24" s="630">
        <v>23495502</v>
      </c>
      <c r="S24" s="631"/>
      <c r="T24" s="631"/>
      <c r="U24" s="631"/>
      <c r="V24" s="631"/>
      <c r="W24" s="631"/>
      <c r="X24" s="631"/>
      <c r="Y24" s="632"/>
      <c r="Z24" s="633">
        <v>6.8</v>
      </c>
      <c r="AA24" s="633"/>
      <c r="AB24" s="633"/>
      <c r="AC24" s="633"/>
      <c r="AD24" s="634">
        <v>23495502</v>
      </c>
      <c r="AE24" s="634"/>
      <c r="AF24" s="634"/>
      <c r="AG24" s="634"/>
      <c r="AH24" s="634"/>
      <c r="AI24" s="634"/>
      <c r="AJ24" s="634"/>
      <c r="AK24" s="634"/>
      <c r="AL24" s="635">
        <v>13.6</v>
      </c>
      <c r="AM24" s="636"/>
      <c r="AN24" s="636"/>
      <c r="AO24" s="637"/>
      <c r="AP24" s="649" t="s">
        <v>292</v>
      </c>
      <c r="AQ24" s="650"/>
      <c r="AR24" s="650"/>
      <c r="AS24" s="650"/>
      <c r="AT24" s="650"/>
      <c r="AU24" s="650"/>
      <c r="AV24" s="650"/>
      <c r="AW24" s="650"/>
      <c r="AX24" s="650"/>
      <c r="AY24" s="650"/>
      <c r="AZ24" s="650"/>
      <c r="BA24" s="650"/>
      <c r="BB24" s="650"/>
      <c r="BC24" s="650"/>
      <c r="BD24" s="650"/>
      <c r="BE24" s="650"/>
      <c r="BF24" s="651"/>
      <c r="BG24" s="630" t="s">
        <v>234</v>
      </c>
      <c r="BH24" s="631"/>
      <c r="BI24" s="631"/>
      <c r="BJ24" s="631"/>
      <c r="BK24" s="631"/>
      <c r="BL24" s="631"/>
      <c r="BM24" s="631"/>
      <c r="BN24" s="632"/>
      <c r="BO24" s="633" t="s">
        <v>234</v>
      </c>
      <c r="BP24" s="633"/>
      <c r="BQ24" s="633"/>
      <c r="BR24" s="633"/>
      <c r="BS24" s="634" t="s">
        <v>234</v>
      </c>
      <c r="BT24" s="634"/>
      <c r="BU24" s="634"/>
      <c r="BV24" s="634"/>
      <c r="BW24" s="634"/>
      <c r="BX24" s="634"/>
      <c r="BY24" s="634"/>
      <c r="BZ24" s="634"/>
      <c r="CA24" s="634"/>
      <c r="CB24" s="638"/>
      <c r="CD24" s="641" t="s">
        <v>293</v>
      </c>
      <c r="CE24" s="642"/>
      <c r="CF24" s="642"/>
      <c r="CG24" s="642"/>
      <c r="CH24" s="642"/>
      <c r="CI24" s="642"/>
      <c r="CJ24" s="642"/>
      <c r="CK24" s="642"/>
      <c r="CL24" s="642"/>
      <c r="CM24" s="642"/>
      <c r="CN24" s="642"/>
      <c r="CO24" s="642"/>
      <c r="CP24" s="642"/>
      <c r="CQ24" s="643"/>
      <c r="CR24" s="619">
        <v>208135252</v>
      </c>
      <c r="CS24" s="620"/>
      <c r="CT24" s="620"/>
      <c r="CU24" s="620"/>
      <c r="CV24" s="620"/>
      <c r="CW24" s="620"/>
      <c r="CX24" s="620"/>
      <c r="CY24" s="621"/>
      <c r="CZ24" s="624">
        <v>65.5</v>
      </c>
      <c r="DA24" s="625"/>
      <c r="DB24" s="625"/>
      <c r="DC24" s="644"/>
      <c r="DD24" s="672">
        <v>120162043</v>
      </c>
      <c r="DE24" s="620"/>
      <c r="DF24" s="620"/>
      <c r="DG24" s="620"/>
      <c r="DH24" s="620"/>
      <c r="DI24" s="620"/>
      <c r="DJ24" s="620"/>
      <c r="DK24" s="621"/>
      <c r="DL24" s="672">
        <v>119823439</v>
      </c>
      <c r="DM24" s="620"/>
      <c r="DN24" s="620"/>
      <c r="DO24" s="620"/>
      <c r="DP24" s="620"/>
      <c r="DQ24" s="620"/>
      <c r="DR24" s="620"/>
      <c r="DS24" s="620"/>
      <c r="DT24" s="620"/>
      <c r="DU24" s="620"/>
      <c r="DV24" s="621"/>
      <c r="DW24" s="624">
        <v>63.7</v>
      </c>
      <c r="DX24" s="625"/>
      <c r="DY24" s="625"/>
      <c r="DZ24" s="625"/>
      <c r="EA24" s="625"/>
      <c r="EB24" s="625"/>
      <c r="EC24" s="626"/>
    </row>
    <row r="25" spans="2:133" ht="11.25" customHeight="1" x14ac:dyDescent="0.2">
      <c r="B25" s="627" t="s">
        <v>294</v>
      </c>
      <c r="C25" s="628"/>
      <c r="D25" s="628"/>
      <c r="E25" s="628"/>
      <c r="F25" s="628"/>
      <c r="G25" s="628"/>
      <c r="H25" s="628"/>
      <c r="I25" s="628"/>
      <c r="J25" s="628"/>
      <c r="K25" s="628"/>
      <c r="L25" s="628"/>
      <c r="M25" s="628"/>
      <c r="N25" s="628"/>
      <c r="O25" s="628"/>
      <c r="P25" s="628"/>
      <c r="Q25" s="629"/>
      <c r="R25" s="630">
        <v>1049642</v>
      </c>
      <c r="S25" s="631"/>
      <c r="T25" s="631"/>
      <c r="U25" s="631"/>
      <c r="V25" s="631"/>
      <c r="W25" s="631"/>
      <c r="X25" s="631"/>
      <c r="Y25" s="632"/>
      <c r="Z25" s="633">
        <v>0.3</v>
      </c>
      <c r="AA25" s="633"/>
      <c r="AB25" s="633"/>
      <c r="AC25" s="633"/>
      <c r="AD25" s="634" t="s">
        <v>234</v>
      </c>
      <c r="AE25" s="634"/>
      <c r="AF25" s="634"/>
      <c r="AG25" s="634"/>
      <c r="AH25" s="634"/>
      <c r="AI25" s="634"/>
      <c r="AJ25" s="634"/>
      <c r="AK25" s="634"/>
      <c r="AL25" s="635" t="s">
        <v>234</v>
      </c>
      <c r="AM25" s="636"/>
      <c r="AN25" s="636"/>
      <c r="AO25" s="637"/>
      <c r="AP25" s="649" t="s">
        <v>295</v>
      </c>
      <c r="AQ25" s="650"/>
      <c r="AR25" s="650"/>
      <c r="AS25" s="650"/>
      <c r="AT25" s="650"/>
      <c r="AU25" s="650"/>
      <c r="AV25" s="650"/>
      <c r="AW25" s="650"/>
      <c r="AX25" s="650"/>
      <c r="AY25" s="650"/>
      <c r="AZ25" s="650"/>
      <c r="BA25" s="650"/>
      <c r="BB25" s="650"/>
      <c r="BC25" s="650"/>
      <c r="BD25" s="650"/>
      <c r="BE25" s="650"/>
      <c r="BF25" s="651"/>
      <c r="BG25" s="630" t="s">
        <v>240</v>
      </c>
      <c r="BH25" s="631"/>
      <c r="BI25" s="631"/>
      <c r="BJ25" s="631"/>
      <c r="BK25" s="631"/>
      <c r="BL25" s="631"/>
      <c r="BM25" s="631"/>
      <c r="BN25" s="632"/>
      <c r="BO25" s="633" t="s">
        <v>234</v>
      </c>
      <c r="BP25" s="633"/>
      <c r="BQ25" s="633"/>
      <c r="BR25" s="633"/>
      <c r="BS25" s="634" t="s">
        <v>234</v>
      </c>
      <c r="BT25" s="634"/>
      <c r="BU25" s="634"/>
      <c r="BV25" s="634"/>
      <c r="BW25" s="634"/>
      <c r="BX25" s="634"/>
      <c r="BY25" s="634"/>
      <c r="BZ25" s="634"/>
      <c r="CA25" s="634"/>
      <c r="CB25" s="638"/>
      <c r="CD25" s="645" t="s">
        <v>296</v>
      </c>
      <c r="CE25" s="646"/>
      <c r="CF25" s="646"/>
      <c r="CG25" s="646"/>
      <c r="CH25" s="646"/>
      <c r="CI25" s="646"/>
      <c r="CJ25" s="646"/>
      <c r="CK25" s="646"/>
      <c r="CL25" s="646"/>
      <c r="CM25" s="646"/>
      <c r="CN25" s="646"/>
      <c r="CO25" s="646"/>
      <c r="CP25" s="646"/>
      <c r="CQ25" s="647"/>
      <c r="CR25" s="630">
        <v>71489723</v>
      </c>
      <c r="CS25" s="669"/>
      <c r="CT25" s="669"/>
      <c r="CU25" s="669"/>
      <c r="CV25" s="669"/>
      <c r="CW25" s="669"/>
      <c r="CX25" s="669"/>
      <c r="CY25" s="670"/>
      <c r="CZ25" s="635">
        <v>22.5</v>
      </c>
      <c r="DA25" s="664"/>
      <c r="DB25" s="664"/>
      <c r="DC25" s="671"/>
      <c r="DD25" s="639">
        <v>60711029</v>
      </c>
      <c r="DE25" s="669"/>
      <c r="DF25" s="669"/>
      <c r="DG25" s="669"/>
      <c r="DH25" s="669"/>
      <c r="DI25" s="669"/>
      <c r="DJ25" s="669"/>
      <c r="DK25" s="670"/>
      <c r="DL25" s="639">
        <v>60708053</v>
      </c>
      <c r="DM25" s="669"/>
      <c r="DN25" s="669"/>
      <c r="DO25" s="669"/>
      <c r="DP25" s="669"/>
      <c r="DQ25" s="669"/>
      <c r="DR25" s="669"/>
      <c r="DS25" s="669"/>
      <c r="DT25" s="669"/>
      <c r="DU25" s="669"/>
      <c r="DV25" s="670"/>
      <c r="DW25" s="635">
        <v>32.299999999999997</v>
      </c>
      <c r="DX25" s="664"/>
      <c r="DY25" s="664"/>
      <c r="DZ25" s="664"/>
      <c r="EA25" s="664"/>
      <c r="EB25" s="664"/>
      <c r="EC25" s="665"/>
    </row>
    <row r="26" spans="2:133" ht="11.25" customHeight="1" x14ac:dyDescent="0.2">
      <c r="B26" s="627" t="s">
        <v>297</v>
      </c>
      <c r="C26" s="628"/>
      <c r="D26" s="628"/>
      <c r="E26" s="628"/>
      <c r="F26" s="628"/>
      <c r="G26" s="628"/>
      <c r="H26" s="628"/>
      <c r="I26" s="628"/>
      <c r="J26" s="628"/>
      <c r="K26" s="628"/>
      <c r="L26" s="628"/>
      <c r="M26" s="628"/>
      <c r="N26" s="628"/>
      <c r="O26" s="628"/>
      <c r="P26" s="628"/>
      <c r="Q26" s="629"/>
      <c r="R26" s="630">
        <v>142</v>
      </c>
      <c r="S26" s="631"/>
      <c r="T26" s="631"/>
      <c r="U26" s="631"/>
      <c r="V26" s="631"/>
      <c r="W26" s="631"/>
      <c r="X26" s="631"/>
      <c r="Y26" s="632"/>
      <c r="Z26" s="633">
        <v>0</v>
      </c>
      <c r="AA26" s="633"/>
      <c r="AB26" s="633"/>
      <c r="AC26" s="633"/>
      <c r="AD26" s="634" t="s">
        <v>240</v>
      </c>
      <c r="AE26" s="634"/>
      <c r="AF26" s="634"/>
      <c r="AG26" s="634"/>
      <c r="AH26" s="634"/>
      <c r="AI26" s="634"/>
      <c r="AJ26" s="634"/>
      <c r="AK26" s="634"/>
      <c r="AL26" s="635" t="s">
        <v>240</v>
      </c>
      <c r="AM26" s="636"/>
      <c r="AN26" s="636"/>
      <c r="AO26" s="637"/>
      <c r="AP26" s="649" t="s">
        <v>298</v>
      </c>
      <c r="AQ26" s="679"/>
      <c r="AR26" s="679"/>
      <c r="AS26" s="679"/>
      <c r="AT26" s="679"/>
      <c r="AU26" s="679"/>
      <c r="AV26" s="679"/>
      <c r="AW26" s="679"/>
      <c r="AX26" s="679"/>
      <c r="AY26" s="679"/>
      <c r="AZ26" s="679"/>
      <c r="BA26" s="679"/>
      <c r="BB26" s="679"/>
      <c r="BC26" s="679"/>
      <c r="BD26" s="679"/>
      <c r="BE26" s="679"/>
      <c r="BF26" s="651"/>
      <c r="BG26" s="630" t="s">
        <v>240</v>
      </c>
      <c r="BH26" s="631"/>
      <c r="BI26" s="631"/>
      <c r="BJ26" s="631"/>
      <c r="BK26" s="631"/>
      <c r="BL26" s="631"/>
      <c r="BM26" s="631"/>
      <c r="BN26" s="632"/>
      <c r="BO26" s="633" t="s">
        <v>240</v>
      </c>
      <c r="BP26" s="633"/>
      <c r="BQ26" s="633"/>
      <c r="BR26" s="633"/>
      <c r="BS26" s="634" t="s">
        <v>240</v>
      </c>
      <c r="BT26" s="634"/>
      <c r="BU26" s="634"/>
      <c r="BV26" s="634"/>
      <c r="BW26" s="634"/>
      <c r="BX26" s="634"/>
      <c r="BY26" s="634"/>
      <c r="BZ26" s="634"/>
      <c r="CA26" s="634"/>
      <c r="CB26" s="638"/>
      <c r="CD26" s="645" t="s">
        <v>299</v>
      </c>
      <c r="CE26" s="646"/>
      <c r="CF26" s="646"/>
      <c r="CG26" s="646"/>
      <c r="CH26" s="646"/>
      <c r="CI26" s="646"/>
      <c r="CJ26" s="646"/>
      <c r="CK26" s="646"/>
      <c r="CL26" s="646"/>
      <c r="CM26" s="646"/>
      <c r="CN26" s="646"/>
      <c r="CO26" s="646"/>
      <c r="CP26" s="646"/>
      <c r="CQ26" s="647"/>
      <c r="CR26" s="630">
        <v>50611756</v>
      </c>
      <c r="CS26" s="631"/>
      <c r="CT26" s="631"/>
      <c r="CU26" s="631"/>
      <c r="CV26" s="631"/>
      <c r="CW26" s="631"/>
      <c r="CX26" s="631"/>
      <c r="CY26" s="632"/>
      <c r="CZ26" s="635">
        <v>15.9</v>
      </c>
      <c r="DA26" s="664"/>
      <c r="DB26" s="664"/>
      <c r="DC26" s="671"/>
      <c r="DD26" s="639">
        <v>41663143</v>
      </c>
      <c r="DE26" s="631"/>
      <c r="DF26" s="631"/>
      <c r="DG26" s="631"/>
      <c r="DH26" s="631"/>
      <c r="DI26" s="631"/>
      <c r="DJ26" s="631"/>
      <c r="DK26" s="632"/>
      <c r="DL26" s="639" t="s">
        <v>240</v>
      </c>
      <c r="DM26" s="631"/>
      <c r="DN26" s="631"/>
      <c r="DO26" s="631"/>
      <c r="DP26" s="631"/>
      <c r="DQ26" s="631"/>
      <c r="DR26" s="631"/>
      <c r="DS26" s="631"/>
      <c r="DT26" s="631"/>
      <c r="DU26" s="631"/>
      <c r="DV26" s="632"/>
      <c r="DW26" s="635" t="s">
        <v>240</v>
      </c>
      <c r="DX26" s="664"/>
      <c r="DY26" s="664"/>
      <c r="DZ26" s="664"/>
      <c r="EA26" s="664"/>
      <c r="EB26" s="664"/>
      <c r="EC26" s="665"/>
    </row>
    <row r="27" spans="2:133" ht="11.25" customHeight="1" x14ac:dyDescent="0.2">
      <c r="B27" s="627" t="s">
        <v>300</v>
      </c>
      <c r="C27" s="628"/>
      <c r="D27" s="628"/>
      <c r="E27" s="628"/>
      <c r="F27" s="628"/>
      <c r="G27" s="628"/>
      <c r="H27" s="628"/>
      <c r="I27" s="628"/>
      <c r="J27" s="628"/>
      <c r="K27" s="628"/>
      <c r="L27" s="628"/>
      <c r="M27" s="628"/>
      <c r="N27" s="628"/>
      <c r="O27" s="628"/>
      <c r="P27" s="628"/>
      <c r="Q27" s="629"/>
      <c r="R27" s="630">
        <v>180331856</v>
      </c>
      <c r="S27" s="631"/>
      <c r="T27" s="631"/>
      <c r="U27" s="631"/>
      <c r="V27" s="631"/>
      <c r="W27" s="631"/>
      <c r="X27" s="631"/>
      <c r="Y27" s="632"/>
      <c r="Z27" s="633">
        <v>52.5</v>
      </c>
      <c r="AA27" s="633"/>
      <c r="AB27" s="633"/>
      <c r="AC27" s="633"/>
      <c r="AD27" s="634">
        <v>170054433</v>
      </c>
      <c r="AE27" s="634"/>
      <c r="AF27" s="634"/>
      <c r="AG27" s="634"/>
      <c r="AH27" s="634"/>
      <c r="AI27" s="634"/>
      <c r="AJ27" s="634"/>
      <c r="AK27" s="634"/>
      <c r="AL27" s="635">
        <v>98.599998474121094</v>
      </c>
      <c r="AM27" s="636"/>
      <c r="AN27" s="636"/>
      <c r="AO27" s="637"/>
      <c r="AP27" s="627" t="s">
        <v>301</v>
      </c>
      <c r="AQ27" s="628"/>
      <c r="AR27" s="628"/>
      <c r="AS27" s="628"/>
      <c r="AT27" s="628"/>
      <c r="AU27" s="628"/>
      <c r="AV27" s="628"/>
      <c r="AW27" s="628"/>
      <c r="AX27" s="628"/>
      <c r="AY27" s="628"/>
      <c r="AZ27" s="628"/>
      <c r="BA27" s="628"/>
      <c r="BB27" s="628"/>
      <c r="BC27" s="628"/>
      <c r="BD27" s="628"/>
      <c r="BE27" s="628"/>
      <c r="BF27" s="629"/>
      <c r="BG27" s="630">
        <v>129575345</v>
      </c>
      <c r="BH27" s="631"/>
      <c r="BI27" s="631"/>
      <c r="BJ27" s="631"/>
      <c r="BK27" s="631"/>
      <c r="BL27" s="631"/>
      <c r="BM27" s="631"/>
      <c r="BN27" s="632"/>
      <c r="BO27" s="633">
        <v>100</v>
      </c>
      <c r="BP27" s="633"/>
      <c r="BQ27" s="633"/>
      <c r="BR27" s="633"/>
      <c r="BS27" s="634">
        <v>233439</v>
      </c>
      <c r="BT27" s="634"/>
      <c r="BU27" s="634"/>
      <c r="BV27" s="634"/>
      <c r="BW27" s="634"/>
      <c r="BX27" s="634"/>
      <c r="BY27" s="634"/>
      <c r="BZ27" s="634"/>
      <c r="CA27" s="634"/>
      <c r="CB27" s="638"/>
      <c r="CD27" s="645" t="s">
        <v>302</v>
      </c>
      <c r="CE27" s="646"/>
      <c r="CF27" s="646"/>
      <c r="CG27" s="646"/>
      <c r="CH27" s="646"/>
      <c r="CI27" s="646"/>
      <c r="CJ27" s="646"/>
      <c r="CK27" s="646"/>
      <c r="CL27" s="646"/>
      <c r="CM27" s="646"/>
      <c r="CN27" s="646"/>
      <c r="CO27" s="646"/>
      <c r="CP27" s="646"/>
      <c r="CQ27" s="647"/>
      <c r="CR27" s="630">
        <v>109372228</v>
      </c>
      <c r="CS27" s="669"/>
      <c r="CT27" s="669"/>
      <c r="CU27" s="669"/>
      <c r="CV27" s="669"/>
      <c r="CW27" s="669"/>
      <c r="CX27" s="669"/>
      <c r="CY27" s="670"/>
      <c r="CZ27" s="635">
        <v>34.4</v>
      </c>
      <c r="DA27" s="664"/>
      <c r="DB27" s="664"/>
      <c r="DC27" s="671"/>
      <c r="DD27" s="639">
        <v>32485438</v>
      </c>
      <c r="DE27" s="669"/>
      <c r="DF27" s="669"/>
      <c r="DG27" s="669"/>
      <c r="DH27" s="669"/>
      <c r="DI27" s="669"/>
      <c r="DJ27" s="669"/>
      <c r="DK27" s="670"/>
      <c r="DL27" s="639">
        <v>32366821</v>
      </c>
      <c r="DM27" s="669"/>
      <c r="DN27" s="669"/>
      <c r="DO27" s="669"/>
      <c r="DP27" s="669"/>
      <c r="DQ27" s="669"/>
      <c r="DR27" s="669"/>
      <c r="DS27" s="669"/>
      <c r="DT27" s="669"/>
      <c r="DU27" s="669"/>
      <c r="DV27" s="670"/>
      <c r="DW27" s="635">
        <v>17.2</v>
      </c>
      <c r="DX27" s="664"/>
      <c r="DY27" s="664"/>
      <c r="DZ27" s="664"/>
      <c r="EA27" s="664"/>
      <c r="EB27" s="664"/>
      <c r="EC27" s="665"/>
    </row>
    <row r="28" spans="2:133" ht="11.25" customHeight="1" x14ac:dyDescent="0.2">
      <c r="B28" s="627" t="s">
        <v>303</v>
      </c>
      <c r="C28" s="628"/>
      <c r="D28" s="628"/>
      <c r="E28" s="628"/>
      <c r="F28" s="628"/>
      <c r="G28" s="628"/>
      <c r="H28" s="628"/>
      <c r="I28" s="628"/>
      <c r="J28" s="628"/>
      <c r="K28" s="628"/>
      <c r="L28" s="628"/>
      <c r="M28" s="628"/>
      <c r="N28" s="628"/>
      <c r="O28" s="628"/>
      <c r="P28" s="628"/>
      <c r="Q28" s="629"/>
      <c r="R28" s="630">
        <v>213597</v>
      </c>
      <c r="S28" s="631"/>
      <c r="T28" s="631"/>
      <c r="U28" s="631"/>
      <c r="V28" s="631"/>
      <c r="W28" s="631"/>
      <c r="X28" s="631"/>
      <c r="Y28" s="632"/>
      <c r="Z28" s="633">
        <v>0.1</v>
      </c>
      <c r="AA28" s="633"/>
      <c r="AB28" s="633"/>
      <c r="AC28" s="633"/>
      <c r="AD28" s="634">
        <v>213597</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304</v>
      </c>
      <c r="CE28" s="646"/>
      <c r="CF28" s="646"/>
      <c r="CG28" s="646"/>
      <c r="CH28" s="646"/>
      <c r="CI28" s="646"/>
      <c r="CJ28" s="646"/>
      <c r="CK28" s="646"/>
      <c r="CL28" s="646"/>
      <c r="CM28" s="646"/>
      <c r="CN28" s="646"/>
      <c r="CO28" s="646"/>
      <c r="CP28" s="646"/>
      <c r="CQ28" s="647"/>
      <c r="CR28" s="630">
        <v>27273301</v>
      </c>
      <c r="CS28" s="631"/>
      <c r="CT28" s="631"/>
      <c r="CU28" s="631"/>
      <c r="CV28" s="631"/>
      <c r="CW28" s="631"/>
      <c r="CX28" s="631"/>
      <c r="CY28" s="632"/>
      <c r="CZ28" s="635">
        <v>8.6</v>
      </c>
      <c r="DA28" s="664"/>
      <c r="DB28" s="664"/>
      <c r="DC28" s="671"/>
      <c r="DD28" s="639">
        <v>26965576</v>
      </c>
      <c r="DE28" s="631"/>
      <c r="DF28" s="631"/>
      <c r="DG28" s="631"/>
      <c r="DH28" s="631"/>
      <c r="DI28" s="631"/>
      <c r="DJ28" s="631"/>
      <c r="DK28" s="632"/>
      <c r="DL28" s="639">
        <v>26748565</v>
      </c>
      <c r="DM28" s="631"/>
      <c r="DN28" s="631"/>
      <c r="DO28" s="631"/>
      <c r="DP28" s="631"/>
      <c r="DQ28" s="631"/>
      <c r="DR28" s="631"/>
      <c r="DS28" s="631"/>
      <c r="DT28" s="631"/>
      <c r="DU28" s="631"/>
      <c r="DV28" s="632"/>
      <c r="DW28" s="635">
        <v>14.2</v>
      </c>
      <c r="DX28" s="664"/>
      <c r="DY28" s="664"/>
      <c r="DZ28" s="664"/>
      <c r="EA28" s="664"/>
      <c r="EB28" s="664"/>
      <c r="EC28" s="665"/>
    </row>
    <row r="29" spans="2:133" ht="11.25" customHeight="1" x14ac:dyDescent="0.2">
      <c r="B29" s="627" t="s">
        <v>305</v>
      </c>
      <c r="C29" s="628"/>
      <c r="D29" s="628"/>
      <c r="E29" s="628"/>
      <c r="F29" s="628"/>
      <c r="G29" s="628"/>
      <c r="H29" s="628"/>
      <c r="I29" s="628"/>
      <c r="J29" s="628"/>
      <c r="K29" s="628"/>
      <c r="L29" s="628"/>
      <c r="M29" s="628"/>
      <c r="N29" s="628"/>
      <c r="O29" s="628"/>
      <c r="P29" s="628"/>
      <c r="Q29" s="629"/>
      <c r="R29" s="630">
        <v>776082</v>
      </c>
      <c r="S29" s="631"/>
      <c r="T29" s="631"/>
      <c r="U29" s="631"/>
      <c r="V29" s="631"/>
      <c r="W29" s="631"/>
      <c r="X29" s="631"/>
      <c r="Y29" s="632"/>
      <c r="Z29" s="633">
        <v>0.2</v>
      </c>
      <c r="AA29" s="633"/>
      <c r="AB29" s="633"/>
      <c r="AC29" s="633"/>
      <c r="AD29" s="634" t="s">
        <v>240</v>
      </c>
      <c r="AE29" s="634"/>
      <c r="AF29" s="634"/>
      <c r="AG29" s="634"/>
      <c r="AH29" s="634"/>
      <c r="AI29" s="634"/>
      <c r="AJ29" s="634"/>
      <c r="AK29" s="634"/>
      <c r="AL29" s="635" t="s">
        <v>234</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306</v>
      </c>
      <c r="CE29" s="674"/>
      <c r="CF29" s="645" t="s">
        <v>307</v>
      </c>
      <c r="CG29" s="646"/>
      <c r="CH29" s="646"/>
      <c r="CI29" s="646"/>
      <c r="CJ29" s="646"/>
      <c r="CK29" s="646"/>
      <c r="CL29" s="646"/>
      <c r="CM29" s="646"/>
      <c r="CN29" s="646"/>
      <c r="CO29" s="646"/>
      <c r="CP29" s="646"/>
      <c r="CQ29" s="647"/>
      <c r="CR29" s="630">
        <v>27273301</v>
      </c>
      <c r="CS29" s="669"/>
      <c r="CT29" s="669"/>
      <c r="CU29" s="669"/>
      <c r="CV29" s="669"/>
      <c r="CW29" s="669"/>
      <c r="CX29" s="669"/>
      <c r="CY29" s="670"/>
      <c r="CZ29" s="635">
        <v>8.6</v>
      </c>
      <c r="DA29" s="664"/>
      <c r="DB29" s="664"/>
      <c r="DC29" s="671"/>
      <c r="DD29" s="639">
        <v>26965576</v>
      </c>
      <c r="DE29" s="669"/>
      <c r="DF29" s="669"/>
      <c r="DG29" s="669"/>
      <c r="DH29" s="669"/>
      <c r="DI29" s="669"/>
      <c r="DJ29" s="669"/>
      <c r="DK29" s="670"/>
      <c r="DL29" s="639">
        <v>26748565</v>
      </c>
      <c r="DM29" s="669"/>
      <c r="DN29" s="669"/>
      <c r="DO29" s="669"/>
      <c r="DP29" s="669"/>
      <c r="DQ29" s="669"/>
      <c r="DR29" s="669"/>
      <c r="DS29" s="669"/>
      <c r="DT29" s="669"/>
      <c r="DU29" s="669"/>
      <c r="DV29" s="670"/>
      <c r="DW29" s="635">
        <v>14.2</v>
      </c>
      <c r="DX29" s="664"/>
      <c r="DY29" s="664"/>
      <c r="DZ29" s="664"/>
      <c r="EA29" s="664"/>
      <c r="EB29" s="664"/>
      <c r="EC29" s="665"/>
    </row>
    <row r="30" spans="2:133" ht="11.25" customHeight="1" x14ac:dyDescent="0.2">
      <c r="B30" s="627" t="s">
        <v>308</v>
      </c>
      <c r="C30" s="628"/>
      <c r="D30" s="628"/>
      <c r="E30" s="628"/>
      <c r="F30" s="628"/>
      <c r="G30" s="628"/>
      <c r="H30" s="628"/>
      <c r="I30" s="628"/>
      <c r="J30" s="628"/>
      <c r="K30" s="628"/>
      <c r="L30" s="628"/>
      <c r="M30" s="628"/>
      <c r="N30" s="628"/>
      <c r="O30" s="628"/>
      <c r="P30" s="628"/>
      <c r="Q30" s="629"/>
      <c r="R30" s="630">
        <v>3097468</v>
      </c>
      <c r="S30" s="631"/>
      <c r="T30" s="631"/>
      <c r="U30" s="631"/>
      <c r="V30" s="631"/>
      <c r="W30" s="631"/>
      <c r="X30" s="631"/>
      <c r="Y30" s="632"/>
      <c r="Z30" s="633">
        <v>0.9</v>
      </c>
      <c r="AA30" s="633"/>
      <c r="AB30" s="633"/>
      <c r="AC30" s="633"/>
      <c r="AD30" s="634">
        <v>818949</v>
      </c>
      <c r="AE30" s="634"/>
      <c r="AF30" s="634"/>
      <c r="AG30" s="634"/>
      <c r="AH30" s="634"/>
      <c r="AI30" s="634"/>
      <c r="AJ30" s="634"/>
      <c r="AK30" s="634"/>
      <c r="AL30" s="635">
        <v>0.5</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309</v>
      </c>
      <c r="BH30" s="683"/>
      <c r="BI30" s="683"/>
      <c r="BJ30" s="683"/>
      <c r="BK30" s="683"/>
      <c r="BL30" s="683"/>
      <c r="BM30" s="683"/>
      <c r="BN30" s="683"/>
      <c r="BO30" s="683"/>
      <c r="BP30" s="683"/>
      <c r="BQ30" s="684"/>
      <c r="BR30" s="609" t="s">
        <v>310</v>
      </c>
      <c r="BS30" s="683"/>
      <c r="BT30" s="683"/>
      <c r="BU30" s="683"/>
      <c r="BV30" s="683"/>
      <c r="BW30" s="683"/>
      <c r="BX30" s="683"/>
      <c r="BY30" s="683"/>
      <c r="BZ30" s="683"/>
      <c r="CA30" s="683"/>
      <c r="CB30" s="684"/>
      <c r="CD30" s="675"/>
      <c r="CE30" s="676"/>
      <c r="CF30" s="645" t="s">
        <v>311</v>
      </c>
      <c r="CG30" s="646"/>
      <c r="CH30" s="646"/>
      <c r="CI30" s="646"/>
      <c r="CJ30" s="646"/>
      <c r="CK30" s="646"/>
      <c r="CL30" s="646"/>
      <c r="CM30" s="646"/>
      <c r="CN30" s="646"/>
      <c r="CO30" s="646"/>
      <c r="CP30" s="646"/>
      <c r="CQ30" s="647"/>
      <c r="CR30" s="630">
        <v>25938192</v>
      </c>
      <c r="CS30" s="631"/>
      <c r="CT30" s="631"/>
      <c r="CU30" s="631"/>
      <c r="CV30" s="631"/>
      <c r="CW30" s="631"/>
      <c r="CX30" s="631"/>
      <c r="CY30" s="632"/>
      <c r="CZ30" s="635">
        <v>8.1999999999999993</v>
      </c>
      <c r="DA30" s="664"/>
      <c r="DB30" s="664"/>
      <c r="DC30" s="671"/>
      <c r="DD30" s="639">
        <v>25661175</v>
      </c>
      <c r="DE30" s="631"/>
      <c r="DF30" s="631"/>
      <c r="DG30" s="631"/>
      <c r="DH30" s="631"/>
      <c r="DI30" s="631"/>
      <c r="DJ30" s="631"/>
      <c r="DK30" s="632"/>
      <c r="DL30" s="639">
        <v>25446585</v>
      </c>
      <c r="DM30" s="631"/>
      <c r="DN30" s="631"/>
      <c r="DO30" s="631"/>
      <c r="DP30" s="631"/>
      <c r="DQ30" s="631"/>
      <c r="DR30" s="631"/>
      <c r="DS30" s="631"/>
      <c r="DT30" s="631"/>
      <c r="DU30" s="631"/>
      <c r="DV30" s="632"/>
      <c r="DW30" s="635">
        <v>13.5</v>
      </c>
      <c r="DX30" s="664"/>
      <c r="DY30" s="664"/>
      <c r="DZ30" s="664"/>
      <c r="EA30" s="664"/>
      <c r="EB30" s="664"/>
      <c r="EC30" s="665"/>
    </row>
    <row r="31" spans="2:133" ht="11.25" customHeight="1" x14ac:dyDescent="0.2">
      <c r="B31" s="627" t="s">
        <v>312</v>
      </c>
      <c r="C31" s="628"/>
      <c r="D31" s="628"/>
      <c r="E31" s="628"/>
      <c r="F31" s="628"/>
      <c r="G31" s="628"/>
      <c r="H31" s="628"/>
      <c r="I31" s="628"/>
      <c r="J31" s="628"/>
      <c r="K31" s="628"/>
      <c r="L31" s="628"/>
      <c r="M31" s="628"/>
      <c r="N31" s="628"/>
      <c r="O31" s="628"/>
      <c r="P31" s="628"/>
      <c r="Q31" s="629"/>
      <c r="R31" s="630">
        <v>2017939</v>
      </c>
      <c r="S31" s="631"/>
      <c r="T31" s="631"/>
      <c r="U31" s="631"/>
      <c r="V31" s="631"/>
      <c r="W31" s="631"/>
      <c r="X31" s="631"/>
      <c r="Y31" s="632"/>
      <c r="Z31" s="633">
        <v>0.6</v>
      </c>
      <c r="AA31" s="633"/>
      <c r="AB31" s="633"/>
      <c r="AC31" s="633"/>
      <c r="AD31" s="634" t="s">
        <v>272</v>
      </c>
      <c r="AE31" s="634"/>
      <c r="AF31" s="634"/>
      <c r="AG31" s="634"/>
      <c r="AH31" s="634"/>
      <c r="AI31" s="634"/>
      <c r="AJ31" s="634"/>
      <c r="AK31" s="634"/>
      <c r="AL31" s="635" t="s">
        <v>234</v>
      </c>
      <c r="AM31" s="636"/>
      <c r="AN31" s="636"/>
      <c r="AO31" s="637"/>
      <c r="AP31" s="687" t="s">
        <v>313</v>
      </c>
      <c r="AQ31" s="688"/>
      <c r="AR31" s="688"/>
      <c r="AS31" s="688"/>
      <c r="AT31" s="693" t="s">
        <v>314</v>
      </c>
      <c r="AU31" s="217"/>
      <c r="AV31" s="217"/>
      <c r="AW31" s="217"/>
      <c r="AX31" s="616" t="s">
        <v>187</v>
      </c>
      <c r="AY31" s="617"/>
      <c r="AZ31" s="617"/>
      <c r="BA31" s="617"/>
      <c r="BB31" s="617"/>
      <c r="BC31" s="617"/>
      <c r="BD31" s="617"/>
      <c r="BE31" s="617"/>
      <c r="BF31" s="618"/>
      <c r="BG31" s="698">
        <v>99.3</v>
      </c>
      <c r="BH31" s="685"/>
      <c r="BI31" s="685"/>
      <c r="BJ31" s="685"/>
      <c r="BK31" s="685"/>
      <c r="BL31" s="685"/>
      <c r="BM31" s="625">
        <v>98.1</v>
      </c>
      <c r="BN31" s="685"/>
      <c r="BO31" s="685"/>
      <c r="BP31" s="685"/>
      <c r="BQ31" s="686"/>
      <c r="BR31" s="698">
        <v>99</v>
      </c>
      <c r="BS31" s="685"/>
      <c r="BT31" s="685"/>
      <c r="BU31" s="685"/>
      <c r="BV31" s="685"/>
      <c r="BW31" s="685"/>
      <c r="BX31" s="625">
        <v>97.8</v>
      </c>
      <c r="BY31" s="685"/>
      <c r="BZ31" s="685"/>
      <c r="CA31" s="685"/>
      <c r="CB31" s="686"/>
      <c r="CD31" s="675"/>
      <c r="CE31" s="676"/>
      <c r="CF31" s="645" t="s">
        <v>315</v>
      </c>
      <c r="CG31" s="646"/>
      <c r="CH31" s="646"/>
      <c r="CI31" s="646"/>
      <c r="CJ31" s="646"/>
      <c r="CK31" s="646"/>
      <c r="CL31" s="646"/>
      <c r="CM31" s="646"/>
      <c r="CN31" s="646"/>
      <c r="CO31" s="646"/>
      <c r="CP31" s="646"/>
      <c r="CQ31" s="647"/>
      <c r="CR31" s="630">
        <v>1335109</v>
      </c>
      <c r="CS31" s="669"/>
      <c r="CT31" s="669"/>
      <c r="CU31" s="669"/>
      <c r="CV31" s="669"/>
      <c r="CW31" s="669"/>
      <c r="CX31" s="669"/>
      <c r="CY31" s="670"/>
      <c r="CZ31" s="635">
        <v>0.4</v>
      </c>
      <c r="DA31" s="664"/>
      <c r="DB31" s="664"/>
      <c r="DC31" s="671"/>
      <c r="DD31" s="639">
        <v>1304401</v>
      </c>
      <c r="DE31" s="669"/>
      <c r="DF31" s="669"/>
      <c r="DG31" s="669"/>
      <c r="DH31" s="669"/>
      <c r="DI31" s="669"/>
      <c r="DJ31" s="669"/>
      <c r="DK31" s="670"/>
      <c r="DL31" s="639">
        <v>1301980</v>
      </c>
      <c r="DM31" s="669"/>
      <c r="DN31" s="669"/>
      <c r="DO31" s="669"/>
      <c r="DP31" s="669"/>
      <c r="DQ31" s="669"/>
      <c r="DR31" s="669"/>
      <c r="DS31" s="669"/>
      <c r="DT31" s="669"/>
      <c r="DU31" s="669"/>
      <c r="DV31" s="670"/>
      <c r="DW31" s="635">
        <v>0.7</v>
      </c>
      <c r="DX31" s="664"/>
      <c r="DY31" s="664"/>
      <c r="DZ31" s="664"/>
      <c r="EA31" s="664"/>
      <c r="EB31" s="664"/>
      <c r="EC31" s="665"/>
    </row>
    <row r="32" spans="2:133" ht="11.25" customHeight="1" x14ac:dyDescent="0.2">
      <c r="B32" s="627" t="s">
        <v>316</v>
      </c>
      <c r="C32" s="628"/>
      <c r="D32" s="628"/>
      <c r="E32" s="628"/>
      <c r="F32" s="628"/>
      <c r="G32" s="628"/>
      <c r="H32" s="628"/>
      <c r="I32" s="628"/>
      <c r="J32" s="628"/>
      <c r="K32" s="628"/>
      <c r="L32" s="628"/>
      <c r="M32" s="628"/>
      <c r="N32" s="628"/>
      <c r="O32" s="628"/>
      <c r="P32" s="628"/>
      <c r="Q32" s="629"/>
      <c r="R32" s="630">
        <v>89621341</v>
      </c>
      <c r="S32" s="631"/>
      <c r="T32" s="631"/>
      <c r="U32" s="631"/>
      <c r="V32" s="631"/>
      <c r="W32" s="631"/>
      <c r="X32" s="631"/>
      <c r="Y32" s="632"/>
      <c r="Z32" s="633">
        <v>26.1</v>
      </c>
      <c r="AA32" s="633"/>
      <c r="AB32" s="633"/>
      <c r="AC32" s="633"/>
      <c r="AD32" s="634" t="s">
        <v>234</v>
      </c>
      <c r="AE32" s="634"/>
      <c r="AF32" s="634"/>
      <c r="AG32" s="634"/>
      <c r="AH32" s="634"/>
      <c r="AI32" s="634"/>
      <c r="AJ32" s="634"/>
      <c r="AK32" s="634"/>
      <c r="AL32" s="635" t="s">
        <v>240</v>
      </c>
      <c r="AM32" s="636"/>
      <c r="AN32" s="636"/>
      <c r="AO32" s="637"/>
      <c r="AP32" s="689"/>
      <c r="AQ32" s="690"/>
      <c r="AR32" s="690"/>
      <c r="AS32" s="690"/>
      <c r="AT32" s="694"/>
      <c r="AU32" s="216" t="s">
        <v>317</v>
      </c>
      <c r="AV32" s="216"/>
      <c r="AW32" s="216"/>
      <c r="AX32" s="627" t="s">
        <v>318</v>
      </c>
      <c r="AY32" s="628"/>
      <c r="AZ32" s="628"/>
      <c r="BA32" s="628"/>
      <c r="BB32" s="628"/>
      <c r="BC32" s="628"/>
      <c r="BD32" s="628"/>
      <c r="BE32" s="628"/>
      <c r="BF32" s="629"/>
      <c r="BG32" s="699">
        <v>99</v>
      </c>
      <c r="BH32" s="669"/>
      <c r="BI32" s="669"/>
      <c r="BJ32" s="669"/>
      <c r="BK32" s="669"/>
      <c r="BL32" s="669"/>
      <c r="BM32" s="636">
        <v>97.3</v>
      </c>
      <c r="BN32" s="696"/>
      <c r="BO32" s="696"/>
      <c r="BP32" s="696"/>
      <c r="BQ32" s="697"/>
      <c r="BR32" s="699">
        <v>98.7</v>
      </c>
      <c r="BS32" s="669"/>
      <c r="BT32" s="669"/>
      <c r="BU32" s="669"/>
      <c r="BV32" s="669"/>
      <c r="BW32" s="669"/>
      <c r="BX32" s="636">
        <v>96.9</v>
      </c>
      <c r="BY32" s="696"/>
      <c r="BZ32" s="696"/>
      <c r="CA32" s="696"/>
      <c r="CB32" s="697"/>
      <c r="CD32" s="677"/>
      <c r="CE32" s="678"/>
      <c r="CF32" s="645" t="s">
        <v>319</v>
      </c>
      <c r="CG32" s="646"/>
      <c r="CH32" s="646"/>
      <c r="CI32" s="646"/>
      <c r="CJ32" s="646"/>
      <c r="CK32" s="646"/>
      <c r="CL32" s="646"/>
      <c r="CM32" s="646"/>
      <c r="CN32" s="646"/>
      <c r="CO32" s="646"/>
      <c r="CP32" s="646"/>
      <c r="CQ32" s="647"/>
      <c r="CR32" s="630" t="s">
        <v>234</v>
      </c>
      <c r="CS32" s="631"/>
      <c r="CT32" s="631"/>
      <c r="CU32" s="631"/>
      <c r="CV32" s="631"/>
      <c r="CW32" s="631"/>
      <c r="CX32" s="631"/>
      <c r="CY32" s="632"/>
      <c r="CZ32" s="635" t="s">
        <v>234</v>
      </c>
      <c r="DA32" s="664"/>
      <c r="DB32" s="664"/>
      <c r="DC32" s="671"/>
      <c r="DD32" s="639" t="s">
        <v>240</v>
      </c>
      <c r="DE32" s="631"/>
      <c r="DF32" s="631"/>
      <c r="DG32" s="631"/>
      <c r="DH32" s="631"/>
      <c r="DI32" s="631"/>
      <c r="DJ32" s="631"/>
      <c r="DK32" s="632"/>
      <c r="DL32" s="639" t="s">
        <v>240</v>
      </c>
      <c r="DM32" s="631"/>
      <c r="DN32" s="631"/>
      <c r="DO32" s="631"/>
      <c r="DP32" s="631"/>
      <c r="DQ32" s="631"/>
      <c r="DR32" s="631"/>
      <c r="DS32" s="631"/>
      <c r="DT32" s="631"/>
      <c r="DU32" s="631"/>
      <c r="DV32" s="632"/>
      <c r="DW32" s="635" t="s">
        <v>240</v>
      </c>
      <c r="DX32" s="664"/>
      <c r="DY32" s="664"/>
      <c r="DZ32" s="664"/>
      <c r="EA32" s="664"/>
      <c r="EB32" s="664"/>
      <c r="EC32" s="665"/>
    </row>
    <row r="33" spans="2:133" ht="11.25" customHeight="1" x14ac:dyDescent="0.2">
      <c r="B33" s="666" t="s">
        <v>320</v>
      </c>
      <c r="C33" s="667"/>
      <c r="D33" s="667"/>
      <c r="E33" s="667"/>
      <c r="F33" s="667"/>
      <c r="G33" s="667"/>
      <c r="H33" s="667"/>
      <c r="I33" s="667"/>
      <c r="J33" s="667"/>
      <c r="K33" s="667"/>
      <c r="L33" s="667"/>
      <c r="M33" s="667"/>
      <c r="N33" s="667"/>
      <c r="O33" s="667"/>
      <c r="P33" s="667"/>
      <c r="Q33" s="668"/>
      <c r="R33" s="630">
        <v>1302150</v>
      </c>
      <c r="S33" s="631"/>
      <c r="T33" s="631"/>
      <c r="U33" s="631"/>
      <c r="V33" s="631"/>
      <c r="W33" s="631"/>
      <c r="X33" s="631"/>
      <c r="Y33" s="632"/>
      <c r="Z33" s="633">
        <v>0.4</v>
      </c>
      <c r="AA33" s="633"/>
      <c r="AB33" s="633"/>
      <c r="AC33" s="633"/>
      <c r="AD33" s="634">
        <v>1302150</v>
      </c>
      <c r="AE33" s="634"/>
      <c r="AF33" s="634"/>
      <c r="AG33" s="634"/>
      <c r="AH33" s="634"/>
      <c r="AI33" s="634"/>
      <c r="AJ33" s="634"/>
      <c r="AK33" s="634"/>
      <c r="AL33" s="635">
        <v>0.8</v>
      </c>
      <c r="AM33" s="636"/>
      <c r="AN33" s="636"/>
      <c r="AO33" s="637"/>
      <c r="AP33" s="691"/>
      <c r="AQ33" s="692"/>
      <c r="AR33" s="692"/>
      <c r="AS33" s="692"/>
      <c r="AT33" s="695"/>
      <c r="AU33" s="218"/>
      <c r="AV33" s="218"/>
      <c r="AW33" s="218"/>
      <c r="AX33" s="680" t="s">
        <v>321</v>
      </c>
      <c r="AY33" s="681"/>
      <c r="AZ33" s="681"/>
      <c r="BA33" s="681"/>
      <c r="BB33" s="681"/>
      <c r="BC33" s="681"/>
      <c r="BD33" s="681"/>
      <c r="BE33" s="681"/>
      <c r="BF33" s="682"/>
      <c r="BG33" s="700">
        <v>99.6</v>
      </c>
      <c r="BH33" s="701"/>
      <c r="BI33" s="701"/>
      <c r="BJ33" s="701"/>
      <c r="BK33" s="701"/>
      <c r="BL33" s="701"/>
      <c r="BM33" s="702">
        <v>98.9</v>
      </c>
      <c r="BN33" s="701"/>
      <c r="BO33" s="701"/>
      <c r="BP33" s="701"/>
      <c r="BQ33" s="703"/>
      <c r="BR33" s="700">
        <v>99.4</v>
      </c>
      <c r="BS33" s="701"/>
      <c r="BT33" s="701"/>
      <c r="BU33" s="701"/>
      <c r="BV33" s="701"/>
      <c r="BW33" s="701"/>
      <c r="BX33" s="702">
        <v>98.7</v>
      </c>
      <c r="BY33" s="701"/>
      <c r="BZ33" s="701"/>
      <c r="CA33" s="701"/>
      <c r="CB33" s="703"/>
      <c r="CD33" s="645" t="s">
        <v>322</v>
      </c>
      <c r="CE33" s="646"/>
      <c r="CF33" s="646"/>
      <c r="CG33" s="646"/>
      <c r="CH33" s="646"/>
      <c r="CI33" s="646"/>
      <c r="CJ33" s="646"/>
      <c r="CK33" s="646"/>
      <c r="CL33" s="646"/>
      <c r="CM33" s="646"/>
      <c r="CN33" s="646"/>
      <c r="CO33" s="646"/>
      <c r="CP33" s="646"/>
      <c r="CQ33" s="647"/>
      <c r="CR33" s="630">
        <v>90526173</v>
      </c>
      <c r="CS33" s="669"/>
      <c r="CT33" s="669"/>
      <c r="CU33" s="669"/>
      <c r="CV33" s="669"/>
      <c r="CW33" s="669"/>
      <c r="CX33" s="669"/>
      <c r="CY33" s="670"/>
      <c r="CZ33" s="635">
        <v>28.5</v>
      </c>
      <c r="DA33" s="664"/>
      <c r="DB33" s="664"/>
      <c r="DC33" s="671"/>
      <c r="DD33" s="639">
        <v>62546918</v>
      </c>
      <c r="DE33" s="669"/>
      <c r="DF33" s="669"/>
      <c r="DG33" s="669"/>
      <c r="DH33" s="669"/>
      <c r="DI33" s="669"/>
      <c r="DJ33" s="669"/>
      <c r="DK33" s="670"/>
      <c r="DL33" s="639">
        <v>55651717</v>
      </c>
      <c r="DM33" s="669"/>
      <c r="DN33" s="669"/>
      <c r="DO33" s="669"/>
      <c r="DP33" s="669"/>
      <c r="DQ33" s="669"/>
      <c r="DR33" s="669"/>
      <c r="DS33" s="669"/>
      <c r="DT33" s="669"/>
      <c r="DU33" s="669"/>
      <c r="DV33" s="670"/>
      <c r="DW33" s="635">
        <v>29.6</v>
      </c>
      <c r="DX33" s="664"/>
      <c r="DY33" s="664"/>
      <c r="DZ33" s="664"/>
      <c r="EA33" s="664"/>
      <c r="EB33" s="664"/>
      <c r="EC33" s="665"/>
    </row>
    <row r="34" spans="2:133" ht="11.25" customHeight="1" x14ac:dyDescent="0.2">
      <c r="B34" s="627" t="s">
        <v>323</v>
      </c>
      <c r="C34" s="628"/>
      <c r="D34" s="628"/>
      <c r="E34" s="628"/>
      <c r="F34" s="628"/>
      <c r="G34" s="628"/>
      <c r="H34" s="628"/>
      <c r="I34" s="628"/>
      <c r="J34" s="628"/>
      <c r="K34" s="628"/>
      <c r="L34" s="628"/>
      <c r="M34" s="628"/>
      <c r="N34" s="628"/>
      <c r="O34" s="628"/>
      <c r="P34" s="628"/>
      <c r="Q34" s="629"/>
      <c r="R34" s="630">
        <v>18901634</v>
      </c>
      <c r="S34" s="631"/>
      <c r="T34" s="631"/>
      <c r="U34" s="631"/>
      <c r="V34" s="631"/>
      <c r="W34" s="631"/>
      <c r="X34" s="631"/>
      <c r="Y34" s="632"/>
      <c r="Z34" s="633">
        <v>5.5</v>
      </c>
      <c r="AA34" s="633"/>
      <c r="AB34" s="633"/>
      <c r="AC34" s="633"/>
      <c r="AD34" s="634" t="s">
        <v>240</v>
      </c>
      <c r="AE34" s="634"/>
      <c r="AF34" s="634"/>
      <c r="AG34" s="634"/>
      <c r="AH34" s="634"/>
      <c r="AI34" s="634"/>
      <c r="AJ34" s="634"/>
      <c r="AK34" s="634"/>
      <c r="AL34" s="635" t="s">
        <v>234</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324</v>
      </c>
      <c r="CE34" s="646"/>
      <c r="CF34" s="646"/>
      <c r="CG34" s="646"/>
      <c r="CH34" s="646"/>
      <c r="CI34" s="646"/>
      <c r="CJ34" s="646"/>
      <c r="CK34" s="646"/>
      <c r="CL34" s="646"/>
      <c r="CM34" s="646"/>
      <c r="CN34" s="646"/>
      <c r="CO34" s="646"/>
      <c r="CP34" s="646"/>
      <c r="CQ34" s="647"/>
      <c r="CR34" s="630">
        <v>41620922</v>
      </c>
      <c r="CS34" s="631"/>
      <c r="CT34" s="631"/>
      <c r="CU34" s="631"/>
      <c r="CV34" s="631"/>
      <c r="CW34" s="631"/>
      <c r="CX34" s="631"/>
      <c r="CY34" s="632"/>
      <c r="CZ34" s="635">
        <v>13.1</v>
      </c>
      <c r="DA34" s="664"/>
      <c r="DB34" s="664"/>
      <c r="DC34" s="671"/>
      <c r="DD34" s="639">
        <v>28519659</v>
      </c>
      <c r="DE34" s="631"/>
      <c r="DF34" s="631"/>
      <c r="DG34" s="631"/>
      <c r="DH34" s="631"/>
      <c r="DI34" s="631"/>
      <c r="DJ34" s="631"/>
      <c r="DK34" s="632"/>
      <c r="DL34" s="639">
        <v>27162548</v>
      </c>
      <c r="DM34" s="631"/>
      <c r="DN34" s="631"/>
      <c r="DO34" s="631"/>
      <c r="DP34" s="631"/>
      <c r="DQ34" s="631"/>
      <c r="DR34" s="631"/>
      <c r="DS34" s="631"/>
      <c r="DT34" s="631"/>
      <c r="DU34" s="631"/>
      <c r="DV34" s="632"/>
      <c r="DW34" s="635">
        <v>14.4</v>
      </c>
      <c r="DX34" s="664"/>
      <c r="DY34" s="664"/>
      <c r="DZ34" s="664"/>
      <c r="EA34" s="664"/>
      <c r="EB34" s="664"/>
      <c r="EC34" s="665"/>
    </row>
    <row r="35" spans="2:133" ht="11.25" customHeight="1" x14ac:dyDescent="0.2">
      <c r="B35" s="627" t="s">
        <v>325</v>
      </c>
      <c r="C35" s="628"/>
      <c r="D35" s="628"/>
      <c r="E35" s="628"/>
      <c r="F35" s="628"/>
      <c r="G35" s="628"/>
      <c r="H35" s="628"/>
      <c r="I35" s="628"/>
      <c r="J35" s="628"/>
      <c r="K35" s="628"/>
      <c r="L35" s="628"/>
      <c r="M35" s="628"/>
      <c r="N35" s="628"/>
      <c r="O35" s="628"/>
      <c r="P35" s="628"/>
      <c r="Q35" s="629"/>
      <c r="R35" s="630">
        <v>1005312</v>
      </c>
      <c r="S35" s="631"/>
      <c r="T35" s="631"/>
      <c r="U35" s="631"/>
      <c r="V35" s="631"/>
      <c r="W35" s="631"/>
      <c r="X35" s="631"/>
      <c r="Y35" s="632"/>
      <c r="Z35" s="633">
        <v>0.3</v>
      </c>
      <c r="AA35" s="633"/>
      <c r="AB35" s="633"/>
      <c r="AC35" s="633"/>
      <c r="AD35" s="634">
        <v>67354</v>
      </c>
      <c r="AE35" s="634"/>
      <c r="AF35" s="634"/>
      <c r="AG35" s="634"/>
      <c r="AH35" s="634"/>
      <c r="AI35" s="634"/>
      <c r="AJ35" s="634"/>
      <c r="AK35" s="634"/>
      <c r="AL35" s="635">
        <v>0</v>
      </c>
      <c r="AM35" s="636"/>
      <c r="AN35" s="636"/>
      <c r="AO35" s="637"/>
      <c r="AP35" s="221"/>
      <c r="AQ35" s="609" t="s">
        <v>326</v>
      </c>
      <c r="AR35" s="610"/>
      <c r="AS35" s="610"/>
      <c r="AT35" s="610"/>
      <c r="AU35" s="610"/>
      <c r="AV35" s="610"/>
      <c r="AW35" s="610"/>
      <c r="AX35" s="610"/>
      <c r="AY35" s="610"/>
      <c r="AZ35" s="610"/>
      <c r="BA35" s="610"/>
      <c r="BB35" s="610"/>
      <c r="BC35" s="610"/>
      <c r="BD35" s="610"/>
      <c r="BE35" s="610"/>
      <c r="BF35" s="611"/>
      <c r="BG35" s="609" t="s">
        <v>327</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328</v>
      </c>
      <c r="CE35" s="646"/>
      <c r="CF35" s="646"/>
      <c r="CG35" s="646"/>
      <c r="CH35" s="646"/>
      <c r="CI35" s="646"/>
      <c r="CJ35" s="646"/>
      <c r="CK35" s="646"/>
      <c r="CL35" s="646"/>
      <c r="CM35" s="646"/>
      <c r="CN35" s="646"/>
      <c r="CO35" s="646"/>
      <c r="CP35" s="646"/>
      <c r="CQ35" s="647"/>
      <c r="CR35" s="630">
        <v>3519965</v>
      </c>
      <c r="CS35" s="669"/>
      <c r="CT35" s="669"/>
      <c r="CU35" s="669"/>
      <c r="CV35" s="669"/>
      <c r="CW35" s="669"/>
      <c r="CX35" s="669"/>
      <c r="CY35" s="670"/>
      <c r="CZ35" s="635">
        <v>1.1000000000000001</v>
      </c>
      <c r="DA35" s="664"/>
      <c r="DB35" s="664"/>
      <c r="DC35" s="671"/>
      <c r="DD35" s="639">
        <v>3149138</v>
      </c>
      <c r="DE35" s="669"/>
      <c r="DF35" s="669"/>
      <c r="DG35" s="669"/>
      <c r="DH35" s="669"/>
      <c r="DI35" s="669"/>
      <c r="DJ35" s="669"/>
      <c r="DK35" s="670"/>
      <c r="DL35" s="639">
        <v>3148969</v>
      </c>
      <c r="DM35" s="669"/>
      <c r="DN35" s="669"/>
      <c r="DO35" s="669"/>
      <c r="DP35" s="669"/>
      <c r="DQ35" s="669"/>
      <c r="DR35" s="669"/>
      <c r="DS35" s="669"/>
      <c r="DT35" s="669"/>
      <c r="DU35" s="669"/>
      <c r="DV35" s="670"/>
      <c r="DW35" s="635">
        <v>1.7</v>
      </c>
      <c r="DX35" s="664"/>
      <c r="DY35" s="664"/>
      <c r="DZ35" s="664"/>
      <c r="EA35" s="664"/>
      <c r="EB35" s="664"/>
      <c r="EC35" s="665"/>
    </row>
    <row r="36" spans="2:133" ht="11.25" customHeight="1" x14ac:dyDescent="0.2">
      <c r="B36" s="627" t="s">
        <v>329</v>
      </c>
      <c r="C36" s="628"/>
      <c r="D36" s="628"/>
      <c r="E36" s="628"/>
      <c r="F36" s="628"/>
      <c r="G36" s="628"/>
      <c r="H36" s="628"/>
      <c r="I36" s="628"/>
      <c r="J36" s="628"/>
      <c r="K36" s="628"/>
      <c r="L36" s="628"/>
      <c r="M36" s="628"/>
      <c r="N36" s="628"/>
      <c r="O36" s="628"/>
      <c r="P36" s="628"/>
      <c r="Q36" s="629"/>
      <c r="R36" s="630">
        <v>957428</v>
      </c>
      <c r="S36" s="631"/>
      <c r="T36" s="631"/>
      <c r="U36" s="631"/>
      <c r="V36" s="631"/>
      <c r="W36" s="631"/>
      <c r="X36" s="631"/>
      <c r="Y36" s="632"/>
      <c r="Z36" s="633">
        <v>0.3</v>
      </c>
      <c r="AA36" s="633"/>
      <c r="AB36" s="633"/>
      <c r="AC36" s="633"/>
      <c r="AD36" s="634" t="s">
        <v>240</v>
      </c>
      <c r="AE36" s="634"/>
      <c r="AF36" s="634"/>
      <c r="AG36" s="634"/>
      <c r="AH36" s="634"/>
      <c r="AI36" s="634"/>
      <c r="AJ36" s="634"/>
      <c r="AK36" s="634"/>
      <c r="AL36" s="635" t="s">
        <v>240</v>
      </c>
      <c r="AM36" s="636"/>
      <c r="AN36" s="636"/>
      <c r="AO36" s="637"/>
      <c r="AP36" s="221"/>
      <c r="AQ36" s="704" t="s">
        <v>330</v>
      </c>
      <c r="AR36" s="705"/>
      <c r="AS36" s="705"/>
      <c r="AT36" s="705"/>
      <c r="AU36" s="705"/>
      <c r="AV36" s="705"/>
      <c r="AW36" s="705"/>
      <c r="AX36" s="705"/>
      <c r="AY36" s="706"/>
      <c r="AZ36" s="619">
        <v>24882817</v>
      </c>
      <c r="BA36" s="620"/>
      <c r="BB36" s="620"/>
      <c r="BC36" s="620"/>
      <c r="BD36" s="620"/>
      <c r="BE36" s="620"/>
      <c r="BF36" s="707"/>
      <c r="BG36" s="641" t="s">
        <v>331</v>
      </c>
      <c r="BH36" s="642"/>
      <c r="BI36" s="642"/>
      <c r="BJ36" s="642"/>
      <c r="BK36" s="642"/>
      <c r="BL36" s="642"/>
      <c r="BM36" s="642"/>
      <c r="BN36" s="642"/>
      <c r="BO36" s="642"/>
      <c r="BP36" s="642"/>
      <c r="BQ36" s="642"/>
      <c r="BR36" s="642"/>
      <c r="BS36" s="642"/>
      <c r="BT36" s="642"/>
      <c r="BU36" s="643"/>
      <c r="BV36" s="619">
        <v>366211</v>
      </c>
      <c r="BW36" s="620"/>
      <c r="BX36" s="620"/>
      <c r="BY36" s="620"/>
      <c r="BZ36" s="620"/>
      <c r="CA36" s="620"/>
      <c r="CB36" s="707"/>
      <c r="CD36" s="645" t="s">
        <v>332</v>
      </c>
      <c r="CE36" s="646"/>
      <c r="CF36" s="646"/>
      <c r="CG36" s="646"/>
      <c r="CH36" s="646"/>
      <c r="CI36" s="646"/>
      <c r="CJ36" s="646"/>
      <c r="CK36" s="646"/>
      <c r="CL36" s="646"/>
      <c r="CM36" s="646"/>
      <c r="CN36" s="646"/>
      <c r="CO36" s="646"/>
      <c r="CP36" s="646"/>
      <c r="CQ36" s="647"/>
      <c r="CR36" s="630">
        <v>16443135</v>
      </c>
      <c r="CS36" s="631"/>
      <c r="CT36" s="631"/>
      <c r="CU36" s="631"/>
      <c r="CV36" s="631"/>
      <c r="CW36" s="631"/>
      <c r="CX36" s="631"/>
      <c r="CY36" s="632"/>
      <c r="CZ36" s="635">
        <v>5.2</v>
      </c>
      <c r="DA36" s="664"/>
      <c r="DB36" s="664"/>
      <c r="DC36" s="671"/>
      <c r="DD36" s="639">
        <v>14046669</v>
      </c>
      <c r="DE36" s="631"/>
      <c r="DF36" s="631"/>
      <c r="DG36" s="631"/>
      <c r="DH36" s="631"/>
      <c r="DI36" s="631"/>
      <c r="DJ36" s="631"/>
      <c r="DK36" s="632"/>
      <c r="DL36" s="639">
        <v>10611446</v>
      </c>
      <c r="DM36" s="631"/>
      <c r="DN36" s="631"/>
      <c r="DO36" s="631"/>
      <c r="DP36" s="631"/>
      <c r="DQ36" s="631"/>
      <c r="DR36" s="631"/>
      <c r="DS36" s="631"/>
      <c r="DT36" s="631"/>
      <c r="DU36" s="631"/>
      <c r="DV36" s="632"/>
      <c r="DW36" s="635">
        <v>5.6</v>
      </c>
      <c r="DX36" s="664"/>
      <c r="DY36" s="664"/>
      <c r="DZ36" s="664"/>
      <c r="EA36" s="664"/>
      <c r="EB36" s="664"/>
      <c r="EC36" s="665"/>
    </row>
    <row r="37" spans="2:133" ht="11.25" customHeight="1" x14ac:dyDescent="0.2">
      <c r="B37" s="627" t="s">
        <v>333</v>
      </c>
      <c r="C37" s="628"/>
      <c r="D37" s="628"/>
      <c r="E37" s="628"/>
      <c r="F37" s="628"/>
      <c r="G37" s="628"/>
      <c r="H37" s="628"/>
      <c r="I37" s="628"/>
      <c r="J37" s="628"/>
      <c r="K37" s="628"/>
      <c r="L37" s="628"/>
      <c r="M37" s="628"/>
      <c r="N37" s="628"/>
      <c r="O37" s="628"/>
      <c r="P37" s="628"/>
      <c r="Q37" s="629"/>
      <c r="R37" s="630">
        <v>1109022</v>
      </c>
      <c r="S37" s="631"/>
      <c r="T37" s="631"/>
      <c r="U37" s="631"/>
      <c r="V37" s="631"/>
      <c r="W37" s="631"/>
      <c r="X37" s="631"/>
      <c r="Y37" s="632"/>
      <c r="Z37" s="633">
        <v>0.3</v>
      </c>
      <c r="AA37" s="633"/>
      <c r="AB37" s="633"/>
      <c r="AC37" s="633"/>
      <c r="AD37" s="634" t="s">
        <v>234</v>
      </c>
      <c r="AE37" s="634"/>
      <c r="AF37" s="634"/>
      <c r="AG37" s="634"/>
      <c r="AH37" s="634"/>
      <c r="AI37" s="634"/>
      <c r="AJ37" s="634"/>
      <c r="AK37" s="634"/>
      <c r="AL37" s="635" t="s">
        <v>240</v>
      </c>
      <c r="AM37" s="636"/>
      <c r="AN37" s="636"/>
      <c r="AO37" s="637"/>
      <c r="AQ37" s="708" t="s">
        <v>334</v>
      </c>
      <c r="AR37" s="709"/>
      <c r="AS37" s="709"/>
      <c r="AT37" s="709"/>
      <c r="AU37" s="709"/>
      <c r="AV37" s="709"/>
      <c r="AW37" s="709"/>
      <c r="AX37" s="709"/>
      <c r="AY37" s="710"/>
      <c r="AZ37" s="630">
        <v>4309000</v>
      </c>
      <c r="BA37" s="631"/>
      <c r="BB37" s="631"/>
      <c r="BC37" s="631"/>
      <c r="BD37" s="669"/>
      <c r="BE37" s="669"/>
      <c r="BF37" s="697"/>
      <c r="BG37" s="645" t="s">
        <v>335</v>
      </c>
      <c r="BH37" s="646"/>
      <c r="BI37" s="646"/>
      <c r="BJ37" s="646"/>
      <c r="BK37" s="646"/>
      <c r="BL37" s="646"/>
      <c r="BM37" s="646"/>
      <c r="BN37" s="646"/>
      <c r="BO37" s="646"/>
      <c r="BP37" s="646"/>
      <c r="BQ37" s="646"/>
      <c r="BR37" s="646"/>
      <c r="BS37" s="646"/>
      <c r="BT37" s="646"/>
      <c r="BU37" s="647"/>
      <c r="BV37" s="630">
        <v>-593520</v>
      </c>
      <c r="BW37" s="631"/>
      <c r="BX37" s="631"/>
      <c r="BY37" s="631"/>
      <c r="BZ37" s="631"/>
      <c r="CA37" s="631"/>
      <c r="CB37" s="640"/>
      <c r="CD37" s="645" t="s">
        <v>336</v>
      </c>
      <c r="CE37" s="646"/>
      <c r="CF37" s="646"/>
      <c r="CG37" s="646"/>
      <c r="CH37" s="646"/>
      <c r="CI37" s="646"/>
      <c r="CJ37" s="646"/>
      <c r="CK37" s="646"/>
      <c r="CL37" s="646"/>
      <c r="CM37" s="646"/>
      <c r="CN37" s="646"/>
      <c r="CO37" s="646"/>
      <c r="CP37" s="646"/>
      <c r="CQ37" s="647"/>
      <c r="CR37" s="630">
        <v>39882</v>
      </c>
      <c r="CS37" s="669"/>
      <c r="CT37" s="669"/>
      <c r="CU37" s="669"/>
      <c r="CV37" s="669"/>
      <c r="CW37" s="669"/>
      <c r="CX37" s="669"/>
      <c r="CY37" s="670"/>
      <c r="CZ37" s="635">
        <v>0</v>
      </c>
      <c r="DA37" s="664"/>
      <c r="DB37" s="664"/>
      <c r="DC37" s="671"/>
      <c r="DD37" s="639">
        <v>39882</v>
      </c>
      <c r="DE37" s="669"/>
      <c r="DF37" s="669"/>
      <c r="DG37" s="669"/>
      <c r="DH37" s="669"/>
      <c r="DI37" s="669"/>
      <c r="DJ37" s="669"/>
      <c r="DK37" s="670"/>
      <c r="DL37" s="639">
        <v>39882</v>
      </c>
      <c r="DM37" s="669"/>
      <c r="DN37" s="669"/>
      <c r="DO37" s="669"/>
      <c r="DP37" s="669"/>
      <c r="DQ37" s="669"/>
      <c r="DR37" s="669"/>
      <c r="DS37" s="669"/>
      <c r="DT37" s="669"/>
      <c r="DU37" s="669"/>
      <c r="DV37" s="670"/>
      <c r="DW37" s="635">
        <v>0</v>
      </c>
      <c r="DX37" s="664"/>
      <c r="DY37" s="664"/>
      <c r="DZ37" s="664"/>
      <c r="EA37" s="664"/>
      <c r="EB37" s="664"/>
      <c r="EC37" s="665"/>
    </row>
    <row r="38" spans="2:133" ht="11.25" customHeight="1" x14ac:dyDescent="0.2">
      <c r="B38" s="627" t="s">
        <v>337</v>
      </c>
      <c r="C38" s="628"/>
      <c r="D38" s="628"/>
      <c r="E38" s="628"/>
      <c r="F38" s="628"/>
      <c r="G38" s="628"/>
      <c r="H38" s="628"/>
      <c r="I38" s="628"/>
      <c r="J38" s="628"/>
      <c r="K38" s="628"/>
      <c r="L38" s="628"/>
      <c r="M38" s="628"/>
      <c r="N38" s="628"/>
      <c r="O38" s="628"/>
      <c r="P38" s="628"/>
      <c r="Q38" s="629"/>
      <c r="R38" s="630">
        <v>6164317</v>
      </c>
      <c r="S38" s="631"/>
      <c r="T38" s="631"/>
      <c r="U38" s="631"/>
      <c r="V38" s="631"/>
      <c r="W38" s="631"/>
      <c r="X38" s="631"/>
      <c r="Y38" s="632"/>
      <c r="Z38" s="633">
        <v>1.8</v>
      </c>
      <c r="AA38" s="633"/>
      <c r="AB38" s="633"/>
      <c r="AC38" s="633"/>
      <c r="AD38" s="634" t="s">
        <v>240</v>
      </c>
      <c r="AE38" s="634"/>
      <c r="AF38" s="634"/>
      <c r="AG38" s="634"/>
      <c r="AH38" s="634"/>
      <c r="AI38" s="634"/>
      <c r="AJ38" s="634"/>
      <c r="AK38" s="634"/>
      <c r="AL38" s="635" t="s">
        <v>240</v>
      </c>
      <c r="AM38" s="636"/>
      <c r="AN38" s="636"/>
      <c r="AO38" s="637"/>
      <c r="AQ38" s="708" t="s">
        <v>338</v>
      </c>
      <c r="AR38" s="709"/>
      <c r="AS38" s="709"/>
      <c r="AT38" s="709"/>
      <c r="AU38" s="709"/>
      <c r="AV38" s="709"/>
      <c r="AW38" s="709"/>
      <c r="AX38" s="709"/>
      <c r="AY38" s="710"/>
      <c r="AZ38" s="630">
        <v>535201</v>
      </c>
      <c r="BA38" s="631"/>
      <c r="BB38" s="631"/>
      <c r="BC38" s="631"/>
      <c r="BD38" s="669"/>
      <c r="BE38" s="669"/>
      <c r="BF38" s="697"/>
      <c r="BG38" s="645" t="s">
        <v>339</v>
      </c>
      <c r="BH38" s="646"/>
      <c r="BI38" s="646"/>
      <c r="BJ38" s="646"/>
      <c r="BK38" s="646"/>
      <c r="BL38" s="646"/>
      <c r="BM38" s="646"/>
      <c r="BN38" s="646"/>
      <c r="BO38" s="646"/>
      <c r="BP38" s="646"/>
      <c r="BQ38" s="646"/>
      <c r="BR38" s="646"/>
      <c r="BS38" s="646"/>
      <c r="BT38" s="646"/>
      <c r="BU38" s="647"/>
      <c r="BV38" s="630">
        <v>99457</v>
      </c>
      <c r="BW38" s="631"/>
      <c r="BX38" s="631"/>
      <c r="BY38" s="631"/>
      <c r="BZ38" s="631"/>
      <c r="CA38" s="631"/>
      <c r="CB38" s="640"/>
      <c r="CD38" s="645" t="s">
        <v>340</v>
      </c>
      <c r="CE38" s="646"/>
      <c r="CF38" s="646"/>
      <c r="CG38" s="646"/>
      <c r="CH38" s="646"/>
      <c r="CI38" s="646"/>
      <c r="CJ38" s="646"/>
      <c r="CK38" s="646"/>
      <c r="CL38" s="646"/>
      <c r="CM38" s="646"/>
      <c r="CN38" s="646"/>
      <c r="CO38" s="646"/>
      <c r="CP38" s="646"/>
      <c r="CQ38" s="647"/>
      <c r="CR38" s="630">
        <v>20366517</v>
      </c>
      <c r="CS38" s="631"/>
      <c r="CT38" s="631"/>
      <c r="CU38" s="631"/>
      <c r="CV38" s="631"/>
      <c r="CW38" s="631"/>
      <c r="CX38" s="631"/>
      <c r="CY38" s="632"/>
      <c r="CZ38" s="635">
        <v>6.4</v>
      </c>
      <c r="DA38" s="664"/>
      <c r="DB38" s="664"/>
      <c r="DC38" s="671"/>
      <c r="DD38" s="639">
        <v>16712422</v>
      </c>
      <c r="DE38" s="631"/>
      <c r="DF38" s="631"/>
      <c r="DG38" s="631"/>
      <c r="DH38" s="631"/>
      <c r="DI38" s="631"/>
      <c r="DJ38" s="631"/>
      <c r="DK38" s="632"/>
      <c r="DL38" s="639">
        <v>14630384</v>
      </c>
      <c r="DM38" s="631"/>
      <c r="DN38" s="631"/>
      <c r="DO38" s="631"/>
      <c r="DP38" s="631"/>
      <c r="DQ38" s="631"/>
      <c r="DR38" s="631"/>
      <c r="DS38" s="631"/>
      <c r="DT38" s="631"/>
      <c r="DU38" s="631"/>
      <c r="DV38" s="632"/>
      <c r="DW38" s="635">
        <v>7.8</v>
      </c>
      <c r="DX38" s="664"/>
      <c r="DY38" s="664"/>
      <c r="DZ38" s="664"/>
      <c r="EA38" s="664"/>
      <c r="EB38" s="664"/>
      <c r="EC38" s="665"/>
    </row>
    <row r="39" spans="2:133" ht="11.25" customHeight="1" x14ac:dyDescent="0.2">
      <c r="B39" s="627" t="s">
        <v>341</v>
      </c>
      <c r="C39" s="628"/>
      <c r="D39" s="628"/>
      <c r="E39" s="628"/>
      <c r="F39" s="628"/>
      <c r="G39" s="628"/>
      <c r="H39" s="628"/>
      <c r="I39" s="628"/>
      <c r="J39" s="628"/>
      <c r="K39" s="628"/>
      <c r="L39" s="628"/>
      <c r="M39" s="628"/>
      <c r="N39" s="628"/>
      <c r="O39" s="628"/>
      <c r="P39" s="628"/>
      <c r="Q39" s="629"/>
      <c r="R39" s="630">
        <v>11221498</v>
      </c>
      <c r="S39" s="631"/>
      <c r="T39" s="631"/>
      <c r="U39" s="631"/>
      <c r="V39" s="631"/>
      <c r="W39" s="631"/>
      <c r="X39" s="631"/>
      <c r="Y39" s="632"/>
      <c r="Z39" s="633">
        <v>3.3</v>
      </c>
      <c r="AA39" s="633"/>
      <c r="AB39" s="633"/>
      <c r="AC39" s="633"/>
      <c r="AD39" s="634">
        <v>239</v>
      </c>
      <c r="AE39" s="634"/>
      <c r="AF39" s="634"/>
      <c r="AG39" s="634"/>
      <c r="AH39" s="634"/>
      <c r="AI39" s="634"/>
      <c r="AJ39" s="634"/>
      <c r="AK39" s="634"/>
      <c r="AL39" s="635">
        <v>0</v>
      </c>
      <c r="AM39" s="636"/>
      <c r="AN39" s="636"/>
      <c r="AO39" s="637"/>
      <c r="AQ39" s="708" t="s">
        <v>342</v>
      </c>
      <c r="AR39" s="709"/>
      <c r="AS39" s="709"/>
      <c r="AT39" s="709"/>
      <c r="AU39" s="709"/>
      <c r="AV39" s="709"/>
      <c r="AW39" s="709"/>
      <c r="AX39" s="709"/>
      <c r="AY39" s="710"/>
      <c r="AZ39" s="630">
        <v>207300</v>
      </c>
      <c r="BA39" s="631"/>
      <c r="BB39" s="631"/>
      <c r="BC39" s="631"/>
      <c r="BD39" s="669"/>
      <c r="BE39" s="669"/>
      <c r="BF39" s="697"/>
      <c r="BG39" s="645" t="s">
        <v>343</v>
      </c>
      <c r="BH39" s="646"/>
      <c r="BI39" s="646"/>
      <c r="BJ39" s="646"/>
      <c r="BK39" s="646"/>
      <c r="BL39" s="646"/>
      <c r="BM39" s="646"/>
      <c r="BN39" s="646"/>
      <c r="BO39" s="646"/>
      <c r="BP39" s="646"/>
      <c r="BQ39" s="646"/>
      <c r="BR39" s="646"/>
      <c r="BS39" s="646"/>
      <c r="BT39" s="646"/>
      <c r="BU39" s="647"/>
      <c r="BV39" s="630">
        <v>146735</v>
      </c>
      <c r="BW39" s="631"/>
      <c r="BX39" s="631"/>
      <c r="BY39" s="631"/>
      <c r="BZ39" s="631"/>
      <c r="CA39" s="631"/>
      <c r="CB39" s="640"/>
      <c r="CD39" s="645" t="s">
        <v>344</v>
      </c>
      <c r="CE39" s="646"/>
      <c r="CF39" s="646"/>
      <c r="CG39" s="646"/>
      <c r="CH39" s="646"/>
      <c r="CI39" s="646"/>
      <c r="CJ39" s="646"/>
      <c r="CK39" s="646"/>
      <c r="CL39" s="646"/>
      <c r="CM39" s="646"/>
      <c r="CN39" s="646"/>
      <c r="CO39" s="646"/>
      <c r="CP39" s="646"/>
      <c r="CQ39" s="647"/>
      <c r="CR39" s="630">
        <v>1480071</v>
      </c>
      <c r="CS39" s="669"/>
      <c r="CT39" s="669"/>
      <c r="CU39" s="669"/>
      <c r="CV39" s="669"/>
      <c r="CW39" s="669"/>
      <c r="CX39" s="669"/>
      <c r="CY39" s="670"/>
      <c r="CZ39" s="635">
        <v>0.5</v>
      </c>
      <c r="DA39" s="664"/>
      <c r="DB39" s="664"/>
      <c r="DC39" s="671"/>
      <c r="DD39" s="639">
        <v>20660</v>
      </c>
      <c r="DE39" s="669"/>
      <c r="DF39" s="669"/>
      <c r="DG39" s="669"/>
      <c r="DH39" s="669"/>
      <c r="DI39" s="669"/>
      <c r="DJ39" s="669"/>
      <c r="DK39" s="670"/>
      <c r="DL39" s="639" t="s">
        <v>240</v>
      </c>
      <c r="DM39" s="669"/>
      <c r="DN39" s="669"/>
      <c r="DO39" s="669"/>
      <c r="DP39" s="669"/>
      <c r="DQ39" s="669"/>
      <c r="DR39" s="669"/>
      <c r="DS39" s="669"/>
      <c r="DT39" s="669"/>
      <c r="DU39" s="669"/>
      <c r="DV39" s="670"/>
      <c r="DW39" s="635" t="s">
        <v>240</v>
      </c>
      <c r="DX39" s="664"/>
      <c r="DY39" s="664"/>
      <c r="DZ39" s="664"/>
      <c r="EA39" s="664"/>
      <c r="EB39" s="664"/>
      <c r="EC39" s="665"/>
    </row>
    <row r="40" spans="2:133" ht="11.25" customHeight="1" x14ac:dyDescent="0.2">
      <c r="B40" s="627" t="s">
        <v>345</v>
      </c>
      <c r="C40" s="628"/>
      <c r="D40" s="628"/>
      <c r="E40" s="628"/>
      <c r="F40" s="628"/>
      <c r="G40" s="628"/>
      <c r="H40" s="628"/>
      <c r="I40" s="628"/>
      <c r="J40" s="628"/>
      <c r="K40" s="628"/>
      <c r="L40" s="628"/>
      <c r="M40" s="628"/>
      <c r="N40" s="628"/>
      <c r="O40" s="628"/>
      <c r="P40" s="628"/>
      <c r="Q40" s="629"/>
      <c r="R40" s="630">
        <v>26521800</v>
      </c>
      <c r="S40" s="631"/>
      <c r="T40" s="631"/>
      <c r="U40" s="631"/>
      <c r="V40" s="631"/>
      <c r="W40" s="631"/>
      <c r="X40" s="631"/>
      <c r="Y40" s="632"/>
      <c r="Z40" s="633">
        <v>7.7</v>
      </c>
      <c r="AA40" s="633"/>
      <c r="AB40" s="633"/>
      <c r="AC40" s="633"/>
      <c r="AD40" s="634" t="s">
        <v>240</v>
      </c>
      <c r="AE40" s="634"/>
      <c r="AF40" s="634"/>
      <c r="AG40" s="634"/>
      <c r="AH40" s="634"/>
      <c r="AI40" s="634"/>
      <c r="AJ40" s="634"/>
      <c r="AK40" s="634"/>
      <c r="AL40" s="635" t="s">
        <v>240</v>
      </c>
      <c r="AM40" s="636"/>
      <c r="AN40" s="636"/>
      <c r="AO40" s="637"/>
      <c r="AQ40" s="708" t="s">
        <v>346</v>
      </c>
      <c r="AR40" s="709"/>
      <c r="AS40" s="709"/>
      <c r="AT40" s="709"/>
      <c r="AU40" s="709"/>
      <c r="AV40" s="709"/>
      <c r="AW40" s="709"/>
      <c r="AX40" s="709"/>
      <c r="AY40" s="710"/>
      <c r="AZ40" s="630" t="s">
        <v>234</v>
      </c>
      <c r="BA40" s="631"/>
      <c r="BB40" s="631"/>
      <c r="BC40" s="631"/>
      <c r="BD40" s="669"/>
      <c r="BE40" s="669"/>
      <c r="BF40" s="697"/>
      <c r="BG40" s="711" t="s">
        <v>347</v>
      </c>
      <c r="BH40" s="712"/>
      <c r="BI40" s="712"/>
      <c r="BJ40" s="712"/>
      <c r="BK40" s="712"/>
      <c r="BL40" s="222"/>
      <c r="BM40" s="646" t="s">
        <v>348</v>
      </c>
      <c r="BN40" s="646"/>
      <c r="BO40" s="646"/>
      <c r="BP40" s="646"/>
      <c r="BQ40" s="646"/>
      <c r="BR40" s="646"/>
      <c r="BS40" s="646"/>
      <c r="BT40" s="646"/>
      <c r="BU40" s="647"/>
      <c r="BV40" s="630">
        <v>101</v>
      </c>
      <c r="BW40" s="631"/>
      <c r="BX40" s="631"/>
      <c r="BY40" s="631"/>
      <c r="BZ40" s="631"/>
      <c r="CA40" s="631"/>
      <c r="CB40" s="640"/>
      <c r="CD40" s="645" t="s">
        <v>349</v>
      </c>
      <c r="CE40" s="646"/>
      <c r="CF40" s="646"/>
      <c r="CG40" s="646"/>
      <c r="CH40" s="646"/>
      <c r="CI40" s="646"/>
      <c r="CJ40" s="646"/>
      <c r="CK40" s="646"/>
      <c r="CL40" s="646"/>
      <c r="CM40" s="646"/>
      <c r="CN40" s="646"/>
      <c r="CO40" s="646"/>
      <c r="CP40" s="646"/>
      <c r="CQ40" s="647"/>
      <c r="CR40" s="630">
        <v>7095563</v>
      </c>
      <c r="CS40" s="631"/>
      <c r="CT40" s="631"/>
      <c r="CU40" s="631"/>
      <c r="CV40" s="631"/>
      <c r="CW40" s="631"/>
      <c r="CX40" s="631"/>
      <c r="CY40" s="632"/>
      <c r="CZ40" s="635">
        <v>2.2000000000000002</v>
      </c>
      <c r="DA40" s="664"/>
      <c r="DB40" s="664"/>
      <c r="DC40" s="671"/>
      <c r="DD40" s="639">
        <v>98370</v>
      </c>
      <c r="DE40" s="631"/>
      <c r="DF40" s="631"/>
      <c r="DG40" s="631"/>
      <c r="DH40" s="631"/>
      <c r="DI40" s="631"/>
      <c r="DJ40" s="631"/>
      <c r="DK40" s="632"/>
      <c r="DL40" s="639">
        <v>98370</v>
      </c>
      <c r="DM40" s="631"/>
      <c r="DN40" s="631"/>
      <c r="DO40" s="631"/>
      <c r="DP40" s="631"/>
      <c r="DQ40" s="631"/>
      <c r="DR40" s="631"/>
      <c r="DS40" s="631"/>
      <c r="DT40" s="631"/>
      <c r="DU40" s="631"/>
      <c r="DV40" s="632"/>
      <c r="DW40" s="635">
        <v>0.1</v>
      </c>
      <c r="DX40" s="664"/>
      <c r="DY40" s="664"/>
      <c r="DZ40" s="664"/>
      <c r="EA40" s="664"/>
      <c r="EB40" s="664"/>
      <c r="EC40" s="665"/>
    </row>
    <row r="41" spans="2:133" ht="11.25" customHeight="1" x14ac:dyDescent="0.2">
      <c r="B41" s="627" t="s">
        <v>350</v>
      </c>
      <c r="C41" s="628"/>
      <c r="D41" s="628"/>
      <c r="E41" s="628"/>
      <c r="F41" s="628"/>
      <c r="G41" s="628"/>
      <c r="H41" s="628"/>
      <c r="I41" s="628"/>
      <c r="J41" s="628"/>
      <c r="K41" s="628"/>
      <c r="L41" s="628"/>
      <c r="M41" s="628"/>
      <c r="N41" s="628"/>
      <c r="O41" s="628"/>
      <c r="P41" s="628"/>
      <c r="Q41" s="629"/>
      <c r="R41" s="630" t="s">
        <v>240</v>
      </c>
      <c r="S41" s="631"/>
      <c r="T41" s="631"/>
      <c r="U41" s="631"/>
      <c r="V41" s="631"/>
      <c r="W41" s="631"/>
      <c r="X41" s="631"/>
      <c r="Y41" s="632"/>
      <c r="Z41" s="633" t="s">
        <v>234</v>
      </c>
      <c r="AA41" s="633"/>
      <c r="AB41" s="633"/>
      <c r="AC41" s="633"/>
      <c r="AD41" s="634" t="s">
        <v>240</v>
      </c>
      <c r="AE41" s="634"/>
      <c r="AF41" s="634"/>
      <c r="AG41" s="634"/>
      <c r="AH41" s="634"/>
      <c r="AI41" s="634"/>
      <c r="AJ41" s="634"/>
      <c r="AK41" s="634"/>
      <c r="AL41" s="635" t="s">
        <v>234</v>
      </c>
      <c r="AM41" s="636"/>
      <c r="AN41" s="636"/>
      <c r="AO41" s="637"/>
      <c r="AQ41" s="708" t="s">
        <v>351</v>
      </c>
      <c r="AR41" s="709"/>
      <c r="AS41" s="709"/>
      <c r="AT41" s="709"/>
      <c r="AU41" s="709"/>
      <c r="AV41" s="709"/>
      <c r="AW41" s="709"/>
      <c r="AX41" s="709"/>
      <c r="AY41" s="710"/>
      <c r="AZ41" s="630">
        <v>5071783</v>
      </c>
      <c r="BA41" s="631"/>
      <c r="BB41" s="631"/>
      <c r="BC41" s="631"/>
      <c r="BD41" s="669"/>
      <c r="BE41" s="669"/>
      <c r="BF41" s="697"/>
      <c r="BG41" s="711"/>
      <c r="BH41" s="712"/>
      <c r="BI41" s="712"/>
      <c r="BJ41" s="712"/>
      <c r="BK41" s="712"/>
      <c r="BL41" s="222"/>
      <c r="BM41" s="646" t="s">
        <v>352</v>
      </c>
      <c r="BN41" s="646"/>
      <c r="BO41" s="646"/>
      <c r="BP41" s="646"/>
      <c r="BQ41" s="646"/>
      <c r="BR41" s="646"/>
      <c r="BS41" s="646"/>
      <c r="BT41" s="646"/>
      <c r="BU41" s="647"/>
      <c r="BV41" s="630" t="s">
        <v>234</v>
      </c>
      <c r="BW41" s="631"/>
      <c r="BX41" s="631"/>
      <c r="BY41" s="631"/>
      <c r="BZ41" s="631"/>
      <c r="CA41" s="631"/>
      <c r="CB41" s="640"/>
      <c r="CD41" s="645" t="s">
        <v>353</v>
      </c>
      <c r="CE41" s="646"/>
      <c r="CF41" s="646"/>
      <c r="CG41" s="646"/>
      <c r="CH41" s="646"/>
      <c r="CI41" s="646"/>
      <c r="CJ41" s="646"/>
      <c r="CK41" s="646"/>
      <c r="CL41" s="646"/>
      <c r="CM41" s="646"/>
      <c r="CN41" s="646"/>
      <c r="CO41" s="646"/>
      <c r="CP41" s="646"/>
      <c r="CQ41" s="647"/>
      <c r="CR41" s="630" t="s">
        <v>234</v>
      </c>
      <c r="CS41" s="669"/>
      <c r="CT41" s="669"/>
      <c r="CU41" s="669"/>
      <c r="CV41" s="669"/>
      <c r="CW41" s="669"/>
      <c r="CX41" s="669"/>
      <c r="CY41" s="670"/>
      <c r="CZ41" s="635" t="s">
        <v>240</v>
      </c>
      <c r="DA41" s="664"/>
      <c r="DB41" s="664"/>
      <c r="DC41" s="671"/>
      <c r="DD41" s="639" t="s">
        <v>234</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354</v>
      </c>
      <c r="C42" s="628"/>
      <c r="D42" s="628"/>
      <c r="E42" s="628"/>
      <c r="F42" s="628"/>
      <c r="G42" s="628"/>
      <c r="H42" s="628"/>
      <c r="I42" s="628"/>
      <c r="J42" s="628"/>
      <c r="K42" s="628"/>
      <c r="L42" s="628"/>
      <c r="M42" s="628"/>
      <c r="N42" s="628"/>
      <c r="O42" s="628"/>
      <c r="P42" s="628"/>
      <c r="Q42" s="629"/>
      <c r="R42" s="630" t="s">
        <v>234</v>
      </c>
      <c r="S42" s="631"/>
      <c r="T42" s="631"/>
      <c r="U42" s="631"/>
      <c r="V42" s="631"/>
      <c r="W42" s="631"/>
      <c r="X42" s="631"/>
      <c r="Y42" s="632"/>
      <c r="Z42" s="633" t="s">
        <v>240</v>
      </c>
      <c r="AA42" s="633"/>
      <c r="AB42" s="633"/>
      <c r="AC42" s="633"/>
      <c r="AD42" s="634" t="s">
        <v>234</v>
      </c>
      <c r="AE42" s="634"/>
      <c r="AF42" s="634"/>
      <c r="AG42" s="634"/>
      <c r="AH42" s="634"/>
      <c r="AI42" s="634"/>
      <c r="AJ42" s="634"/>
      <c r="AK42" s="634"/>
      <c r="AL42" s="635" t="s">
        <v>234</v>
      </c>
      <c r="AM42" s="636"/>
      <c r="AN42" s="636"/>
      <c r="AO42" s="637"/>
      <c r="AQ42" s="715" t="s">
        <v>355</v>
      </c>
      <c r="AR42" s="716"/>
      <c r="AS42" s="716"/>
      <c r="AT42" s="716"/>
      <c r="AU42" s="716"/>
      <c r="AV42" s="716"/>
      <c r="AW42" s="716"/>
      <c r="AX42" s="716"/>
      <c r="AY42" s="717"/>
      <c r="AZ42" s="724">
        <v>14759533</v>
      </c>
      <c r="BA42" s="725"/>
      <c r="BB42" s="725"/>
      <c r="BC42" s="725"/>
      <c r="BD42" s="701"/>
      <c r="BE42" s="701"/>
      <c r="BF42" s="703"/>
      <c r="BG42" s="713"/>
      <c r="BH42" s="714"/>
      <c r="BI42" s="714"/>
      <c r="BJ42" s="714"/>
      <c r="BK42" s="714"/>
      <c r="BL42" s="223"/>
      <c r="BM42" s="656" t="s">
        <v>356</v>
      </c>
      <c r="BN42" s="656"/>
      <c r="BO42" s="656"/>
      <c r="BP42" s="656"/>
      <c r="BQ42" s="656"/>
      <c r="BR42" s="656"/>
      <c r="BS42" s="656"/>
      <c r="BT42" s="656"/>
      <c r="BU42" s="657"/>
      <c r="BV42" s="724">
        <v>319</v>
      </c>
      <c r="BW42" s="725"/>
      <c r="BX42" s="725"/>
      <c r="BY42" s="725"/>
      <c r="BZ42" s="725"/>
      <c r="CA42" s="725"/>
      <c r="CB42" s="737"/>
      <c r="CD42" s="627" t="s">
        <v>357</v>
      </c>
      <c r="CE42" s="628"/>
      <c r="CF42" s="628"/>
      <c r="CG42" s="628"/>
      <c r="CH42" s="628"/>
      <c r="CI42" s="628"/>
      <c r="CJ42" s="628"/>
      <c r="CK42" s="628"/>
      <c r="CL42" s="628"/>
      <c r="CM42" s="628"/>
      <c r="CN42" s="628"/>
      <c r="CO42" s="628"/>
      <c r="CP42" s="628"/>
      <c r="CQ42" s="629"/>
      <c r="CR42" s="630">
        <v>18866737</v>
      </c>
      <c r="CS42" s="669"/>
      <c r="CT42" s="669"/>
      <c r="CU42" s="669"/>
      <c r="CV42" s="669"/>
      <c r="CW42" s="669"/>
      <c r="CX42" s="669"/>
      <c r="CY42" s="670"/>
      <c r="CZ42" s="635">
        <v>5.9</v>
      </c>
      <c r="DA42" s="664"/>
      <c r="DB42" s="664"/>
      <c r="DC42" s="671"/>
      <c r="DD42" s="639">
        <v>4009777</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358</v>
      </c>
      <c r="C43" s="628"/>
      <c r="D43" s="628"/>
      <c r="E43" s="628"/>
      <c r="F43" s="628"/>
      <c r="G43" s="628"/>
      <c r="H43" s="628"/>
      <c r="I43" s="628"/>
      <c r="J43" s="628"/>
      <c r="K43" s="628"/>
      <c r="L43" s="628"/>
      <c r="M43" s="628"/>
      <c r="N43" s="628"/>
      <c r="O43" s="628"/>
      <c r="P43" s="628"/>
      <c r="Q43" s="629"/>
      <c r="R43" s="630">
        <v>15535800</v>
      </c>
      <c r="S43" s="631"/>
      <c r="T43" s="631"/>
      <c r="U43" s="631"/>
      <c r="V43" s="631"/>
      <c r="W43" s="631"/>
      <c r="X43" s="631"/>
      <c r="Y43" s="632"/>
      <c r="Z43" s="633">
        <v>4.5</v>
      </c>
      <c r="AA43" s="633"/>
      <c r="AB43" s="633"/>
      <c r="AC43" s="633"/>
      <c r="AD43" s="634" t="s">
        <v>240</v>
      </c>
      <c r="AE43" s="634"/>
      <c r="AF43" s="634"/>
      <c r="AG43" s="634"/>
      <c r="AH43" s="634"/>
      <c r="AI43" s="634"/>
      <c r="AJ43" s="634"/>
      <c r="AK43" s="634"/>
      <c r="AL43" s="635" t="s">
        <v>234</v>
      </c>
      <c r="AM43" s="636"/>
      <c r="AN43" s="636"/>
      <c r="AO43" s="637"/>
      <c r="BV43" s="224"/>
      <c r="BW43" s="224"/>
      <c r="BX43" s="224"/>
      <c r="BY43" s="224"/>
      <c r="BZ43" s="224"/>
      <c r="CA43" s="224"/>
      <c r="CB43" s="224"/>
      <c r="CD43" s="627" t="s">
        <v>359</v>
      </c>
      <c r="CE43" s="628"/>
      <c r="CF43" s="628"/>
      <c r="CG43" s="628"/>
      <c r="CH43" s="628"/>
      <c r="CI43" s="628"/>
      <c r="CJ43" s="628"/>
      <c r="CK43" s="628"/>
      <c r="CL43" s="628"/>
      <c r="CM43" s="628"/>
      <c r="CN43" s="628"/>
      <c r="CO43" s="628"/>
      <c r="CP43" s="628"/>
      <c r="CQ43" s="629"/>
      <c r="CR43" s="630">
        <v>295708</v>
      </c>
      <c r="CS43" s="669"/>
      <c r="CT43" s="669"/>
      <c r="CU43" s="669"/>
      <c r="CV43" s="669"/>
      <c r="CW43" s="669"/>
      <c r="CX43" s="669"/>
      <c r="CY43" s="670"/>
      <c r="CZ43" s="635">
        <v>0.1</v>
      </c>
      <c r="DA43" s="664"/>
      <c r="DB43" s="664"/>
      <c r="DC43" s="671"/>
      <c r="DD43" s="639">
        <v>295708</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0" t="s">
        <v>360</v>
      </c>
      <c r="C44" s="681"/>
      <c r="D44" s="681"/>
      <c r="E44" s="681"/>
      <c r="F44" s="681"/>
      <c r="G44" s="681"/>
      <c r="H44" s="681"/>
      <c r="I44" s="681"/>
      <c r="J44" s="681"/>
      <c r="K44" s="681"/>
      <c r="L44" s="681"/>
      <c r="M44" s="681"/>
      <c r="N44" s="681"/>
      <c r="O44" s="681"/>
      <c r="P44" s="681"/>
      <c r="Q44" s="682"/>
      <c r="R44" s="724">
        <v>343241444</v>
      </c>
      <c r="S44" s="725"/>
      <c r="T44" s="725"/>
      <c r="U44" s="725"/>
      <c r="V44" s="725"/>
      <c r="W44" s="725"/>
      <c r="X44" s="725"/>
      <c r="Y44" s="726"/>
      <c r="Z44" s="727">
        <v>100</v>
      </c>
      <c r="AA44" s="727"/>
      <c r="AB44" s="727"/>
      <c r="AC44" s="727"/>
      <c r="AD44" s="728">
        <v>172456722</v>
      </c>
      <c r="AE44" s="728"/>
      <c r="AF44" s="728"/>
      <c r="AG44" s="728"/>
      <c r="AH44" s="728"/>
      <c r="AI44" s="728"/>
      <c r="AJ44" s="728"/>
      <c r="AK44" s="728"/>
      <c r="AL44" s="729">
        <v>100</v>
      </c>
      <c r="AM44" s="702"/>
      <c r="AN44" s="702"/>
      <c r="AO44" s="730"/>
      <c r="CD44" s="731" t="s">
        <v>306</v>
      </c>
      <c r="CE44" s="732"/>
      <c r="CF44" s="627" t="s">
        <v>361</v>
      </c>
      <c r="CG44" s="628"/>
      <c r="CH44" s="628"/>
      <c r="CI44" s="628"/>
      <c r="CJ44" s="628"/>
      <c r="CK44" s="628"/>
      <c r="CL44" s="628"/>
      <c r="CM44" s="628"/>
      <c r="CN44" s="628"/>
      <c r="CO44" s="628"/>
      <c r="CP44" s="628"/>
      <c r="CQ44" s="629"/>
      <c r="CR44" s="630">
        <v>17497153</v>
      </c>
      <c r="CS44" s="631"/>
      <c r="CT44" s="631"/>
      <c r="CU44" s="631"/>
      <c r="CV44" s="631"/>
      <c r="CW44" s="631"/>
      <c r="CX44" s="631"/>
      <c r="CY44" s="632"/>
      <c r="CZ44" s="635">
        <v>5.5</v>
      </c>
      <c r="DA44" s="636"/>
      <c r="DB44" s="636"/>
      <c r="DC44" s="648"/>
      <c r="DD44" s="639">
        <v>3941226</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362</v>
      </c>
      <c r="CG45" s="628"/>
      <c r="CH45" s="628"/>
      <c r="CI45" s="628"/>
      <c r="CJ45" s="628"/>
      <c r="CK45" s="628"/>
      <c r="CL45" s="628"/>
      <c r="CM45" s="628"/>
      <c r="CN45" s="628"/>
      <c r="CO45" s="628"/>
      <c r="CP45" s="628"/>
      <c r="CQ45" s="629"/>
      <c r="CR45" s="630">
        <v>5471986</v>
      </c>
      <c r="CS45" s="669"/>
      <c r="CT45" s="669"/>
      <c r="CU45" s="669"/>
      <c r="CV45" s="669"/>
      <c r="CW45" s="669"/>
      <c r="CX45" s="669"/>
      <c r="CY45" s="670"/>
      <c r="CZ45" s="635">
        <v>1.7</v>
      </c>
      <c r="DA45" s="664"/>
      <c r="DB45" s="664"/>
      <c r="DC45" s="671"/>
      <c r="DD45" s="639">
        <v>345825</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364</v>
      </c>
      <c r="CG46" s="628"/>
      <c r="CH46" s="628"/>
      <c r="CI46" s="628"/>
      <c r="CJ46" s="628"/>
      <c r="CK46" s="628"/>
      <c r="CL46" s="628"/>
      <c r="CM46" s="628"/>
      <c r="CN46" s="628"/>
      <c r="CO46" s="628"/>
      <c r="CP46" s="628"/>
      <c r="CQ46" s="629"/>
      <c r="CR46" s="630">
        <v>11214665</v>
      </c>
      <c r="CS46" s="631"/>
      <c r="CT46" s="631"/>
      <c r="CU46" s="631"/>
      <c r="CV46" s="631"/>
      <c r="CW46" s="631"/>
      <c r="CX46" s="631"/>
      <c r="CY46" s="632"/>
      <c r="CZ46" s="635">
        <v>3.5</v>
      </c>
      <c r="DA46" s="636"/>
      <c r="DB46" s="636"/>
      <c r="DC46" s="648"/>
      <c r="DD46" s="639">
        <v>2912599</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365</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366</v>
      </c>
      <c r="CG47" s="628"/>
      <c r="CH47" s="628"/>
      <c r="CI47" s="628"/>
      <c r="CJ47" s="628"/>
      <c r="CK47" s="628"/>
      <c r="CL47" s="628"/>
      <c r="CM47" s="628"/>
      <c r="CN47" s="628"/>
      <c r="CO47" s="628"/>
      <c r="CP47" s="628"/>
      <c r="CQ47" s="629"/>
      <c r="CR47" s="630">
        <v>1369584</v>
      </c>
      <c r="CS47" s="669"/>
      <c r="CT47" s="669"/>
      <c r="CU47" s="669"/>
      <c r="CV47" s="669"/>
      <c r="CW47" s="669"/>
      <c r="CX47" s="669"/>
      <c r="CY47" s="670"/>
      <c r="CZ47" s="635">
        <v>0.4</v>
      </c>
      <c r="DA47" s="664"/>
      <c r="DB47" s="664"/>
      <c r="DC47" s="671"/>
      <c r="DD47" s="639">
        <v>68551</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1" x14ac:dyDescent="0.2">
      <c r="B48" s="748" t="s">
        <v>367</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368</v>
      </c>
      <c r="CG48" s="628"/>
      <c r="CH48" s="628"/>
      <c r="CI48" s="628"/>
      <c r="CJ48" s="628"/>
      <c r="CK48" s="628"/>
      <c r="CL48" s="628"/>
      <c r="CM48" s="628"/>
      <c r="CN48" s="628"/>
      <c r="CO48" s="628"/>
      <c r="CP48" s="628"/>
      <c r="CQ48" s="629"/>
      <c r="CR48" s="630" t="s">
        <v>240</v>
      </c>
      <c r="CS48" s="631"/>
      <c r="CT48" s="631"/>
      <c r="CU48" s="631"/>
      <c r="CV48" s="631"/>
      <c r="CW48" s="631"/>
      <c r="CX48" s="631"/>
      <c r="CY48" s="632"/>
      <c r="CZ48" s="635" t="s">
        <v>240</v>
      </c>
      <c r="DA48" s="636"/>
      <c r="DB48" s="636"/>
      <c r="DC48" s="648"/>
      <c r="DD48" s="639" t="s">
        <v>234</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0" t="s">
        <v>369</v>
      </c>
      <c r="CE49" s="681"/>
      <c r="CF49" s="681"/>
      <c r="CG49" s="681"/>
      <c r="CH49" s="681"/>
      <c r="CI49" s="681"/>
      <c r="CJ49" s="681"/>
      <c r="CK49" s="681"/>
      <c r="CL49" s="681"/>
      <c r="CM49" s="681"/>
      <c r="CN49" s="681"/>
      <c r="CO49" s="681"/>
      <c r="CP49" s="681"/>
      <c r="CQ49" s="682"/>
      <c r="CR49" s="724">
        <v>317528162</v>
      </c>
      <c r="CS49" s="701"/>
      <c r="CT49" s="701"/>
      <c r="CU49" s="701"/>
      <c r="CV49" s="701"/>
      <c r="CW49" s="701"/>
      <c r="CX49" s="701"/>
      <c r="CY49" s="738"/>
      <c r="CZ49" s="729">
        <v>100</v>
      </c>
      <c r="DA49" s="739"/>
      <c r="DB49" s="739"/>
      <c r="DC49" s="740"/>
      <c r="DD49" s="741">
        <v>186718738</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customSheetViews>
    <customSheetView guid="{B5D8A632-8532-45D0-B1E8-4C81C7241214}"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370</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371</v>
      </c>
      <c r="DK2" s="752"/>
      <c r="DL2" s="752"/>
      <c r="DM2" s="752"/>
      <c r="DN2" s="752"/>
      <c r="DO2" s="753"/>
      <c r="DP2" s="231"/>
      <c r="DQ2" s="751" t="s">
        <v>372</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373</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374</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375</v>
      </c>
      <c r="B5" s="757"/>
      <c r="C5" s="757"/>
      <c r="D5" s="757"/>
      <c r="E5" s="757"/>
      <c r="F5" s="757"/>
      <c r="G5" s="757"/>
      <c r="H5" s="757"/>
      <c r="I5" s="757"/>
      <c r="J5" s="757"/>
      <c r="K5" s="757"/>
      <c r="L5" s="757"/>
      <c r="M5" s="757"/>
      <c r="N5" s="757"/>
      <c r="O5" s="757"/>
      <c r="P5" s="758"/>
      <c r="Q5" s="762" t="s">
        <v>376</v>
      </c>
      <c r="R5" s="763"/>
      <c r="S5" s="763"/>
      <c r="T5" s="763"/>
      <c r="U5" s="764"/>
      <c r="V5" s="762" t="s">
        <v>377</v>
      </c>
      <c r="W5" s="763"/>
      <c r="X5" s="763"/>
      <c r="Y5" s="763"/>
      <c r="Z5" s="764"/>
      <c r="AA5" s="762" t="s">
        <v>378</v>
      </c>
      <c r="AB5" s="763"/>
      <c r="AC5" s="763"/>
      <c r="AD5" s="763"/>
      <c r="AE5" s="763"/>
      <c r="AF5" s="768" t="s">
        <v>379</v>
      </c>
      <c r="AG5" s="763"/>
      <c r="AH5" s="763"/>
      <c r="AI5" s="763"/>
      <c r="AJ5" s="769"/>
      <c r="AK5" s="763" t="s">
        <v>380</v>
      </c>
      <c r="AL5" s="763"/>
      <c r="AM5" s="763"/>
      <c r="AN5" s="763"/>
      <c r="AO5" s="764"/>
      <c r="AP5" s="762" t="s">
        <v>381</v>
      </c>
      <c r="AQ5" s="763"/>
      <c r="AR5" s="763"/>
      <c r="AS5" s="763"/>
      <c r="AT5" s="764"/>
      <c r="AU5" s="762" t="s">
        <v>382</v>
      </c>
      <c r="AV5" s="763"/>
      <c r="AW5" s="763"/>
      <c r="AX5" s="763"/>
      <c r="AY5" s="769"/>
      <c r="AZ5" s="235"/>
      <c r="BA5" s="235"/>
      <c r="BB5" s="235"/>
      <c r="BC5" s="235"/>
      <c r="BD5" s="235"/>
      <c r="BE5" s="236"/>
      <c r="BF5" s="236"/>
      <c r="BG5" s="236"/>
      <c r="BH5" s="236"/>
      <c r="BI5" s="236"/>
      <c r="BJ5" s="236"/>
      <c r="BK5" s="236"/>
      <c r="BL5" s="236"/>
      <c r="BM5" s="236"/>
      <c r="BN5" s="236"/>
      <c r="BO5" s="236"/>
      <c r="BP5" s="236"/>
      <c r="BQ5" s="756" t="s">
        <v>383</v>
      </c>
      <c r="BR5" s="757"/>
      <c r="BS5" s="757"/>
      <c r="BT5" s="757"/>
      <c r="BU5" s="757"/>
      <c r="BV5" s="757"/>
      <c r="BW5" s="757"/>
      <c r="BX5" s="757"/>
      <c r="BY5" s="757"/>
      <c r="BZ5" s="757"/>
      <c r="CA5" s="757"/>
      <c r="CB5" s="757"/>
      <c r="CC5" s="757"/>
      <c r="CD5" s="757"/>
      <c r="CE5" s="757"/>
      <c r="CF5" s="757"/>
      <c r="CG5" s="758"/>
      <c r="CH5" s="762" t="s">
        <v>384</v>
      </c>
      <c r="CI5" s="763"/>
      <c r="CJ5" s="763"/>
      <c r="CK5" s="763"/>
      <c r="CL5" s="764"/>
      <c r="CM5" s="762" t="s">
        <v>385</v>
      </c>
      <c r="CN5" s="763"/>
      <c r="CO5" s="763"/>
      <c r="CP5" s="763"/>
      <c r="CQ5" s="764"/>
      <c r="CR5" s="762" t="s">
        <v>386</v>
      </c>
      <c r="CS5" s="763"/>
      <c r="CT5" s="763"/>
      <c r="CU5" s="763"/>
      <c r="CV5" s="764"/>
      <c r="CW5" s="762" t="s">
        <v>387</v>
      </c>
      <c r="CX5" s="763"/>
      <c r="CY5" s="763"/>
      <c r="CZ5" s="763"/>
      <c r="DA5" s="764"/>
      <c r="DB5" s="762" t="s">
        <v>388</v>
      </c>
      <c r="DC5" s="763"/>
      <c r="DD5" s="763"/>
      <c r="DE5" s="763"/>
      <c r="DF5" s="764"/>
      <c r="DG5" s="792" t="s">
        <v>389</v>
      </c>
      <c r="DH5" s="793"/>
      <c r="DI5" s="793"/>
      <c r="DJ5" s="793"/>
      <c r="DK5" s="794"/>
      <c r="DL5" s="792" t="s">
        <v>390</v>
      </c>
      <c r="DM5" s="793"/>
      <c r="DN5" s="793"/>
      <c r="DO5" s="793"/>
      <c r="DP5" s="794"/>
      <c r="DQ5" s="762" t="s">
        <v>391</v>
      </c>
      <c r="DR5" s="763"/>
      <c r="DS5" s="763"/>
      <c r="DT5" s="763"/>
      <c r="DU5" s="764"/>
      <c r="DV5" s="762" t="s">
        <v>382</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392</v>
      </c>
      <c r="C7" s="779"/>
      <c r="D7" s="779"/>
      <c r="E7" s="779"/>
      <c r="F7" s="779"/>
      <c r="G7" s="779"/>
      <c r="H7" s="779"/>
      <c r="I7" s="779"/>
      <c r="J7" s="779"/>
      <c r="K7" s="779"/>
      <c r="L7" s="779"/>
      <c r="M7" s="779"/>
      <c r="N7" s="779"/>
      <c r="O7" s="779"/>
      <c r="P7" s="780"/>
      <c r="Q7" s="781">
        <v>342357</v>
      </c>
      <c r="R7" s="782"/>
      <c r="S7" s="782"/>
      <c r="T7" s="782"/>
      <c r="U7" s="782"/>
      <c r="V7" s="782">
        <v>317048</v>
      </c>
      <c r="W7" s="782"/>
      <c r="X7" s="782"/>
      <c r="Y7" s="782"/>
      <c r="Z7" s="782"/>
      <c r="AA7" s="782">
        <v>25309</v>
      </c>
      <c r="AB7" s="782"/>
      <c r="AC7" s="782"/>
      <c r="AD7" s="782"/>
      <c r="AE7" s="783"/>
      <c r="AF7" s="784">
        <v>24729</v>
      </c>
      <c r="AG7" s="785"/>
      <c r="AH7" s="785"/>
      <c r="AI7" s="785"/>
      <c r="AJ7" s="786"/>
      <c r="AK7" s="787"/>
      <c r="AL7" s="788"/>
      <c r="AM7" s="788"/>
      <c r="AN7" s="788"/>
      <c r="AO7" s="788"/>
      <c r="AP7" s="788">
        <v>284641</v>
      </c>
      <c r="AQ7" s="788"/>
      <c r="AR7" s="788"/>
      <c r="AS7" s="788"/>
      <c r="AT7" s="788"/>
      <c r="AU7" s="789"/>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t="s">
        <v>593</v>
      </c>
      <c r="BS7" s="775" t="s">
        <v>604</v>
      </c>
      <c r="BT7" s="776"/>
      <c r="BU7" s="776"/>
      <c r="BV7" s="776"/>
      <c r="BW7" s="776"/>
      <c r="BX7" s="776"/>
      <c r="BY7" s="776"/>
      <c r="BZ7" s="776"/>
      <c r="CA7" s="776"/>
      <c r="CB7" s="776"/>
      <c r="CC7" s="776"/>
      <c r="CD7" s="776"/>
      <c r="CE7" s="776"/>
      <c r="CF7" s="776"/>
      <c r="CG7" s="791"/>
      <c r="CH7" s="772">
        <v>-17</v>
      </c>
      <c r="CI7" s="773"/>
      <c r="CJ7" s="773"/>
      <c r="CK7" s="773"/>
      <c r="CL7" s="774"/>
      <c r="CM7" s="772">
        <v>5068</v>
      </c>
      <c r="CN7" s="773"/>
      <c r="CO7" s="773"/>
      <c r="CP7" s="773"/>
      <c r="CQ7" s="774"/>
      <c r="CR7" s="772">
        <v>202</v>
      </c>
      <c r="CS7" s="773"/>
      <c r="CT7" s="773"/>
      <c r="CU7" s="773"/>
      <c r="CV7" s="774"/>
      <c r="CW7" s="772">
        <v>150</v>
      </c>
      <c r="CX7" s="773"/>
      <c r="CY7" s="773"/>
      <c r="CZ7" s="773"/>
      <c r="DA7" s="774"/>
      <c r="DB7" s="772">
        <v>0</v>
      </c>
      <c r="DC7" s="773"/>
      <c r="DD7" s="773"/>
      <c r="DE7" s="773"/>
      <c r="DF7" s="774"/>
      <c r="DG7" s="772">
        <v>0</v>
      </c>
      <c r="DH7" s="773"/>
      <c r="DI7" s="773"/>
      <c r="DJ7" s="773"/>
      <c r="DK7" s="774"/>
      <c r="DL7" s="772">
        <v>190</v>
      </c>
      <c r="DM7" s="773"/>
      <c r="DN7" s="773"/>
      <c r="DO7" s="773"/>
      <c r="DP7" s="774"/>
      <c r="DQ7" s="772">
        <v>190</v>
      </c>
      <c r="DR7" s="773"/>
      <c r="DS7" s="773"/>
      <c r="DT7" s="773"/>
      <c r="DU7" s="774"/>
      <c r="DV7" s="775"/>
      <c r="DW7" s="776"/>
      <c r="DX7" s="776"/>
      <c r="DY7" s="776"/>
      <c r="DZ7" s="777"/>
      <c r="EA7" s="237"/>
    </row>
    <row r="8" spans="1:131" s="238" customFormat="1" ht="26.25" customHeight="1" x14ac:dyDescent="0.2">
      <c r="A8" s="241">
        <v>2</v>
      </c>
      <c r="B8" s="809" t="s">
        <v>393</v>
      </c>
      <c r="C8" s="810"/>
      <c r="D8" s="810"/>
      <c r="E8" s="810"/>
      <c r="F8" s="810"/>
      <c r="G8" s="810"/>
      <c r="H8" s="810"/>
      <c r="I8" s="810"/>
      <c r="J8" s="810"/>
      <c r="K8" s="810"/>
      <c r="L8" s="810"/>
      <c r="M8" s="810"/>
      <c r="N8" s="810"/>
      <c r="O8" s="810"/>
      <c r="P8" s="811"/>
      <c r="Q8" s="812">
        <v>506</v>
      </c>
      <c r="R8" s="813"/>
      <c r="S8" s="813"/>
      <c r="T8" s="813"/>
      <c r="U8" s="813"/>
      <c r="V8" s="813">
        <v>156</v>
      </c>
      <c r="W8" s="813"/>
      <c r="X8" s="813"/>
      <c r="Y8" s="813"/>
      <c r="Z8" s="813"/>
      <c r="AA8" s="813">
        <v>350</v>
      </c>
      <c r="AB8" s="813"/>
      <c r="AC8" s="813"/>
      <c r="AD8" s="813"/>
      <c r="AE8" s="814"/>
      <c r="AF8" s="815" t="s">
        <v>394</v>
      </c>
      <c r="AG8" s="816"/>
      <c r="AH8" s="816"/>
      <c r="AI8" s="816"/>
      <c r="AJ8" s="817"/>
      <c r="AK8" s="798"/>
      <c r="AL8" s="799"/>
      <c r="AM8" s="799"/>
      <c r="AN8" s="799"/>
      <c r="AO8" s="799"/>
      <c r="AP8" s="799">
        <v>1074</v>
      </c>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t="s">
        <v>593</v>
      </c>
      <c r="BS8" s="802" t="s">
        <v>594</v>
      </c>
      <c r="BT8" s="803"/>
      <c r="BU8" s="803"/>
      <c r="BV8" s="803"/>
      <c r="BW8" s="803"/>
      <c r="BX8" s="803"/>
      <c r="BY8" s="803"/>
      <c r="BZ8" s="803"/>
      <c r="CA8" s="803"/>
      <c r="CB8" s="803"/>
      <c r="CC8" s="803"/>
      <c r="CD8" s="803"/>
      <c r="CE8" s="803"/>
      <c r="CF8" s="803"/>
      <c r="CG8" s="804"/>
      <c r="CH8" s="805">
        <v>32</v>
      </c>
      <c r="CI8" s="806"/>
      <c r="CJ8" s="806"/>
      <c r="CK8" s="806"/>
      <c r="CL8" s="807"/>
      <c r="CM8" s="805">
        <v>1231</v>
      </c>
      <c r="CN8" s="806"/>
      <c r="CO8" s="806"/>
      <c r="CP8" s="806"/>
      <c r="CQ8" s="807"/>
      <c r="CR8" s="805">
        <v>0</v>
      </c>
      <c r="CS8" s="806"/>
      <c r="CT8" s="806"/>
      <c r="CU8" s="806"/>
      <c r="CV8" s="807"/>
      <c r="CW8" s="805">
        <v>552</v>
      </c>
      <c r="CX8" s="806"/>
      <c r="CY8" s="806"/>
      <c r="CZ8" s="806"/>
      <c r="DA8" s="807"/>
      <c r="DB8" s="805">
        <v>0</v>
      </c>
      <c r="DC8" s="806"/>
      <c r="DD8" s="806"/>
      <c r="DE8" s="806"/>
      <c r="DF8" s="807"/>
      <c r="DG8" s="805">
        <v>0</v>
      </c>
      <c r="DH8" s="806"/>
      <c r="DI8" s="806"/>
      <c r="DJ8" s="806"/>
      <c r="DK8" s="807"/>
      <c r="DL8" s="805">
        <v>429</v>
      </c>
      <c r="DM8" s="806"/>
      <c r="DN8" s="806"/>
      <c r="DO8" s="806"/>
      <c r="DP8" s="807"/>
      <c r="DQ8" s="805">
        <v>429</v>
      </c>
      <c r="DR8" s="806"/>
      <c r="DS8" s="806"/>
      <c r="DT8" s="806"/>
      <c r="DU8" s="807"/>
      <c r="DV8" s="802"/>
      <c r="DW8" s="803"/>
      <c r="DX8" s="803"/>
      <c r="DY8" s="803"/>
      <c r="DZ8" s="808"/>
      <c r="EA8" s="237"/>
    </row>
    <row r="9" spans="1:131" s="238" customFormat="1" ht="26.25" customHeight="1" x14ac:dyDescent="0.2">
      <c r="A9" s="241">
        <v>3</v>
      </c>
      <c r="B9" s="809" t="s">
        <v>395</v>
      </c>
      <c r="C9" s="810"/>
      <c r="D9" s="810"/>
      <c r="E9" s="810"/>
      <c r="F9" s="810"/>
      <c r="G9" s="810"/>
      <c r="H9" s="810"/>
      <c r="I9" s="810"/>
      <c r="J9" s="810"/>
      <c r="K9" s="810"/>
      <c r="L9" s="810"/>
      <c r="M9" s="810"/>
      <c r="N9" s="810"/>
      <c r="O9" s="810"/>
      <c r="P9" s="811"/>
      <c r="Q9" s="812">
        <v>51610</v>
      </c>
      <c r="R9" s="813"/>
      <c r="S9" s="813"/>
      <c r="T9" s="813"/>
      <c r="U9" s="813"/>
      <c r="V9" s="813">
        <v>51610</v>
      </c>
      <c r="W9" s="813"/>
      <c r="X9" s="813"/>
      <c r="Y9" s="813"/>
      <c r="Z9" s="813"/>
      <c r="AA9" s="813">
        <v>0</v>
      </c>
      <c r="AB9" s="813"/>
      <c r="AC9" s="813"/>
      <c r="AD9" s="813"/>
      <c r="AE9" s="814"/>
      <c r="AF9" s="815" t="s">
        <v>396</v>
      </c>
      <c r="AG9" s="816"/>
      <c r="AH9" s="816"/>
      <c r="AI9" s="816"/>
      <c r="AJ9" s="817"/>
      <c r="AK9" s="798"/>
      <c r="AL9" s="799"/>
      <c r="AM9" s="799"/>
      <c r="AN9" s="799"/>
      <c r="AO9" s="799"/>
      <c r="AP9" s="799">
        <v>0</v>
      </c>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595</v>
      </c>
      <c r="BT9" s="803"/>
      <c r="BU9" s="803"/>
      <c r="BV9" s="803"/>
      <c r="BW9" s="803"/>
      <c r="BX9" s="803"/>
      <c r="BY9" s="803"/>
      <c r="BZ9" s="803"/>
      <c r="CA9" s="803"/>
      <c r="CB9" s="803"/>
      <c r="CC9" s="803"/>
      <c r="CD9" s="803"/>
      <c r="CE9" s="803"/>
      <c r="CF9" s="803"/>
      <c r="CG9" s="804"/>
      <c r="CH9" s="805">
        <v>38</v>
      </c>
      <c r="CI9" s="806"/>
      <c r="CJ9" s="806"/>
      <c r="CK9" s="806"/>
      <c r="CL9" s="807"/>
      <c r="CM9" s="805">
        <v>612</v>
      </c>
      <c r="CN9" s="806"/>
      <c r="CO9" s="806"/>
      <c r="CP9" s="806"/>
      <c r="CQ9" s="807"/>
      <c r="CR9" s="805">
        <v>100</v>
      </c>
      <c r="CS9" s="806"/>
      <c r="CT9" s="806"/>
      <c r="CU9" s="806"/>
      <c r="CV9" s="807"/>
      <c r="CW9" s="805">
        <v>147</v>
      </c>
      <c r="CX9" s="806"/>
      <c r="CY9" s="806"/>
      <c r="CZ9" s="806"/>
      <c r="DA9" s="807"/>
      <c r="DB9" s="805">
        <v>0</v>
      </c>
      <c r="DC9" s="806"/>
      <c r="DD9" s="806"/>
      <c r="DE9" s="806"/>
      <c r="DF9" s="807"/>
      <c r="DG9" s="805">
        <v>0</v>
      </c>
      <c r="DH9" s="806"/>
      <c r="DI9" s="806"/>
      <c r="DJ9" s="806"/>
      <c r="DK9" s="807"/>
      <c r="DL9" s="805">
        <v>0</v>
      </c>
      <c r="DM9" s="806"/>
      <c r="DN9" s="806"/>
      <c r="DO9" s="806"/>
      <c r="DP9" s="807"/>
      <c r="DQ9" s="805">
        <v>0</v>
      </c>
      <c r="DR9" s="806"/>
      <c r="DS9" s="806"/>
      <c r="DT9" s="806"/>
      <c r="DU9" s="807"/>
      <c r="DV9" s="802"/>
      <c r="DW9" s="803"/>
      <c r="DX9" s="803"/>
      <c r="DY9" s="803"/>
      <c r="DZ9" s="808"/>
      <c r="EA9" s="237"/>
    </row>
    <row r="10" spans="1:131" s="238" customFormat="1" ht="26.25" customHeight="1" x14ac:dyDescent="0.2">
      <c r="A10" s="241">
        <v>4</v>
      </c>
      <c r="B10" s="809" t="s">
        <v>397</v>
      </c>
      <c r="C10" s="810"/>
      <c r="D10" s="810"/>
      <c r="E10" s="810"/>
      <c r="F10" s="810"/>
      <c r="G10" s="810"/>
      <c r="H10" s="810"/>
      <c r="I10" s="810"/>
      <c r="J10" s="810"/>
      <c r="K10" s="810"/>
      <c r="L10" s="810"/>
      <c r="M10" s="810"/>
      <c r="N10" s="810"/>
      <c r="O10" s="810"/>
      <c r="P10" s="811"/>
      <c r="Q10" s="812">
        <v>1411</v>
      </c>
      <c r="R10" s="813"/>
      <c r="S10" s="813"/>
      <c r="T10" s="813"/>
      <c r="U10" s="813"/>
      <c r="V10" s="813">
        <v>1410</v>
      </c>
      <c r="W10" s="813"/>
      <c r="X10" s="813"/>
      <c r="Y10" s="813"/>
      <c r="Z10" s="813"/>
      <c r="AA10" s="813">
        <v>0</v>
      </c>
      <c r="AB10" s="813"/>
      <c r="AC10" s="813"/>
      <c r="AD10" s="813"/>
      <c r="AE10" s="814"/>
      <c r="AF10" s="815" t="s">
        <v>394</v>
      </c>
      <c r="AG10" s="816"/>
      <c r="AH10" s="816"/>
      <c r="AI10" s="816"/>
      <c r="AJ10" s="817"/>
      <c r="AK10" s="798"/>
      <c r="AL10" s="799"/>
      <c r="AM10" s="799"/>
      <c r="AN10" s="799"/>
      <c r="AO10" s="799"/>
      <c r="AP10" s="799">
        <v>4233</v>
      </c>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596</v>
      </c>
      <c r="BT10" s="803"/>
      <c r="BU10" s="803"/>
      <c r="BV10" s="803"/>
      <c r="BW10" s="803"/>
      <c r="BX10" s="803"/>
      <c r="BY10" s="803"/>
      <c r="BZ10" s="803"/>
      <c r="CA10" s="803"/>
      <c r="CB10" s="803"/>
      <c r="CC10" s="803"/>
      <c r="CD10" s="803"/>
      <c r="CE10" s="803"/>
      <c r="CF10" s="803"/>
      <c r="CG10" s="804"/>
      <c r="CH10" s="805">
        <v>-2</v>
      </c>
      <c r="CI10" s="806"/>
      <c r="CJ10" s="806"/>
      <c r="CK10" s="806"/>
      <c r="CL10" s="807"/>
      <c r="CM10" s="805">
        <v>255</v>
      </c>
      <c r="CN10" s="806"/>
      <c r="CO10" s="806"/>
      <c r="CP10" s="806"/>
      <c r="CQ10" s="807"/>
      <c r="CR10" s="805">
        <v>49</v>
      </c>
      <c r="CS10" s="806"/>
      <c r="CT10" s="806"/>
      <c r="CU10" s="806"/>
      <c r="CV10" s="807"/>
      <c r="CW10" s="805">
        <v>72</v>
      </c>
      <c r="CX10" s="806"/>
      <c r="CY10" s="806"/>
      <c r="CZ10" s="806"/>
      <c r="DA10" s="807"/>
      <c r="DB10" s="805">
        <v>0</v>
      </c>
      <c r="DC10" s="806"/>
      <c r="DD10" s="806"/>
      <c r="DE10" s="806"/>
      <c r="DF10" s="807"/>
      <c r="DG10" s="805">
        <v>0</v>
      </c>
      <c r="DH10" s="806"/>
      <c r="DI10" s="806"/>
      <c r="DJ10" s="806"/>
      <c r="DK10" s="807"/>
      <c r="DL10" s="805">
        <v>0</v>
      </c>
      <c r="DM10" s="806"/>
      <c r="DN10" s="806"/>
      <c r="DO10" s="806"/>
      <c r="DP10" s="807"/>
      <c r="DQ10" s="805">
        <v>0</v>
      </c>
      <c r="DR10" s="806"/>
      <c r="DS10" s="806"/>
      <c r="DT10" s="806"/>
      <c r="DU10" s="807"/>
      <c r="DV10" s="802"/>
      <c r="DW10" s="803"/>
      <c r="DX10" s="803"/>
      <c r="DY10" s="803"/>
      <c r="DZ10" s="808"/>
      <c r="EA10" s="237"/>
    </row>
    <row r="11" spans="1:131" s="238" customFormat="1" ht="26.25" customHeight="1" x14ac:dyDescent="0.2">
      <c r="A11" s="241">
        <v>5</v>
      </c>
      <c r="B11" s="809" t="s">
        <v>398</v>
      </c>
      <c r="C11" s="810"/>
      <c r="D11" s="810"/>
      <c r="E11" s="810"/>
      <c r="F11" s="810"/>
      <c r="G11" s="810"/>
      <c r="H11" s="810"/>
      <c r="I11" s="810"/>
      <c r="J11" s="810"/>
      <c r="K11" s="810"/>
      <c r="L11" s="810"/>
      <c r="M11" s="810"/>
      <c r="N11" s="810"/>
      <c r="O11" s="810"/>
      <c r="P11" s="811"/>
      <c r="Q11" s="812">
        <v>1045</v>
      </c>
      <c r="R11" s="813"/>
      <c r="S11" s="813"/>
      <c r="T11" s="813"/>
      <c r="U11" s="813"/>
      <c r="V11" s="813">
        <v>995</v>
      </c>
      <c r="W11" s="813"/>
      <c r="X11" s="813"/>
      <c r="Y11" s="813"/>
      <c r="Z11" s="813"/>
      <c r="AA11" s="813">
        <v>49</v>
      </c>
      <c r="AB11" s="813"/>
      <c r="AC11" s="813"/>
      <c r="AD11" s="813"/>
      <c r="AE11" s="814"/>
      <c r="AF11" s="815">
        <v>0</v>
      </c>
      <c r="AG11" s="816"/>
      <c r="AH11" s="816"/>
      <c r="AI11" s="816"/>
      <c r="AJ11" s="817"/>
      <c r="AK11" s="798"/>
      <c r="AL11" s="799"/>
      <c r="AM11" s="799"/>
      <c r="AN11" s="799"/>
      <c r="AO11" s="799"/>
      <c r="AP11" s="799">
        <v>1683</v>
      </c>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t="s">
        <v>597</v>
      </c>
      <c r="BT11" s="803"/>
      <c r="BU11" s="803"/>
      <c r="BV11" s="803"/>
      <c r="BW11" s="803"/>
      <c r="BX11" s="803"/>
      <c r="BY11" s="803"/>
      <c r="BZ11" s="803"/>
      <c r="CA11" s="803"/>
      <c r="CB11" s="803"/>
      <c r="CC11" s="803"/>
      <c r="CD11" s="803"/>
      <c r="CE11" s="803"/>
      <c r="CF11" s="803"/>
      <c r="CG11" s="804"/>
      <c r="CH11" s="805">
        <v>-9</v>
      </c>
      <c r="CI11" s="806"/>
      <c r="CJ11" s="806"/>
      <c r="CK11" s="806"/>
      <c r="CL11" s="807"/>
      <c r="CM11" s="805">
        <v>542</v>
      </c>
      <c r="CN11" s="806"/>
      <c r="CO11" s="806"/>
      <c r="CP11" s="806"/>
      <c r="CQ11" s="807"/>
      <c r="CR11" s="805">
        <v>80</v>
      </c>
      <c r="CS11" s="806"/>
      <c r="CT11" s="806"/>
      <c r="CU11" s="806"/>
      <c r="CV11" s="807"/>
      <c r="CW11" s="805">
        <v>33</v>
      </c>
      <c r="CX11" s="806"/>
      <c r="CY11" s="806"/>
      <c r="CZ11" s="806"/>
      <c r="DA11" s="807"/>
      <c r="DB11" s="805">
        <v>0</v>
      </c>
      <c r="DC11" s="806"/>
      <c r="DD11" s="806"/>
      <c r="DE11" s="806"/>
      <c r="DF11" s="807"/>
      <c r="DG11" s="805">
        <v>0</v>
      </c>
      <c r="DH11" s="806"/>
      <c r="DI11" s="806"/>
      <c r="DJ11" s="806"/>
      <c r="DK11" s="807"/>
      <c r="DL11" s="805">
        <v>0</v>
      </c>
      <c r="DM11" s="806"/>
      <c r="DN11" s="806"/>
      <c r="DO11" s="806"/>
      <c r="DP11" s="807"/>
      <c r="DQ11" s="805">
        <v>0</v>
      </c>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t="s">
        <v>598</v>
      </c>
      <c r="BT12" s="803"/>
      <c r="BU12" s="803"/>
      <c r="BV12" s="803"/>
      <c r="BW12" s="803"/>
      <c r="BX12" s="803"/>
      <c r="BY12" s="803"/>
      <c r="BZ12" s="803"/>
      <c r="CA12" s="803"/>
      <c r="CB12" s="803"/>
      <c r="CC12" s="803"/>
      <c r="CD12" s="803"/>
      <c r="CE12" s="803"/>
      <c r="CF12" s="803"/>
      <c r="CG12" s="804"/>
      <c r="CH12" s="805">
        <v>8</v>
      </c>
      <c r="CI12" s="806"/>
      <c r="CJ12" s="806"/>
      <c r="CK12" s="806"/>
      <c r="CL12" s="807"/>
      <c r="CM12" s="805">
        <v>259</v>
      </c>
      <c r="CN12" s="806"/>
      <c r="CO12" s="806"/>
      <c r="CP12" s="806"/>
      <c r="CQ12" s="807"/>
      <c r="CR12" s="805">
        <v>80</v>
      </c>
      <c r="CS12" s="806"/>
      <c r="CT12" s="806"/>
      <c r="CU12" s="806"/>
      <c r="CV12" s="807"/>
      <c r="CW12" s="805">
        <v>73</v>
      </c>
      <c r="CX12" s="806"/>
      <c r="CY12" s="806"/>
      <c r="CZ12" s="806"/>
      <c r="DA12" s="807"/>
      <c r="DB12" s="805">
        <v>0</v>
      </c>
      <c r="DC12" s="806"/>
      <c r="DD12" s="806"/>
      <c r="DE12" s="806"/>
      <c r="DF12" s="807"/>
      <c r="DG12" s="805">
        <v>0</v>
      </c>
      <c r="DH12" s="806"/>
      <c r="DI12" s="806"/>
      <c r="DJ12" s="806"/>
      <c r="DK12" s="807"/>
      <c r="DL12" s="805">
        <v>0</v>
      </c>
      <c r="DM12" s="806"/>
      <c r="DN12" s="806"/>
      <c r="DO12" s="806"/>
      <c r="DP12" s="807"/>
      <c r="DQ12" s="805">
        <v>0</v>
      </c>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t="s">
        <v>599</v>
      </c>
      <c r="BT13" s="803"/>
      <c r="BU13" s="803"/>
      <c r="BV13" s="803"/>
      <c r="BW13" s="803"/>
      <c r="BX13" s="803"/>
      <c r="BY13" s="803"/>
      <c r="BZ13" s="803"/>
      <c r="CA13" s="803"/>
      <c r="CB13" s="803"/>
      <c r="CC13" s="803"/>
      <c r="CD13" s="803"/>
      <c r="CE13" s="803"/>
      <c r="CF13" s="803"/>
      <c r="CG13" s="804"/>
      <c r="CH13" s="805">
        <v>6</v>
      </c>
      <c r="CI13" s="806"/>
      <c r="CJ13" s="806"/>
      <c r="CK13" s="806"/>
      <c r="CL13" s="807"/>
      <c r="CM13" s="805">
        <v>86</v>
      </c>
      <c r="CN13" s="806"/>
      <c r="CO13" s="806"/>
      <c r="CP13" s="806"/>
      <c r="CQ13" s="807"/>
      <c r="CR13" s="805">
        <v>0</v>
      </c>
      <c r="CS13" s="806"/>
      <c r="CT13" s="806"/>
      <c r="CU13" s="806"/>
      <c r="CV13" s="807"/>
      <c r="CW13" s="805">
        <v>60</v>
      </c>
      <c r="CX13" s="806"/>
      <c r="CY13" s="806"/>
      <c r="CZ13" s="806"/>
      <c r="DA13" s="807"/>
      <c r="DB13" s="805">
        <v>3</v>
      </c>
      <c r="DC13" s="806"/>
      <c r="DD13" s="806"/>
      <c r="DE13" s="806"/>
      <c r="DF13" s="807"/>
      <c r="DG13" s="805">
        <v>0</v>
      </c>
      <c r="DH13" s="806"/>
      <c r="DI13" s="806"/>
      <c r="DJ13" s="806"/>
      <c r="DK13" s="807"/>
      <c r="DL13" s="805">
        <v>0</v>
      </c>
      <c r="DM13" s="806"/>
      <c r="DN13" s="806"/>
      <c r="DO13" s="806"/>
      <c r="DP13" s="807"/>
      <c r="DQ13" s="805">
        <v>0</v>
      </c>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t="s">
        <v>600</v>
      </c>
      <c r="BT14" s="803"/>
      <c r="BU14" s="803"/>
      <c r="BV14" s="803"/>
      <c r="BW14" s="803"/>
      <c r="BX14" s="803"/>
      <c r="BY14" s="803"/>
      <c r="BZ14" s="803"/>
      <c r="CA14" s="803"/>
      <c r="CB14" s="803"/>
      <c r="CC14" s="803"/>
      <c r="CD14" s="803"/>
      <c r="CE14" s="803"/>
      <c r="CF14" s="803"/>
      <c r="CG14" s="804"/>
      <c r="CH14" s="805">
        <v>10</v>
      </c>
      <c r="CI14" s="806"/>
      <c r="CJ14" s="806"/>
      <c r="CK14" s="806"/>
      <c r="CL14" s="807"/>
      <c r="CM14" s="805">
        <v>24</v>
      </c>
      <c r="CN14" s="806"/>
      <c r="CO14" s="806"/>
      <c r="CP14" s="806"/>
      <c r="CQ14" s="807"/>
      <c r="CR14" s="805">
        <v>0</v>
      </c>
      <c r="CS14" s="806"/>
      <c r="CT14" s="806"/>
      <c r="CU14" s="806"/>
      <c r="CV14" s="807"/>
      <c r="CW14" s="805">
        <v>15</v>
      </c>
      <c r="CX14" s="806"/>
      <c r="CY14" s="806"/>
      <c r="CZ14" s="806"/>
      <c r="DA14" s="807"/>
      <c r="DB14" s="805">
        <v>0</v>
      </c>
      <c r="DC14" s="806"/>
      <c r="DD14" s="806"/>
      <c r="DE14" s="806"/>
      <c r="DF14" s="807"/>
      <c r="DG14" s="805">
        <v>0</v>
      </c>
      <c r="DH14" s="806"/>
      <c r="DI14" s="806"/>
      <c r="DJ14" s="806"/>
      <c r="DK14" s="807"/>
      <c r="DL14" s="805">
        <v>0</v>
      </c>
      <c r="DM14" s="806"/>
      <c r="DN14" s="806"/>
      <c r="DO14" s="806"/>
      <c r="DP14" s="807"/>
      <c r="DQ14" s="805">
        <v>0</v>
      </c>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t="s">
        <v>601</v>
      </c>
      <c r="BT15" s="803"/>
      <c r="BU15" s="803"/>
      <c r="BV15" s="803"/>
      <c r="BW15" s="803"/>
      <c r="BX15" s="803"/>
      <c r="BY15" s="803"/>
      <c r="BZ15" s="803"/>
      <c r="CA15" s="803"/>
      <c r="CB15" s="803"/>
      <c r="CC15" s="803"/>
      <c r="CD15" s="803"/>
      <c r="CE15" s="803"/>
      <c r="CF15" s="803"/>
      <c r="CG15" s="804"/>
      <c r="CH15" s="805">
        <v>32</v>
      </c>
      <c r="CI15" s="806"/>
      <c r="CJ15" s="806"/>
      <c r="CK15" s="806"/>
      <c r="CL15" s="807"/>
      <c r="CM15" s="805">
        <v>2845</v>
      </c>
      <c r="CN15" s="806"/>
      <c r="CO15" s="806"/>
      <c r="CP15" s="806"/>
      <c r="CQ15" s="807"/>
      <c r="CR15" s="805">
        <v>1135</v>
      </c>
      <c r="CS15" s="806"/>
      <c r="CT15" s="806"/>
      <c r="CU15" s="806"/>
      <c r="CV15" s="807"/>
      <c r="CW15" s="805">
        <v>0</v>
      </c>
      <c r="CX15" s="806"/>
      <c r="CY15" s="806"/>
      <c r="CZ15" s="806"/>
      <c r="DA15" s="807"/>
      <c r="DB15" s="805">
        <v>0</v>
      </c>
      <c r="DC15" s="806"/>
      <c r="DD15" s="806"/>
      <c r="DE15" s="806"/>
      <c r="DF15" s="807"/>
      <c r="DG15" s="805">
        <v>0</v>
      </c>
      <c r="DH15" s="806"/>
      <c r="DI15" s="806"/>
      <c r="DJ15" s="806"/>
      <c r="DK15" s="807"/>
      <c r="DL15" s="805">
        <v>0</v>
      </c>
      <c r="DM15" s="806"/>
      <c r="DN15" s="806"/>
      <c r="DO15" s="806"/>
      <c r="DP15" s="807"/>
      <c r="DQ15" s="805">
        <v>0</v>
      </c>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t="s">
        <v>602</v>
      </c>
      <c r="BT16" s="803"/>
      <c r="BU16" s="803"/>
      <c r="BV16" s="803"/>
      <c r="BW16" s="803"/>
      <c r="BX16" s="803"/>
      <c r="BY16" s="803"/>
      <c r="BZ16" s="803"/>
      <c r="CA16" s="803"/>
      <c r="CB16" s="803"/>
      <c r="CC16" s="803"/>
      <c r="CD16" s="803"/>
      <c r="CE16" s="803"/>
      <c r="CF16" s="803"/>
      <c r="CG16" s="804"/>
      <c r="CH16" s="805">
        <v>4</v>
      </c>
      <c r="CI16" s="806"/>
      <c r="CJ16" s="806"/>
      <c r="CK16" s="806"/>
      <c r="CL16" s="807"/>
      <c r="CM16" s="805">
        <v>1036</v>
      </c>
      <c r="CN16" s="806"/>
      <c r="CO16" s="806"/>
      <c r="CP16" s="806"/>
      <c r="CQ16" s="807"/>
      <c r="CR16" s="805">
        <v>3</v>
      </c>
      <c r="CS16" s="806"/>
      <c r="CT16" s="806"/>
      <c r="CU16" s="806"/>
      <c r="CV16" s="807"/>
      <c r="CW16" s="805">
        <v>47</v>
      </c>
      <c r="CX16" s="806"/>
      <c r="CY16" s="806"/>
      <c r="CZ16" s="806"/>
      <c r="DA16" s="807"/>
      <c r="DB16" s="805">
        <v>0</v>
      </c>
      <c r="DC16" s="806"/>
      <c r="DD16" s="806"/>
      <c r="DE16" s="806"/>
      <c r="DF16" s="807"/>
      <c r="DG16" s="805">
        <v>0</v>
      </c>
      <c r="DH16" s="806"/>
      <c r="DI16" s="806"/>
      <c r="DJ16" s="806"/>
      <c r="DK16" s="807"/>
      <c r="DL16" s="805">
        <v>0</v>
      </c>
      <c r="DM16" s="806"/>
      <c r="DN16" s="806"/>
      <c r="DO16" s="806"/>
      <c r="DP16" s="807"/>
      <c r="DQ16" s="805">
        <v>0</v>
      </c>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t="s">
        <v>603</v>
      </c>
      <c r="BT17" s="803"/>
      <c r="BU17" s="803"/>
      <c r="BV17" s="803"/>
      <c r="BW17" s="803"/>
      <c r="BX17" s="803"/>
      <c r="BY17" s="803"/>
      <c r="BZ17" s="803"/>
      <c r="CA17" s="803"/>
      <c r="CB17" s="803"/>
      <c r="CC17" s="803"/>
      <c r="CD17" s="803"/>
      <c r="CE17" s="803"/>
      <c r="CF17" s="803"/>
      <c r="CG17" s="804"/>
      <c r="CH17" s="805">
        <v>1</v>
      </c>
      <c r="CI17" s="806"/>
      <c r="CJ17" s="806"/>
      <c r="CK17" s="806"/>
      <c r="CL17" s="807"/>
      <c r="CM17" s="805">
        <v>304</v>
      </c>
      <c r="CN17" s="806"/>
      <c r="CO17" s="806"/>
      <c r="CP17" s="806"/>
      <c r="CQ17" s="807"/>
      <c r="CR17" s="805">
        <v>1</v>
      </c>
      <c r="CS17" s="806"/>
      <c r="CT17" s="806"/>
      <c r="CU17" s="806"/>
      <c r="CV17" s="807"/>
      <c r="CW17" s="805">
        <v>122</v>
      </c>
      <c r="CX17" s="806"/>
      <c r="CY17" s="806"/>
      <c r="CZ17" s="806"/>
      <c r="DA17" s="807"/>
      <c r="DB17" s="805">
        <v>0</v>
      </c>
      <c r="DC17" s="806"/>
      <c r="DD17" s="806"/>
      <c r="DE17" s="806"/>
      <c r="DF17" s="807"/>
      <c r="DG17" s="805">
        <v>0</v>
      </c>
      <c r="DH17" s="806"/>
      <c r="DI17" s="806"/>
      <c r="DJ17" s="806"/>
      <c r="DK17" s="807"/>
      <c r="DL17" s="805">
        <v>0</v>
      </c>
      <c r="DM17" s="806"/>
      <c r="DN17" s="806"/>
      <c r="DO17" s="806"/>
      <c r="DP17" s="807"/>
      <c r="DQ17" s="805">
        <v>0</v>
      </c>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399</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400</v>
      </c>
      <c r="B23" s="818" t="s">
        <v>401</v>
      </c>
      <c r="C23" s="819"/>
      <c r="D23" s="819"/>
      <c r="E23" s="819"/>
      <c r="F23" s="819"/>
      <c r="G23" s="819"/>
      <c r="H23" s="819"/>
      <c r="I23" s="819"/>
      <c r="J23" s="819"/>
      <c r="K23" s="819"/>
      <c r="L23" s="819"/>
      <c r="M23" s="819"/>
      <c r="N23" s="819"/>
      <c r="O23" s="819"/>
      <c r="P23" s="820"/>
      <c r="Q23" s="821"/>
      <c r="R23" s="822"/>
      <c r="S23" s="822"/>
      <c r="T23" s="822"/>
      <c r="U23" s="822"/>
      <c r="V23" s="822"/>
      <c r="W23" s="822"/>
      <c r="X23" s="822"/>
      <c r="Y23" s="822"/>
      <c r="Z23" s="822"/>
      <c r="AA23" s="822"/>
      <c r="AB23" s="822"/>
      <c r="AC23" s="822"/>
      <c r="AD23" s="822"/>
      <c r="AE23" s="823"/>
      <c r="AF23" s="824">
        <v>24729</v>
      </c>
      <c r="AG23" s="822"/>
      <c r="AH23" s="822"/>
      <c r="AI23" s="822"/>
      <c r="AJ23" s="825"/>
      <c r="AK23" s="826"/>
      <c r="AL23" s="827"/>
      <c r="AM23" s="827"/>
      <c r="AN23" s="827"/>
      <c r="AO23" s="827"/>
      <c r="AP23" s="822"/>
      <c r="AQ23" s="822"/>
      <c r="AR23" s="822"/>
      <c r="AS23" s="822"/>
      <c r="AT23" s="822"/>
      <c r="AU23" s="838"/>
      <c r="AV23" s="838"/>
      <c r="AW23" s="838"/>
      <c r="AX23" s="838"/>
      <c r="AY23" s="839"/>
      <c r="AZ23" s="840" t="s">
        <v>402</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403</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404</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375</v>
      </c>
      <c r="B26" s="757"/>
      <c r="C26" s="757"/>
      <c r="D26" s="757"/>
      <c r="E26" s="757"/>
      <c r="F26" s="757"/>
      <c r="G26" s="757"/>
      <c r="H26" s="757"/>
      <c r="I26" s="757"/>
      <c r="J26" s="757"/>
      <c r="K26" s="757"/>
      <c r="L26" s="757"/>
      <c r="M26" s="757"/>
      <c r="N26" s="757"/>
      <c r="O26" s="757"/>
      <c r="P26" s="758"/>
      <c r="Q26" s="762" t="s">
        <v>405</v>
      </c>
      <c r="R26" s="763"/>
      <c r="S26" s="763"/>
      <c r="T26" s="763"/>
      <c r="U26" s="764"/>
      <c r="V26" s="762" t="s">
        <v>406</v>
      </c>
      <c r="W26" s="763"/>
      <c r="X26" s="763"/>
      <c r="Y26" s="763"/>
      <c r="Z26" s="764"/>
      <c r="AA26" s="762" t="s">
        <v>407</v>
      </c>
      <c r="AB26" s="763"/>
      <c r="AC26" s="763"/>
      <c r="AD26" s="763"/>
      <c r="AE26" s="763"/>
      <c r="AF26" s="843" t="s">
        <v>408</v>
      </c>
      <c r="AG26" s="844"/>
      <c r="AH26" s="844"/>
      <c r="AI26" s="844"/>
      <c r="AJ26" s="845"/>
      <c r="AK26" s="763" t="s">
        <v>409</v>
      </c>
      <c r="AL26" s="763"/>
      <c r="AM26" s="763"/>
      <c r="AN26" s="763"/>
      <c r="AO26" s="764"/>
      <c r="AP26" s="762" t="s">
        <v>410</v>
      </c>
      <c r="AQ26" s="763"/>
      <c r="AR26" s="763"/>
      <c r="AS26" s="763"/>
      <c r="AT26" s="764"/>
      <c r="AU26" s="762" t="s">
        <v>411</v>
      </c>
      <c r="AV26" s="763"/>
      <c r="AW26" s="763"/>
      <c r="AX26" s="763"/>
      <c r="AY26" s="764"/>
      <c r="AZ26" s="762" t="s">
        <v>412</v>
      </c>
      <c r="BA26" s="763"/>
      <c r="BB26" s="763"/>
      <c r="BC26" s="763"/>
      <c r="BD26" s="764"/>
      <c r="BE26" s="762" t="s">
        <v>382</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413</v>
      </c>
      <c r="C28" s="779"/>
      <c r="D28" s="779"/>
      <c r="E28" s="779"/>
      <c r="F28" s="779"/>
      <c r="G28" s="779"/>
      <c r="H28" s="779"/>
      <c r="I28" s="779"/>
      <c r="J28" s="779"/>
      <c r="K28" s="779"/>
      <c r="L28" s="779"/>
      <c r="M28" s="779"/>
      <c r="N28" s="779"/>
      <c r="O28" s="779"/>
      <c r="P28" s="780"/>
      <c r="Q28" s="851">
        <v>68741</v>
      </c>
      <c r="R28" s="852"/>
      <c r="S28" s="852"/>
      <c r="T28" s="852"/>
      <c r="U28" s="852"/>
      <c r="V28" s="852">
        <v>68375</v>
      </c>
      <c r="W28" s="852"/>
      <c r="X28" s="852"/>
      <c r="Y28" s="852"/>
      <c r="Z28" s="852"/>
      <c r="AA28" s="852">
        <v>366</v>
      </c>
      <c r="AB28" s="852"/>
      <c r="AC28" s="852"/>
      <c r="AD28" s="852"/>
      <c r="AE28" s="853"/>
      <c r="AF28" s="854">
        <v>366</v>
      </c>
      <c r="AG28" s="852"/>
      <c r="AH28" s="852"/>
      <c r="AI28" s="852"/>
      <c r="AJ28" s="855"/>
      <c r="AK28" s="856"/>
      <c r="AL28" s="857"/>
      <c r="AM28" s="857"/>
      <c r="AN28" s="857"/>
      <c r="AO28" s="857"/>
      <c r="AP28" s="857">
        <v>0</v>
      </c>
      <c r="AQ28" s="857"/>
      <c r="AR28" s="857"/>
      <c r="AS28" s="857"/>
      <c r="AT28" s="857"/>
      <c r="AU28" s="857"/>
      <c r="AV28" s="857"/>
      <c r="AW28" s="857"/>
      <c r="AX28" s="857"/>
      <c r="AY28" s="857"/>
      <c r="AZ28" s="858"/>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414</v>
      </c>
      <c r="C29" s="810"/>
      <c r="D29" s="810"/>
      <c r="E29" s="810"/>
      <c r="F29" s="810"/>
      <c r="G29" s="810"/>
      <c r="H29" s="810"/>
      <c r="I29" s="810"/>
      <c r="J29" s="810"/>
      <c r="K29" s="810"/>
      <c r="L29" s="810"/>
      <c r="M29" s="810"/>
      <c r="N29" s="810"/>
      <c r="O29" s="810"/>
      <c r="P29" s="811"/>
      <c r="Q29" s="812">
        <v>206</v>
      </c>
      <c r="R29" s="813"/>
      <c r="S29" s="813"/>
      <c r="T29" s="813"/>
      <c r="U29" s="813"/>
      <c r="V29" s="813">
        <v>200</v>
      </c>
      <c r="W29" s="813"/>
      <c r="X29" s="813"/>
      <c r="Y29" s="813"/>
      <c r="Z29" s="813"/>
      <c r="AA29" s="813">
        <v>6</v>
      </c>
      <c r="AB29" s="813"/>
      <c r="AC29" s="813"/>
      <c r="AD29" s="813"/>
      <c r="AE29" s="814"/>
      <c r="AF29" s="815">
        <v>6</v>
      </c>
      <c r="AG29" s="816"/>
      <c r="AH29" s="816"/>
      <c r="AI29" s="816"/>
      <c r="AJ29" s="817"/>
      <c r="AK29" s="863"/>
      <c r="AL29" s="859"/>
      <c r="AM29" s="859"/>
      <c r="AN29" s="859"/>
      <c r="AO29" s="859"/>
      <c r="AP29" s="859">
        <v>24</v>
      </c>
      <c r="AQ29" s="859"/>
      <c r="AR29" s="859"/>
      <c r="AS29" s="859"/>
      <c r="AT29" s="859"/>
      <c r="AU29" s="859"/>
      <c r="AV29" s="859"/>
      <c r="AW29" s="859"/>
      <c r="AX29" s="859"/>
      <c r="AY29" s="859"/>
      <c r="AZ29" s="860"/>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415</v>
      </c>
      <c r="C30" s="810"/>
      <c r="D30" s="810"/>
      <c r="E30" s="810"/>
      <c r="F30" s="810"/>
      <c r="G30" s="810"/>
      <c r="H30" s="810"/>
      <c r="I30" s="810"/>
      <c r="J30" s="810"/>
      <c r="K30" s="810"/>
      <c r="L30" s="810"/>
      <c r="M30" s="810"/>
      <c r="N30" s="810"/>
      <c r="O30" s="810"/>
      <c r="P30" s="811"/>
      <c r="Q30" s="812">
        <v>1346</v>
      </c>
      <c r="R30" s="813"/>
      <c r="S30" s="813"/>
      <c r="T30" s="813"/>
      <c r="U30" s="813"/>
      <c r="V30" s="813">
        <v>1306</v>
      </c>
      <c r="W30" s="813"/>
      <c r="X30" s="813"/>
      <c r="Y30" s="813"/>
      <c r="Z30" s="813"/>
      <c r="AA30" s="813">
        <v>39</v>
      </c>
      <c r="AB30" s="813"/>
      <c r="AC30" s="813"/>
      <c r="AD30" s="813"/>
      <c r="AE30" s="814"/>
      <c r="AF30" s="815">
        <v>39</v>
      </c>
      <c r="AG30" s="816"/>
      <c r="AH30" s="816"/>
      <c r="AI30" s="816"/>
      <c r="AJ30" s="817"/>
      <c r="AK30" s="863"/>
      <c r="AL30" s="859"/>
      <c r="AM30" s="859"/>
      <c r="AN30" s="859"/>
      <c r="AO30" s="859"/>
      <c r="AP30" s="859">
        <v>4612</v>
      </c>
      <c r="AQ30" s="859"/>
      <c r="AR30" s="859"/>
      <c r="AS30" s="859"/>
      <c r="AT30" s="859"/>
      <c r="AU30" s="859"/>
      <c r="AV30" s="859"/>
      <c r="AW30" s="859"/>
      <c r="AX30" s="859"/>
      <c r="AY30" s="859"/>
      <c r="AZ30" s="860"/>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416</v>
      </c>
      <c r="C31" s="810"/>
      <c r="D31" s="810"/>
      <c r="E31" s="810"/>
      <c r="F31" s="810"/>
      <c r="G31" s="810"/>
      <c r="H31" s="810"/>
      <c r="I31" s="810"/>
      <c r="J31" s="810"/>
      <c r="K31" s="810"/>
      <c r="L31" s="810"/>
      <c r="M31" s="810"/>
      <c r="N31" s="810"/>
      <c r="O31" s="810"/>
      <c r="P31" s="811"/>
      <c r="Q31" s="812">
        <v>55070</v>
      </c>
      <c r="R31" s="813"/>
      <c r="S31" s="813"/>
      <c r="T31" s="813"/>
      <c r="U31" s="813"/>
      <c r="V31" s="813">
        <v>53490</v>
      </c>
      <c r="W31" s="813"/>
      <c r="X31" s="813"/>
      <c r="Y31" s="813"/>
      <c r="Z31" s="813"/>
      <c r="AA31" s="813">
        <v>1580</v>
      </c>
      <c r="AB31" s="813"/>
      <c r="AC31" s="813"/>
      <c r="AD31" s="813"/>
      <c r="AE31" s="814"/>
      <c r="AF31" s="815">
        <v>1580</v>
      </c>
      <c r="AG31" s="816"/>
      <c r="AH31" s="816"/>
      <c r="AI31" s="816"/>
      <c r="AJ31" s="817"/>
      <c r="AK31" s="863"/>
      <c r="AL31" s="859"/>
      <c r="AM31" s="859"/>
      <c r="AN31" s="859"/>
      <c r="AO31" s="859"/>
      <c r="AP31" s="859">
        <v>0</v>
      </c>
      <c r="AQ31" s="859"/>
      <c r="AR31" s="859"/>
      <c r="AS31" s="859"/>
      <c r="AT31" s="859"/>
      <c r="AU31" s="859"/>
      <c r="AV31" s="859"/>
      <c r="AW31" s="859"/>
      <c r="AX31" s="859"/>
      <c r="AY31" s="859"/>
      <c r="AZ31" s="860"/>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417</v>
      </c>
      <c r="C32" s="810"/>
      <c r="D32" s="810"/>
      <c r="E32" s="810"/>
      <c r="F32" s="810"/>
      <c r="G32" s="810"/>
      <c r="H32" s="810"/>
      <c r="I32" s="810"/>
      <c r="J32" s="810"/>
      <c r="K32" s="810"/>
      <c r="L32" s="810"/>
      <c r="M32" s="810"/>
      <c r="N32" s="810"/>
      <c r="O32" s="810"/>
      <c r="P32" s="811"/>
      <c r="Q32" s="812">
        <v>9760</v>
      </c>
      <c r="R32" s="813"/>
      <c r="S32" s="813"/>
      <c r="T32" s="813"/>
      <c r="U32" s="813"/>
      <c r="V32" s="813">
        <v>9513</v>
      </c>
      <c r="W32" s="813"/>
      <c r="X32" s="813"/>
      <c r="Y32" s="813"/>
      <c r="Z32" s="813"/>
      <c r="AA32" s="813">
        <v>247</v>
      </c>
      <c r="AB32" s="813"/>
      <c r="AC32" s="813"/>
      <c r="AD32" s="813"/>
      <c r="AE32" s="814"/>
      <c r="AF32" s="815">
        <v>247</v>
      </c>
      <c r="AG32" s="816"/>
      <c r="AH32" s="816"/>
      <c r="AI32" s="816"/>
      <c r="AJ32" s="817"/>
      <c r="AK32" s="863"/>
      <c r="AL32" s="859"/>
      <c r="AM32" s="859"/>
      <c r="AN32" s="859"/>
      <c r="AO32" s="859"/>
      <c r="AP32" s="859">
        <v>0</v>
      </c>
      <c r="AQ32" s="859"/>
      <c r="AR32" s="859"/>
      <c r="AS32" s="859"/>
      <c r="AT32" s="859"/>
      <c r="AU32" s="859"/>
      <c r="AV32" s="859"/>
      <c r="AW32" s="859"/>
      <c r="AX32" s="859"/>
      <c r="AY32" s="859"/>
      <c r="AZ32" s="860"/>
      <c r="BA32" s="860"/>
      <c r="BB32" s="860"/>
      <c r="BC32" s="860"/>
      <c r="BD32" s="860"/>
      <c r="BE32" s="861"/>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418</v>
      </c>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v>5145</v>
      </c>
      <c r="AG33" s="816"/>
      <c r="AH33" s="816"/>
      <c r="AI33" s="816"/>
      <c r="AJ33" s="817"/>
      <c r="AK33" s="863"/>
      <c r="AL33" s="859"/>
      <c r="AM33" s="859"/>
      <c r="AN33" s="859"/>
      <c r="AO33" s="859"/>
      <c r="AP33" s="859">
        <v>77470</v>
      </c>
      <c r="AQ33" s="859"/>
      <c r="AR33" s="859"/>
      <c r="AS33" s="859"/>
      <c r="AT33" s="859"/>
      <c r="AU33" s="859"/>
      <c r="AV33" s="859"/>
      <c r="AW33" s="859"/>
      <c r="AX33" s="859"/>
      <c r="AY33" s="859"/>
      <c r="AZ33" s="860"/>
      <c r="BA33" s="860"/>
      <c r="BB33" s="860"/>
      <c r="BC33" s="860"/>
      <c r="BD33" s="860"/>
      <c r="BE33" s="861" t="s">
        <v>419</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420</v>
      </c>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v>151</v>
      </c>
      <c r="AG34" s="816"/>
      <c r="AH34" s="816"/>
      <c r="AI34" s="816"/>
      <c r="AJ34" s="817"/>
      <c r="AK34" s="863"/>
      <c r="AL34" s="859"/>
      <c r="AM34" s="859"/>
      <c r="AN34" s="859"/>
      <c r="AO34" s="859"/>
      <c r="AP34" s="859">
        <v>1497</v>
      </c>
      <c r="AQ34" s="859"/>
      <c r="AR34" s="859"/>
      <c r="AS34" s="859"/>
      <c r="AT34" s="859"/>
      <c r="AU34" s="859"/>
      <c r="AV34" s="859"/>
      <c r="AW34" s="859"/>
      <c r="AX34" s="859"/>
      <c r="AY34" s="859"/>
      <c r="AZ34" s="860"/>
      <c r="BA34" s="860"/>
      <c r="BB34" s="860"/>
      <c r="BC34" s="860"/>
      <c r="BD34" s="860"/>
      <c r="BE34" s="861" t="s">
        <v>419</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421</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400</v>
      </c>
      <c r="B63" s="818" t="s">
        <v>422</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7535</v>
      </c>
      <c r="AG63" s="873"/>
      <c r="AH63" s="873"/>
      <c r="AI63" s="873"/>
      <c r="AJ63" s="874"/>
      <c r="AK63" s="875"/>
      <c r="AL63" s="870"/>
      <c r="AM63" s="870"/>
      <c r="AN63" s="870"/>
      <c r="AO63" s="870"/>
      <c r="AP63" s="873"/>
      <c r="AQ63" s="873"/>
      <c r="AR63" s="873"/>
      <c r="AS63" s="873"/>
      <c r="AT63" s="873"/>
      <c r="AU63" s="873"/>
      <c r="AV63" s="873"/>
      <c r="AW63" s="873"/>
      <c r="AX63" s="873"/>
      <c r="AY63" s="873"/>
      <c r="AZ63" s="877"/>
      <c r="BA63" s="877"/>
      <c r="BB63" s="877"/>
      <c r="BC63" s="877"/>
      <c r="BD63" s="877"/>
      <c r="BE63" s="878"/>
      <c r="BF63" s="878"/>
      <c r="BG63" s="878"/>
      <c r="BH63" s="878"/>
      <c r="BI63" s="879"/>
      <c r="BJ63" s="880" t="s">
        <v>423</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425</v>
      </c>
      <c r="B66" s="757"/>
      <c r="C66" s="757"/>
      <c r="D66" s="757"/>
      <c r="E66" s="757"/>
      <c r="F66" s="757"/>
      <c r="G66" s="757"/>
      <c r="H66" s="757"/>
      <c r="I66" s="757"/>
      <c r="J66" s="757"/>
      <c r="K66" s="757"/>
      <c r="L66" s="757"/>
      <c r="M66" s="757"/>
      <c r="N66" s="757"/>
      <c r="O66" s="757"/>
      <c r="P66" s="758"/>
      <c r="Q66" s="762" t="s">
        <v>426</v>
      </c>
      <c r="R66" s="763"/>
      <c r="S66" s="763"/>
      <c r="T66" s="763"/>
      <c r="U66" s="764"/>
      <c r="V66" s="762" t="s">
        <v>427</v>
      </c>
      <c r="W66" s="763"/>
      <c r="X66" s="763"/>
      <c r="Y66" s="763"/>
      <c r="Z66" s="764"/>
      <c r="AA66" s="762" t="s">
        <v>407</v>
      </c>
      <c r="AB66" s="763"/>
      <c r="AC66" s="763"/>
      <c r="AD66" s="763"/>
      <c r="AE66" s="764"/>
      <c r="AF66" s="883" t="s">
        <v>408</v>
      </c>
      <c r="AG66" s="844"/>
      <c r="AH66" s="844"/>
      <c r="AI66" s="844"/>
      <c r="AJ66" s="884"/>
      <c r="AK66" s="762" t="s">
        <v>409</v>
      </c>
      <c r="AL66" s="757"/>
      <c r="AM66" s="757"/>
      <c r="AN66" s="757"/>
      <c r="AO66" s="758"/>
      <c r="AP66" s="762" t="s">
        <v>428</v>
      </c>
      <c r="AQ66" s="763"/>
      <c r="AR66" s="763"/>
      <c r="AS66" s="763"/>
      <c r="AT66" s="764"/>
      <c r="AU66" s="762" t="s">
        <v>429</v>
      </c>
      <c r="AV66" s="763"/>
      <c r="AW66" s="763"/>
      <c r="AX66" s="763"/>
      <c r="AY66" s="764"/>
      <c r="AZ66" s="762" t="s">
        <v>382</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c r="C68" s="899"/>
      <c r="D68" s="899"/>
      <c r="E68" s="899"/>
      <c r="F68" s="899"/>
      <c r="G68" s="899"/>
      <c r="H68" s="899"/>
      <c r="I68" s="899"/>
      <c r="J68" s="899"/>
      <c r="K68" s="899"/>
      <c r="L68" s="899"/>
      <c r="M68" s="899"/>
      <c r="N68" s="899"/>
      <c r="O68" s="899"/>
      <c r="P68" s="900"/>
      <c r="Q68" s="901"/>
      <c r="R68" s="895"/>
      <c r="S68" s="895"/>
      <c r="T68" s="895"/>
      <c r="U68" s="895"/>
      <c r="V68" s="895"/>
      <c r="W68" s="895"/>
      <c r="X68" s="895"/>
      <c r="Y68" s="895"/>
      <c r="Z68" s="895"/>
      <c r="AA68" s="895"/>
      <c r="AB68" s="895"/>
      <c r="AC68" s="895"/>
      <c r="AD68" s="895"/>
      <c r="AE68" s="895"/>
      <c r="AF68" s="895"/>
      <c r="AG68" s="895"/>
      <c r="AH68" s="895"/>
      <c r="AI68" s="895"/>
      <c r="AJ68" s="895"/>
      <c r="AK68" s="895"/>
      <c r="AL68" s="895"/>
      <c r="AM68" s="895"/>
      <c r="AN68" s="895"/>
      <c r="AO68" s="895"/>
      <c r="AP68" s="895"/>
      <c r="AQ68" s="895"/>
      <c r="AR68" s="895"/>
      <c r="AS68" s="895"/>
      <c r="AT68" s="895"/>
      <c r="AU68" s="895"/>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c r="C69" s="903"/>
      <c r="D69" s="903"/>
      <c r="E69" s="903"/>
      <c r="F69" s="903"/>
      <c r="G69" s="903"/>
      <c r="H69" s="903"/>
      <c r="I69" s="903"/>
      <c r="J69" s="903"/>
      <c r="K69" s="903"/>
      <c r="L69" s="903"/>
      <c r="M69" s="903"/>
      <c r="N69" s="903"/>
      <c r="O69" s="903"/>
      <c r="P69" s="904"/>
      <c r="Q69" s="905"/>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859"/>
      <c r="AP69" s="859"/>
      <c r="AQ69" s="859"/>
      <c r="AR69" s="859"/>
      <c r="AS69" s="859"/>
      <c r="AT69" s="859"/>
      <c r="AU69" s="859"/>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c r="C70" s="903"/>
      <c r="D70" s="903"/>
      <c r="E70" s="903"/>
      <c r="F70" s="903"/>
      <c r="G70" s="903"/>
      <c r="H70" s="903"/>
      <c r="I70" s="903"/>
      <c r="J70" s="903"/>
      <c r="K70" s="903"/>
      <c r="L70" s="903"/>
      <c r="M70" s="903"/>
      <c r="N70" s="903"/>
      <c r="O70" s="903"/>
      <c r="P70" s="904"/>
      <c r="Q70" s="905"/>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c r="C71" s="903"/>
      <c r="D71" s="903"/>
      <c r="E71" s="903"/>
      <c r="F71" s="903"/>
      <c r="G71" s="903"/>
      <c r="H71" s="903"/>
      <c r="I71" s="903"/>
      <c r="J71" s="903"/>
      <c r="K71" s="903"/>
      <c r="L71" s="903"/>
      <c r="M71" s="903"/>
      <c r="N71" s="903"/>
      <c r="O71" s="903"/>
      <c r="P71" s="904"/>
      <c r="Q71" s="905"/>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859"/>
      <c r="AP71" s="859"/>
      <c r="AQ71" s="859"/>
      <c r="AR71" s="859"/>
      <c r="AS71" s="859"/>
      <c r="AT71" s="859"/>
      <c r="AU71" s="859"/>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400</v>
      </c>
      <c r="B88" s="818" t="s">
        <v>430</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818" t="s">
        <v>431</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c r="CS102" s="881"/>
      <c r="CT102" s="881"/>
      <c r="CU102" s="881"/>
      <c r="CV102" s="920"/>
      <c r="CW102" s="919"/>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432</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433</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436</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437</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438</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439</v>
      </c>
      <c r="AB109" s="922"/>
      <c r="AC109" s="922"/>
      <c r="AD109" s="922"/>
      <c r="AE109" s="923"/>
      <c r="AF109" s="921" t="s">
        <v>440</v>
      </c>
      <c r="AG109" s="922"/>
      <c r="AH109" s="922"/>
      <c r="AI109" s="922"/>
      <c r="AJ109" s="923"/>
      <c r="AK109" s="921" t="s">
        <v>309</v>
      </c>
      <c r="AL109" s="922"/>
      <c r="AM109" s="922"/>
      <c r="AN109" s="922"/>
      <c r="AO109" s="923"/>
      <c r="AP109" s="921" t="s">
        <v>441</v>
      </c>
      <c r="AQ109" s="922"/>
      <c r="AR109" s="922"/>
      <c r="AS109" s="922"/>
      <c r="AT109" s="924"/>
      <c r="AU109" s="941" t="s">
        <v>438</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439</v>
      </c>
      <c r="BR109" s="922"/>
      <c r="BS109" s="922"/>
      <c r="BT109" s="922"/>
      <c r="BU109" s="923"/>
      <c r="BV109" s="921" t="s">
        <v>440</v>
      </c>
      <c r="BW109" s="922"/>
      <c r="BX109" s="922"/>
      <c r="BY109" s="922"/>
      <c r="BZ109" s="923"/>
      <c r="CA109" s="921" t="s">
        <v>309</v>
      </c>
      <c r="CB109" s="922"/>
      <c r="CC109" s="922"/>
      <c r="CD109" s="922"/>
      <c r="CE109" s="923"/>
      <c r="CF109" s="942" t="s">
        <v>441</v>
      </c>
      <c r="CG109" s="942"/>
      <c r="CH109" s="942"/>
      <c r="CI109" s="942"/>
      <c r="CJ109" s="942"/>
      <c r="CK109" s="921" t="s">
        <v>442</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439</v>
      </c>
      <c r="DH109" s="922"/>
      <c r="DI109" s="922"/>
      <c r="DJ109" s="922"/>
      <c r="DK109" s="923"/>
      <c r="DL109" s="921" t="s">
        <v>440</v>
      </c>
      <c r="DM109" s="922"/>
      <c r="DN109" s="922"/>
      <c r="DO109" s="922"/>
      <c r="DP109" s="923"/>
      <c r="DQ109" s="921" t="s">
        <v>309</v>
      </c>
      <c r="DR109" s="922"/>
      <c r="DS109" s="922"/>
      <c r="DT109" s="922"/>
      <c r="DU109" s="923"/>
      <c r="DV109" s="921" t="s">
        <v>441</v>
      </c>
      <c r="DW109" s="922"/>
      <c r="DX109" s="922"/>
      <c r="DY109" s="922"/>
      <c r="DZ109" s="924"/>
    </row>
    <row r="110" spans="1:131" s="233" customFormat="1" ht="26.25" customHeight="1" x14ac:dyDescent="0.2">
      <c r="A110" s="925" t="s">
        <v>443</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22602977</v>
      </c>
      <c r="AB110" s="929"/>
      <c r="AC110" s="929"/>
      <c r="AD110" s="929"/>
      <c r="AE110" s="930"/>
      <c r="AF110" s="931">
        <v>22905794</v>
      </c>
      <c r="AG110" s="929"/>
      <c r="AH110" s="929"/>
      <c r="AI110" s="929"/>
      <c r="AJ110" s="930"/>
      <c r="AK110" s="931">
        <v>22802339</v>
      </c>
      <c r="AL110" s="929"/>
      <c r="AM110" s="929"/>
      <c r="AN110" s="929"/>
      <c r="AO110" s="930"/>
      <c r="AP110" s="932">
        <v>13.6</v>
      </c>
      <c r="AQ110" s="933"/>
      <c r="AR110" s="933"/>
      <c r="AS110" s="933"/>
      <c r="AT110" s="934"/>
      <c r="AU110" s="935" t="s">
        <v>72</v>
      </c>
      <c r="AV110" s="936"/>
      <c r="AW110" s="936"/>
      <c r="AX110" s="936"/>
      <c r="AY110" s="936"/>
      <c r="AZ110" s="958" t="s">
        <v>444</v>
      </c>
      <c r="BA110" s="926"/>
      <c r="BB110" s="926"/>
      <c r="BC110" s="926"/>
      <c r="BD110" s="926"/>
      <c r="BE110" s="926"/>
      <c r="BF110" s="926"/>
      <c r="BG110" s="926"/>
      <c r="BH110" s="926"/>
      <c r="BI110" s="926"/>
      <c r="BJ110" s="926"/>
      <c r="BK110" s="926"/>
      <c r="BL110" s="926"/>
      <c r="BM110" s="926"/>
      <c r="BN110" s="926"/>
      <c r="BO110" s="926"/>
      <c r="BP110" s="927"/>
      <c r="BQ110" s="959">
        <v>290250179</v>
      </c>
      <c r="BR110" s="960"/>
      <c r="BS110" s="960"/>
      <c r="BT110" s="960"/>
      <c r="BU110" s="960"/>
      <c r="BV110" s="960">
        <v>290403942</v>
      </c>
      <c r="BW110" s="960"/>
      <c r="BX110" s="960"/>
      <c r="BY110" s="960"/>
      <c r="BZ110" s="960"/>
      <c r="CA110" s="960">
        <v>291630511</v>
      </c>
      <c r="CB110" s="960"/>
      <c r="CC110" s="960"/>
      <c r="CD110" s="960"/>
      <c r="CE110" s="960"/>
      <c r="CF110" s="973">
        <v>173.5</v>
      </c>
      <c r="CG110" s="974"/>
      <c r="CH110" s="974"/>
      <c r="CI110" s="974"/>
      <c r="CJ110" s="974"/>
      <c r="CK110" s="975" t="s">
        <v>445</v>
      </c>
      <c r="CL110" s="976"/>
      <c r="CM110" s="958" t="s">
        <v>446</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423</v>
      </c>
      <c r="DH110" s="960"/>
      <c r="DI110" s="960"/>
      <c r="DJ110" s="960"/>
      <c r="DK110" s="960"/>
      <c r="DL110" s="960" t="s">
        <v>447</v>
      </c>
      <c r="DM110" s="960"/>
      <c r="DN110" s="960"/>
      <c r="DO110" s="960"/>
      <c r="DP110" s="960"/>
      <c r="DQ110" s="960" t="s">
        <v>448</v>
      </c>
      <c r="DR110" s="960"/>
      <c r="DS110" s="960"/>
      <c r="DT110" s="960"/>
      <c r="DU110" s="960"/>
      <c r="DV110" s="961" t="s">
        <v>423</v>
      </c>
      <c r="DW110" s="961"/>
      <c r="DX110" s="961"/>
      <c r="DY110" s="961"/>
      <c r="DZ110" s="962"/>
    </row>
    <row r="111" spans="1:131" s="233" customFormat="1" ht="26.25" customHeight="1" x14ac:dyDescent="0.2">
      <c r="A111" s="963" t="s">
        <v>449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234</v>
      </c>
      <c r="AB111" s="967"/>
      <c r="AC111" s="967"/>
      <c r="AD111" s="967"/>
      <c r="AE111" s="968"/>
      <c r="AF111" s="969" t="s">
        <v>423</v>
      </c>
      <c r="AG111" s="967"/>
      <c r="AH111" s="967"/>
      <c r="AI111" s="967"/>
      <c r="AJ111" s="968"/>
      <c r="AK111" s="969" t="s">
        <v>448</v>
      </c>
      <c r="AL111" s="967"/>
      <c r="AM111" s="967"/>
      <c r="AN111" s="967"/>
      <c r="AO111" s="968"/>
      <c r="AP111" s="970" t="s">
        <v>423</v>
      </c>
      <c r="AQ111" s="971"/>
      <c r="AR111" s="971"/>
      <c r="AS111" s="971"/>
      <c r="AT111" s="972"/>
      <c r="AU111" s="937"/>
      <c r="AV111" s="938"/>
      <c r="AW111" s="938"/>
      <c r="AX111" s="938"/>
      <c r="AY111" s="938"/>
      <c r="AZ111" s="951" t="s">
        <v>450</v>
      </c>
      <c r="BA111" s="952"/>
      <c r="BB111" s="952"/>
      <c r="BC111" s="952"/>
      <c r="BD111" s="952"/>
      <c r="BE111" s="952"/>
      <c r="BF111" s="952"/>
      <c r="BG111" s="952"/>
      <c r="BH111" s="952"/>
      <c r="BI111" s="952"/>
      <c r="BJ111" s="952"/>
      <c r="BK111" s="952"/>
      <c r="BL111" s="952"/>
      <c r="BM111" s="952"/>
      <c r="BN111" s="952"/>
      <c r="BO111" s="952"/>
      <c r="BP111" s="953"/>
      <c r="BQ111" s="954">
        <v>18769141</v>
      </c>
      <c r="BR111" s="955"/>
      <c r="BS111" s="955"/>
      <c r="BT111" s="955"/>
      <c r="BU111" s="955"/>
      <c r="BV111" s="955">
        <v>17190636</v>
      </c>
      <c r="BW111" s="955"/>
      <c r="BX111" s="955"/>
      <c r="BY111" s="955"/>
      <c r="BZ111" s="955"/>
      <c r="CA111" s="955">
        <v>15080551</v>
      </c>
      <c r="CB111" s="955"/>
      <c r="CC111" s="955"/>
      <c r="CD111" s="955"/>
      <c r="CE111" s="955"/>
      <c r="CF111" s="949">
        <v>9</v>
      </c>
      <c r="CG111" s="950"/>
      <c r="CH111" s="950"/>
      <c r="CI111" s="950"/>
      <c r="CJ111" s="950"/>
      <c r="CK111" s="977"/>
      <c r="CL111" s="978"/>
      <c r="CM111" s="951" t="s">
        <v>451</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234</v>
      </c>
      <c r="DH111" s="955"/>
      <c r="DI111" s="955"/>
      <c r="DJ111" s="955"/>
      <c r="DK111" s="955"/>
      <c r="DL111" s="955" t="s">
        <v>423</v>
      </c>
      <c r="DM111" s="955"/>
      <c r="DN111" s="955"/>
      <c r="DO111" s="955"/>
      <c r="DP111" s="955"/>
      <c r="DQ111" s="955" t="s">
        <v>396</v>
      </c>
      <c r="DR111" s="955"/>
      <c r="DS111" s="955"/>
      <c r="DT111" s="955"/>
      <c r="DU111" s="955"/>
      <c r="DV111" s="956" t="s">
        <v>423</v>
      </c>
      <c r="DW111" s="956"/>
      <c r="DX111" s="956"/>
      <c r="DY111" s="956"/>
      <c r="DZ111" s="957"/>
    </row>
    <row r="112" spans="1:131" s="233" customFormat="1" ht="26.25" customHeight="1" x14ac:dyDescent="0.2">
      <c r="A112" s="981" t="s">
        <v>452</v>
      </c>
      <c r="B112" s="982"/>
      <c r="C112" s="952" t="s">
        <v>453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v>3060000</v>
      </c>
      <c r="AB112" s="988"/>
      <c r="AC112" s="988"/>
      <c r="AD112" s="988"/>
      <c r="AE112" s="989"/>
      <c r="AF112" s="990">
        <v>3393333</v>
      </c>
      <c r="AG112" s="988"/>
      <c r="AH112" s="988"/>
      <c r="AI112" s="988"/>
      <c r="AJ112" s="989"/>
      <c r="AK112" s="990">
        <v>3611110</v>
      </c>
      <c r="AL112" s="988"/>
      <c r="AM112" s="988"/>
      <c r="AN112" s="988"/>
      <c r="AO112" s="989"/>
      <c r="AP112" s="991">
        <v>2.1</v>
      </c>
      <c r="AQ112" s="992"/>
      <c r="AR112" s="992"/>
      <c r="AS112" s="992"/>
      <c r="AT112" s="993"/>
      <c r="AU112" s="937"/>
      <c r="AV112" s="938"/>
      <c r="AW112" s="938"/>
      <c r="AX112" s="938"/>
      <c r="AY112" s="938"/>
      <c r="AZ112" s="951" t="s">
        <v>454</v>
      </c>
      <c r="BA112" s="952"/>
      <c r="BB112" s="952"/>
      <c r="BC112" s="952"/>
      <c r="BD112" s="952"/>
      <c r="BE112" s="952"/>
      <c r="BF112" s="952"/>
      <c r="BG112" s="952"/>
      <c r="BH112" s="952"/>
      <c r="BI112" s="952"/>
      <c r="BJ112" s="952"/>
      <c r="BK112" s="952"/>
      <c r="BL112" s="952"/>
      <c r="BM112" s="952"/>
      <c r="BN112" s="952"/>
      <c r="BO112" s="952"/>
      <c r="BP112" s="953"/>
      <c r="BQ112" s="954">
        <v>39506036</v>
      </c>
      <c r="BR112" s="955"/>
      <c r="BS112" s="955"/>
      <c r="BT112" s="955"/>
      <c r="BU112" s="955"/>
      <c r="BV112" s="955">
        <v>38251112</v>
      </c>
      <c r="BW112" s="955"/>
      <c r="BX112" s="955"/>
      <c r="BY112" s="955"/>
      <c r="BZ112" s="955"/>
      <c r="CA112" s="955">
        <v>37279883</v>
      </c>
      <c r="CB112" s="955"/>
      <c r="CC112" s="955"/>
      <c r="CD112" s="955"/>
      <c r="CE112" s="955"/>
      <c r="CF112" s="949">
        <v>22.2</v>
      </c>
      <c r="CG112" s="950"/>
      <c r="CH112" s="950"/>
      <c r="CI112" s="950"/>
      <c r="CJ112" s="950"/>
      <c r="CK112" s="977"/>
      <c r="CL112" s="978"/>
      <c r="CM112" s="951" t="s">
        <v>455</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234</v>
      </c>
      <c r="DH112" s="955"/>
      <c r="DI112" s="955"/>
      <c r="DJ112" s="955"/>
      <c r="DK112" s="955"/>
      <c r="DL112" s="955" t="s">
        <v>448</v>
      </c>
      <c r="DM112" s="955"/>
      <c r="DN112" s="955"/>
      <c r="DO112" s="955"/>
      <c r="DP112" s="955"/>
      <c r="DQ112" s="955" t="s">
        <v>448</v>
      </c>
      <c r="DR112" s="955"/>
      <c r="DS112" s="955"/>
      <c r="DT112" s="955"/>
      <c r="DU112" s="955"/>
      <c r="DV112" s="956" t="s">
        <v>423</v>
      </c>
      <c r="DW112" s="956"/>
      <c r="DX112" s="956"/>
      <c r="DY112" s="956"/>
      <c r="DZ112" s="957"/>
    </row>
    <row r="113" spans="1:130" s="233" customFormat="1" ht="26.25" customHeight="1" x14ac:dyDescent="0.2">
      <c r="A113" s="983"/>
      <c r="B113" s="984"/>
      <c r="C113" s="952" t="s">
        <v>456</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4205808</v>
      </c>
      <c r="AB113" s="967"/>
      <c r="AC113" s="967"/>
      <c r="AD113" s="967"/>
      <c r="AE113" s="968"/>
      <c r="AF113" s="969">
        <v>4082724</v>
      </c>
      <c r="AG113" s="967"/>
      <c r="AH113" s="967"/>
      <c r="AI113" s="967"/>
      <c r="AJ113" s="968"/>
      <c r="AK113" s="969">
        <v>3826275</v>
      </c>
      <c r="AL113" s="967"/>
      <c r="AM113" s="967"/>
      <c r="AN113" s="967"/>
      <c r="AO113" s="968"/>
      <c r="AP113" s="970">
        <v>2.2999999999999998</v>
      </c>
      <c r="AQ113" s="971"/>
      <c r="AR113" s="971"/>
      <c r="AS113" s="971"/>
      <c r="AT113" s="972"/>
      <c r="AU113" s="937"/>
      <c r="AV113" s="938"/>
      <c r="AW113" s="938"/>
      <c r="AX113" s="938"/>
      <c r="AY113" s="938"/>
      <c r="AZ113" s="951" t="s">
        <v>457</v>
      </c>
      <c r="BA113" s="952"/>
      <c r="BB113" s="952"/>
      <c r="BC113" s="952"/>
      <c r="BD113" s="952"/>
      <c r="BE113" s="952"/>
      <c r="BF113" s="952"/>
      <c r="BG113" s="952"/>
      <c r="BH113" s="952"/>
      <c r="BI113" s="952"/>
      <c r="BJ113" s="952"/>
      <c r="BK113" s="952"/>
      <c r="BL113" s="952"/>
      <c r="BM113" s="952"/>
      <c r="BN113" s="952"/>
      <c r="BO113" s="952"/>
      <c r="BP113" s="953"/>
      <c r="BQ113" s="954" t="s">
        <v>448</v>
      </c>
      <c r="BR113" s="955"/>
      <c r="BS113" s="955"/>
      <c r="BT113" s="955"/>
      <c r="BU113" s="955"/>
      <c r="BV113" s="955" t="s">
        <v>234</v>
      </c>
      <c r="BW113" s="955"/>
      <c r="BX113" s="955"/>
      <c r="BY113" s="955"/>
      <c r="BZ113" s="955"/>
      <c r="CA113" s="955" t="s">
        <v>423</v>
      </c>
      <c r="CB113" s="955"/>
      <c r="CC113" s="955"/>
      <c r="CD113" s="955"/>
      <c r="CE113" s="955"/>
      <c r="CF113" s="949" t="s">
        <v>448</v>
      </c>
      <c r="CG113" s="950"/>
      <c r="CH113" s="950"/>
      <c r="CI113" s="950"/>
      <c r="CJ113" s="950"/>
      <c r="CK113" s="977"/>
      <c r="CL113" s="978"/>
      <c r="CM113" s="951" t="s">
        <v>458</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423</v>
      </c>
      <c r="DH113" s="988"/>
      <c r="DI113" s="988"/>
      <c r="DJ113" s="988"/>
      <c r="DK113" s="989"/>
      <c r="DL113" s="990" t="s">
        <v>234</v>
      </c>
      <c r="DM113" s="988"/>
      <c r="DN113" s="988"/>
      <c r="DO113" s="988"/>
      <c r="DP113" s="989"/>
      <c r="DQ113" s="990" t="s">
        <v>423</v>
      </c>
      <c r="DR113" s="988"/>
      <c r="DS113" s="988"/>
      <c r="DT113" s="988"/>
      <c r="DU113" s="989"/>
      <c r="DV113" s="991" t="s">
        <v>234</v>
      </c>
      <c r="DW113" s="992"/>
      <c r="DX113" s="992"/>
      <c r="DY113" s="992"/>
      <c r="DZ113" s="993"/>
    </row>
    <row r="114" spans="1:130" s="233" customFormat="1" ht="26.25" customHeight="1" x14ac:dyDescent="0.2">
      <c r="A114" s="983"/>
      <c r="B114" s="984"/>
      <c r="C114" s="952" t="s">
        <v>459</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423</v>
      </c>
      <c r="AB114" s="988"/>
      <c r="AC114" s="988"/>
      <c r="AD114" s="988"/>
      <c r="AE114" s="989"/>
      <c r="AF114" s="990" t="s">
        <v>423</v>
      </c>
      <c r="AG114" s="988"/>
      <c r="AH114" s="988"/>
      <c r="AI114" s="988"/>
      <c r="AJ114" s="989"/>
      <c r="AK114" s="990" t="s">
        <v>234</v>
      </c>
      <c r="AL114" s="988"/>
      <c r="AM114" s="988"/>
      <c r="AN114" s="988"/>
      <c r="AO114" s="989"/>
      <c r="AP114" s="991" t="s">
        <v>423</v>
      </c>
      <c r="AQ114" s="992"/>
      <c r="AR114" s="992"/>
      <c r="AS114" s="992"/>
      <c r="AT114" s="993"/>
      <c r="AU114" s="937"/>
      <c r="AV114" s="938"/>
      <c r="AW114" s="938"/>
      <c r="AX114" s="938"/>
      <c r="AY114" s="938"/>
      <c r="AZ114" s="951" t="s">
        <v>460</v>
      </c>
      <c r="BA114" s="952"/>
      <c r="BB114" s="952"/>
      <c r="BC114" s="952"/>
      <c r="BD114" s="952"/>
      <c r="BE114" s="952"/>
      <c r="BF114" s="952"/>
      <c r="BG114" s="952"/>
      <c r="BH114" s="952"/>
      <c r="BI114" s="952"/>
      <c r="BJ114" s="952"/>
      <c r="BK114" s="952"/>
      <c r="BL114" s="952"/>
      <c r="BM114" s="952"/>
      <c r="BN114" s="952"/>
      <c r="BO114" s="952"/>
      <c r="BP114" s="953"/>
      <c r="BQ114" s="954">
        <v>42650209</v>
      </c>
      <c r="BR114" s="955"/>
      <c r="BS114" s="955"/>
      <c r="BT114" s="955"/>
      <c r="BU114" s="955"/>
      <c r="BV114" s="955">
        <v>41835789</v>
      </c>
      <c r="BW114" s="955"/>
      <c r="BX114" s="955"/>
      <c r="BY114" s="955"/>
      <c r="BZ114" s="955"/>
      <c r="CA114" s="955">
        <v>42113782</v>
      </c>
      <c r="CB114" s="955"/>
      <c r="CC114" s="955"/>
      <c r="CD114" s="955"/>
      <c r="CE114" s="955"/>
      <c r="CF114" s="949">
        <v>25.1</v>
      </c>
      <c r="CG114" s="950"/>
      <c r="CH114" s="950"/>
      <c r="CI114" s="950"/>
      <c r="CJ114" s="950"/>
      <c r="CK114" s="977"/>
      <c r="CL114" s="978"/>
      <c r="CM114" s="951" t="s">
        <v>461</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448</v>
      </c>
      <c r="DH114" s="988"/>
      <c r="DI114" s="988"/>
      <c r="DJ114" s="988"/>
      <c r="DK114" s="989"/>
      <c r="DL114" s="990" t="s">
        <v>447</v>
      </c>
      <c r="DM114" s="988"/>
      <c r="DN114" s="988"/>
      <c r="DO114" s="988"/>
      <c r="DP114" s="989"/>
      <c r="DQ114" s="990" t="s">
        <v>423</v>
      </c>
      <c r="DR114" s="988"/>
      <c r="DS114" s="988"/>
      <c r="DT114" s="988"/>
      <c r="DU114" s="989"/>
      <c r="DV114" s="991" t="s">
        <v>234</v>
      </c>
      <c r="DW114" s="992"/>
      <c r="DX114" s="992"/>
      <c r="DY114" s="992"/>
      <c r="DZ114" s="993"/>
    </row>
    <row r="115" spans="1:130" s="233" customFormat="1" ht="26.25" customHeight="1" x14ac:dyDescent="0.2">
      <c r="A115" s="983"/>
      <c r="B115" s="984"/>
      <c r="C115" s="952" t="s">
        <v>462</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971651</v>
      </c>
      <c r="AB115" s="967"/>
      <c r="AC115" s="967"/>
      <c r="AD115" s="967"/>
      <c r="AE115" s="968"/>
      <c r="AF115" s="969">
        <v>968826</v>
      </c>
      <c r="AG115" s="967"/>
      <c r="AH115" s="967"/>
      <c r="AI115" s="967"/>
      <c r="AJ115" s="968"/>
      <c r="AK115" s="969">
        <v>902667</v>
      </c>
      <c r="AL115" s="967"/>
      <c r="AM115" s="967"/>
      <c r="AN115" s="967"/>
      <c r="AO115" s="968"/>
      <c r="AP115" s="970">
        <v>0.5</v>
      </c>
      <c r="AQ115" s="971"/>
      <c r="AR115" s="971"/>
      <c r="AS115" s="971"/>
      <c r="AT115" s="972"/>
      <c r="AU115" s="937"/>
      <c r="AV115" s="938"/>
      <c r="AW115" s="938"/>
      <c r="AX115" s="938"/>
      <c r="AY115" s="938"/>
      <c r="AZ115" s="951" t="s">
        <v>463</v>
      </c>
      <c r="BA115" s="952"/>
      <c r="BB115" s="952"/>
      <c r="BC115" s="952"/>
      <c r="BD115" s="952"/>
      <c r="BE115" s="952"/>
      <c r="BF115" s="952"/>
      <c r="BG115" s="952"/>
      <c r="BH115" s="952"/>
      <c r="BI115" s="952"/>
      <c r="BJ115" s="952"/>
      <c r="BK115" s="952"/>
      <c r="BL115" s="952"/>
      <c r="BM115" s="952"/>
      <c r="BN115" s="952"/>
      <c r="BO115" s="952"/>
      <c r="BP115" s="953"/>
      <c r="BQ115" s="954">
        <v>2344916</v>
      </c>
      <c r="BR115" s="955"/>
      <c r="BS115" s="955"/>
      <c r="BT115" s="955"/>
      <c r="BU115" s="955"/>
      <c r="BV115" s="955">
        <v>1063145</v>
      </c>
      <c r="BW115" s="955"/>
      <c r="BX115" s="955"/>
      <c r="BY115" s="955"/>
      <c r="BZ115" s="955"/>
      <c r="CA115" s="955">
        <v>405111</v>
      </c>
      <c r="CB115" s="955"/>
      <c r="CC115" s="955"/>
      <c r="CD115" s="955"/>
      <c r="CE115" s="955"/>
      <c r="CF115" s="949">
        <v>0.2</v>
      </c>
      <c r="CG115" s="950"/>
      <c r="CH115" s="950"/>
      <c r="CI115" s="950"/>
      <c r="CJ115" s="950"/>
      <c r="CK115" s="977"/>
      <c r="CL115" s="978"/>
      <c r="CM115" s="951" t="s">
        <v>464</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1844240</v>
      </c>
      <c r="DH115" s="988"/>
      <c r="DI115" s="988"/>
      <c r="DJ115" s="988"/>
      <c r="DK115" s="989"/>
      <c r="DL115" s="990">
        <v>1219000</v>
      </c>
      <c r="DM115" s="988"/>
      <c r="DN115" s="988"/>
      <c r="DO115" s="988"/>
      <c r="DP115" s="989"/>
      <c r="DQ115" s="990" t="s">
        <v>423</v>
      </c>
      <c r="DR115" s="988"/>
      <c r="DS115" s="988"/>
      <c r="DT115" s="988"/>
      <c r="DU115" s="989"/>
      <c r="DV115" s="991" t="s">
        <v>423</v>
      </c>
      <c r="DW115" s="992"/>
      <c r="DX115" s="992"/>
      <c r="DY115" s="992"/>
      <c r="DZ115" s="993"/>
    </row>
    <row r="116" spans="1:130" s="233" customFormat="1" ht="26.25" customHeight="1" x14ac:dyDescent="0.2">
      <c r="A116" s="985"/>
      <c r="B116" s="986"/>
      <c r="C116" s="994" t="s">
        <v>465</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448</v>
      </c>
      <c r="AB116" s="988"/>
      <c r="AC116" s="988"/>
      <c r="AD116" s="988"/>
      <c r="AE116" s="989"/>
      <c r="AF116" s="990" t="s">
        <v>423</v>
      </c>
      <c r="AG116" s="988"/>
      <c r="AH116" s="988"/>
      <c r="AI116" s="988"/>
      <c r="AJ116" s="989"/>
      <c r="AK116" s="990" t="s">
        <v>234</v>
      </c>
      <c r="AL116" s="988"/>
      <c r="AM116" s="988"/>
      <c r="AN116" s="988"/>
      <c r="AO116" s="989"/>
      <c r="AP116" s="991" t="s">
        <v>423</v>
      </c>
      <c r="AQ116" s="992"/>
      <c r="AR116" s="992"/>
      <c r="AS116" s="992"/>
      <c r="AT116" s="993"/>
      <c r="AU116" s="937"/>
      <c r="AV116" s="938"/>
      <c r="AW116" s="938"/>
      <c r="AX116" s="938"/>
      <c r="AY116" s="938"/>
      <c r="AZ116" s="996" t="s">
        <v>466</v>
      </c>
      <c r="BA116" s="997"/>
      <c r="BB116" s="997"/>
      <c r="BC116" s="997"/>
      <c r="BD116" s="997"/>
      <c r="BE116" s="997"/>
      <c r="BF116" s="997"/>
      <c r="BG116" s="997"/>
      <c r="BH116" s="997"/>
      <c r="BI116" s="997"/>
      <c r="BJ116" s="997"/>
      <c r="BK116" s="997"/>
      <c r="BL116" s="997"/>
      <c r="BM116" s="997"/>
      <c r="BN116" s="997"/>
      <c r="BO116" s="997"/>
      <c r="BP116" s="998"/>
      <c r="BQ116" s="954" t="s">
        <v>423</v>
      </c>
      <c r="BR116" s="955"/>
      <c r="BS116" s="955"/>
      <c r="BT116" s="955"/>
      <c r="BU116" s="955"/>
      <c r="BV116" s="955" t="s">
        <v>448</v>
      </c>
      <c r="BW116" s="955"/>
      <c r="BX116" s="955"/>
      <c r="BY116" s="955"/>
      <c r="BZ116" s="955"/>
      <c r="CA116" s="955" t="s">
        <v>423</v>
      </c>
      <c r="CB116" s="955"/>
      <c r="CC116" s="955"/>
      <c r="CD116" s="955"/>
      <c r="CE116" s="955"/>
      <c r="CF116" s="949" t="s">
        <v>423</v>
      </c>
      <c r="CG116" s="950"/>
      <c r="CH116" s="950"/>
      <c r="CI116" s="950"/>
      <c r="CJ116" s="950"/>
      <c r="CK116" s="977"/>
      <c r="CL116" s="978"/>
      <c r="CM116" s="951" t="s">
        <v>467</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448</v>
      </c>
      <c r="DH116" s="988"/>
      <c r="DI116" s="988"/>
      <c r="DJ116" s="988"/>
      <c r="DK116" s="989"/>
      <c r="DL116" s="990" t="s">
        <v>448</v>
      </c>
      <c r="DM116" s="988"/>
      <c r="DN116" s="988"/>
      <c r="DO116" s="988"/>
      <c r="DP116" s="989"/>
      <c r="DQ116" s="990" t="s">
        <v>423</v>
      </c>
      <c r="DR116" s="988"/>
      <c r="DS116" s="988"/>
      <c r="DT116" s="988"/>
      <c r="DU116" s="989"/>
      <c r="DV116" s="991" t="s">
        <v>234</v>
      </c>
      <c r="DW116" s="992"/>
      <c r="DX116" s="992"/>
      <c r="DY116" s="992"/>
      <c r="DZ116" s="993"/>
    </row>
    <row r="117" spans="1:130" s="233" customFormat="1" ht="26.25" customHeight="1" x14ac:dyDescent="0.2">
      <c r="A117" s="941" t="s">
        <v>187</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468</v>
      </c>
      <c r="Z117" s="923"/>
      <c r="AA117" s="1007">
        <v>30840436</v>
      </c>
      <c r="AB117" s="1008"/>
      <c r="AC117" s="1008"/>
      <c r="AD117" s="1008"/>
      <c r="AE117" s="1009"/>
      <c r="AF117" s="1010">
        <v>31350677</v>
      </c>
      <c r="AG117" s="1008"/>
      <c r="AH117" s="1008"/>
      <c r="AI117" s="1008"/>
      <c r="AJ117" s="1009"/>
      <c r="AK117" s="1010">
        <v>31142391</v>
      </c>
      <c r="AL117" s="1008"/>
      <c r="AM117" s="1008"/>
      <c r="AN117" s="1008"/>
      <c r="AO117" s="1009"/>
      <c r="AP117" s="1011"/>
      <c r="AQ117" s="1012"/>
      <c r="AR117" s="1012"/>
      <c r="AS117" s="1012"/>
      <c r="AT117" s="1013"/>
      <c r="AU117" s="937"/>
      <c r="AV117" s="938"/>
      <c r="AW117" s="938"/>
      <c r="AX117" s="938"/>
      <c r="AY117" s="938"/>
      <c r="AZ117" s="1003" t="s">
        <v>469</v>
      </c>
      <c r="BA117" s="1004"/>
      <c r="BB117" s="1004"/>
      <c r="BC117" s="1004"/>
      <c r="BD117" s="1004"/>
      <c r="BE117" s="1004"/>
      <c r="BF117" s="1004"/>
      <c r="BG117" s="1004"/>
      <c r="BH117" s="1004"/>
      <c r="BI117" s="1004"/>
      <c r="BJ117" s="1004"/>
      <c r="BK117" s="1004"/>
      <c r="BL117" s="1004"/>
      <c r="BM117" s="1004"/>
      <c r="BN117" s="1004"/>
      <c r="BO117" s="1004"/>
      <c r="BP117" s="1005"/>
      <c r="BQ117" s="954" t="s">
        <v>447</v>
      </c>
      <c r="BR117" s="955"/>
      <c r="BS117" s="955"/>
      <c r="BT117" s="955"/>
      <c r="BU117" s="955"/>
      <c r="BV117" s="955" t="s">
        <v>470</v>
      </c>
      <c r="BW117" s="955"/>
      <c r="BX117" s="955"/>
      <c r="BY117" s="955"/>
      <c r="BZ117" s="955"/>
      <c r="CA117" s="955" t="s">
        <v>234</v>
      </c>
      <c r="CB117" s="955"/>
      <c r="CC117" s="955"/>
      <c r="CD117" s="955"/>
      <c r="CE117" s="955"/>
      <c r="CF117" s="949" t="s">
        <v>471</v>
      </c>
      <c r="CG117" s="950"/>
      <c r="CH117" s="950"/>
      <c r="CI117" s="950"/>
      <c r="CJ117" s="950"/>
      <c r="CK117" s="977"/>
      <c r="CL117" s="978"/>
      <c r="CM117" s="951" t="s">
        <v>472</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471</v>
      </c>
      <c r="DH117" s="988"/>
      <c r="DI117" s="988"/>
      <c r="DJ117" s="988"/>
      <c r="DK117" s="989"/>
      <c r="DL117" s="990" t="s">
        <v>402</v>
      </c>
      <c r="DM117" s="988"/>
      <c r="DN117" s="988"/>
      <c r="DO117" s="988"/>
      <c r="DP117" s="989"/>
      <c r="DQ117" s="990" t="s">
        <v>234</v>
      </c>
      <c r="DR117" s="988"/>
      <c r="DS117" s="988"/>
      <c r="DT117" s="988"/>
      <c r="DU117" s="989"/>
      <c r="DV117" s="991" t="s">
        <v>471</v>
      </c>
      <c r="DW117" s="992"/>
      <c r="DX117" s="992"/>
      <c r="DY117" s="992"/>
      <c r="DZ117" s="993"/>
    </row>
    <row r="118" spans="1:130" s="233" customFormat="1" ht="26.25" customHeight="1" x14ac:dyDescent="0.2">
      <c r="A118" s="941" t="s">
        <v>442</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439</v>
      </c>
      <c r="AB118" s="922"/>
      <c r="AC118" s="922"/>
      <c r="AD118" s="922"/>
      <c r="AE118" s="923"/>
      <c r="AF118" s="921" t="s">
        <v>440</v>
      </c>
      <c r="AG118" s="922"/>
      <c r="AH118" s="922"/>
      <c r="AI118" s="922"/>
      <c r="AJ118" s="923"/>
      <c r="AK118" s="921" t="s">
        <v>309</v>
      </c>
      <c r="AL118" s="922"/>
      <c r="AM118" s="922"/>
      <c r="AN118" s="922"/>
      <c r="AO118" s="923"/>
      <c r="AP118" s="999" t="s">
        <v>441</v>
      </c>
      <c r="AQ118" s="1000"/>
      <c r="AR118" s="1000"/>
      <c r="AS118" s="1000"/>
      <c r="AT118" s="1001"/>
      <c r="AU118" s="937"/>
      <c r="AV118" s="938"/>
      <c r="AW118" s="938"/>
      <c r="AX118" s="938"/>
      <c r="AY118" s="938"/>
      <c r="AZ118" s="1002" t="s">
        <v>473</v>
      </c>
      <c r="BA118" s="994"/>
      <c r="BB118" s="994"/>
      <c r="BC118" s="994"/>
      <c r="BD118" s="994"/>
      <c r="BE118" s="994"/>
      <c r="BF118" s="994"/>
      <c r="BG118" s="994"/>
      <c r="BH118" s="994"/>
      <c r="BI118" s="994"/>
      <c r="BJ118" s="994"/>
      <c r="BK118" s="994"/>
      <c r="BL118" s="994"/>
      <c r="BM118" s="994"/>
      <c r="BN118" s="994"/>
      <c r="BO118" s="994"/>
      <c r="BP118" s="995"/>
      <c r="BQ118" s="1028" t="s">
        <v>234</v>
      </c>
      <c r="BR118" s="1029"/>
      <c r="BS118" s="1029"/>
      <c r="BT118" s="1029"/>
      <c r="BU118" s="1029"/>
      <c r="BV118" s="1029" t="s">
        <v>234</v>
      </c>
      <c r="BW118" s="1029"/>
      <c r="BX118" s="1029"/>
      <c r="BY118" s="1029"/>
      <c r="BZ118" s="1029"/>
      <c r="CA118" s="1029" t="s">
        <v>471</v>
      </c>
      <c r="CB118" s="1029"/>
      <c r="CC118" s="1029"/>
      <c r="CD118" s="1029"/>
      <c r="CE118" s="1029"/>
      <c r="CF118" s="949" t="s">
        <v>402</v>
      </c>
      <c r="CG118" s="950"/>
      <c r="CH118" s="950"/>
      <c r="CI118" s="950"/>
      <c r="CJ118" s="950"/>
      <c r="CK118" s="977"/>
      <c r="CL118" s="978"/>
      <c r="CM118" s="951" t="s">
        <v>474</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402</v>
      </c>
      <c r="DH118" s="988"/>
      <c r="DI118" s="988"/>
      <c r="DJ118" s="988"/>
      <c r="DK118" s="989"/>
      <c r="DL118" s="990" t="s">
        <v>234</v>
      </c>
      <c r="DM118" s="988"/>
      <c r="DN118" s="988"/>
      <c r="DO118" s="988"/>
      <c r="DP118" s="989"/>
      <c r="DQ118" s="990" t="s">
        <v>475</v>
      </c>
      <c r="DR118" s="988"/>
      <c r="DS118" s="988"/>
      <c r="DT118" s="988"/>
      <c r="DU118" s="989"/>
      <c r="DV118" s="991" t="s">
        <v>234</v>
      </c>
      <c r="DW118" s="992"/>
      <c r="DX118" s="992"/>
      <c r="DY118" s="992"/>
      <c r="DZ118" s="993"/>
    </row>
    <row r="119" spans="1:130" s="233" customFormat="1" ht="26.25" customHeight="1" x14ac:dyDescent="0.2">
      <c r="A119" s="1085" t="s">
        <v>445</v>
      </c>
      <c r="B119" s="976"/>
      <c r="C119" s="958" t="s">
        <v>446</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447</v>
      </c>
      <c r="AB119" s="929"/>
      <c r="AC119" s="929"/>
      <c r="AD119" s="929"/>
      <c r="AE119" s="930"/>
      <c r="AF119" s="931" t="s">
        <v>475</v>
      </c>
      <c r="AG119" s="929"/>
      <c r="AH119" s="929"/>
      <c r="AI119" s="929"/>
      <c r="AJ119" s="930"/>
      <c r="AK119" s="931" t="s">
        <v>402</v>
      </c>
      <c r="AL119" s="929"/>
      <c r="AM119" s="929"/>
      <c r="AN119" s="929"/>
      <c r="AO119" s="930"/>
      <c r="AP119" s="932" t="s">
        <v>447</v>
      </c>
      <c r="AQ119" s="933"/>
      <c r="AR119" s="933"/>
      <c r="AS119" s="933"/>
      <c r="AT119" s="934"/>
      <c r="AU119" s="939"/>
      <c r="AV119" s="940"/>
      <c r="AW119" s="940"/>
      <c r="AX119" s="940"/>
      <c r="AY119" s="940"/>
      <c r="AZ119" s="254" t="s">
        <v>187</v>
      </c>
      <c r="BA119" s="254"/>
      <c r="BB119" s="254"/>
      <c r="BC119" s="254"/>
      <c r="BD119" s="254"/>
      <c r="BE119" s="254"/>
      <c r="BF119" s="254"/>
      <c r="BG119" s="254"/>
      <c r="BH119" s="254"/>
      <c r="BI119" s="254"/>
      <c r="BJ119" s="254"/>
      <c r="BK119" s="254"/>
      <c r="BL119" s="254"/>
      <c r="BM119" s="254"/>
      <c r="BN119" s="254"/>
      <c r="BO119" s="1006" t="s">
        <v>476</v>
      </c>
      <c r="BP119" s="1034"/>
      <c r="BQ119" s="1028">
        <v>393520481</v>
      </c>
      <c r="BR119" s="1029"/>
      <c r="BS119" s="1029"/>
      <c r="BT119" s="1029"/>
      <c r="BU119" s="1029"/>
      <c r="BV119" s="1029">
        <v>388744624</v>
      </c>
      <c r="BW119" s="1029"/>
      <c r="BX119" s="1029"/>
      <c r="BY119" s="1029"/>
      <c r="BZ119" s="1029"/>
      <c r="CA119" s="1029">
        <v>386509838</v>
      </c>
      <c r="CB119" s="1029"/>
      <c r="CC119" s="1029"/>
      <c r="CD119" s="1029"/>
      <c r="CE119" s="1029"/>
      <c r="CF119" s="1030"/>
      <c r="CG119" s="1031"/>
      <c r="CH119" s="1031"/>
      <c r="CI119" s="1031"/>
      <c r="CJ119" s="1032"/>
      <c r="CK119" s="979"/>
      <c r="CL119" s="980"/>
      <c r="CM119" s="1002" t="s">
        <v>477</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16924901</v>
      </c>
      <c r="DH119" s="1015"/>
      <c r="DI119" s="1015"/>
      <c r="DJ119" s="1015"/>
      <c r="DK119" s="1016"/>
      <c r="DL119" s="1014">
        <v>15971636</v>
      </c>
      <c r="DM119" s="1015"/>
      <c r="DN119" s="1015"/>
      <c r="DO119" s="1015"/>
      <c r="DP119" s="1016"/>
      <c r="DQ119" s="1014">
        <v>15080551</v>
      </c>
      <c r="DR119" s="1015"/>
      <c r="DS119" s="1015"/>
      <c r="DT119" s="1015"/>
      <c r="DU119" s="1016"/>
      <c r="DV119" s="1017">
        <v>9</v>
      </c>
      <c r="DW119" s="1018"/>
      <c r="DX119" s="1018"/>
      <c r="DY119" s="1018"/>
      <c r="DZ119" s="1019"/>
    </row>
    <row r="120" spans="1:130" s="233" customFormat="1" ht="26.25" customHeight="1" x14ac:dyDescent="0.2">
      <c r="A120" s="1086"/>
      <c r="B120" s="978"/>
      <c r="C120" s="951" t="s">
        <v>451</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402</v>
      </c>
      <c r="AB120" s="988"/>
      <c r="AC120" s="988"/>
      <c r="AD120" s="988"/>
      <c r="AE120" s="989"/>
      <c r="AF120" s="990" t="s">
        <v>234</v>
      </c>
      <c r="AG120" s="988"/>
      <c r="AH120" s="988"/>
      <c r="AI120" s="988"/>
      <c r="AJ120" s="989"/>
      <c r="AK120" s="990" t="s">
        <v>234</v>
      </c>
      <c r="AL120" s="988"/>
      <c r="AM120" s="988"/>
      <c r="AN120" s="988"/>
      <c r="AO120" s="989"/>
      <c r="AP120" s="991" t="s">
        <v>234</v>
      </c>
      <c r="AQ120" s="992"/>
      <c r="AR120" s="992"/>
      <c r="AS120" s="992"/>
      <c r="AT120" s="993"/>
      <c r="AU120" s="1020" t="s">
        <v>478</v>
      </c>
      <c r="AV120" s="1021"/>
      <c r="AW120" s="1021"/>
      <c r="AX120" s="1021"/>
      <c r="AY120" s="1022"/>
      <c r="AZ120" s="958" t="s">
        <v>479</v>
      </c>
      <c r="BA120" s="926"/>
      <c r="BB120" s="926"/>
      <c r="BC120" s="926"/>
      <c r="BD120" s="926"/>
      <c r="BE120" s="926"/>
      <c r="BF120" s="926"/>
      <c r="BG120" s="926"/>
      <c r="BH120" s="926"/>
      <c r="BI120" s="926"/>
      <c r="BJ120" s="926"/>
      <c r="BK120" s="926"/>
      <c r="BL120" s="926"/>
      <c r="BM120" s="926"/>
      <c r="BN120" s="926"/>
      <c r="BO120" s="926"/>
      <c r="BP120" s="927"/>
      <c r="BQ120" s="959">
        <v>37421806</v>
      </c>
      <c r="BR120" s="960"/>
      <c r="BS120" s="960"/>
      <c r="BT120" s="960"/>
      <c r="BU120" s="960"/>
      <c r="BV120" s="960">
        <v>40440073</v>
      </c>
      <c r="BW120" s="960"/>
      <c r="BX120" s="960"/>
      <c r="BY120" s="960"/>
      <c r="BZ120" s="960"/>
      <c r="CA120" s="960">
        <v>49115409</v>
      </c>
      <c r="CB120" s="960"/>
      <c r="CC120" s="960"/>
      <c r="CD120" s="960"/>
      <c r="CE120" s="960"/>
      <c r="CF120" s="973">
        <v>29.2</v>
      </c>
      <c r="CG120" s="974"/>
      <c r="CH120" s="974"/>
      <c r="CI120" s="974"/>
      <c r="CJ120" s="974"/>
      <c r="CK120" s="1035" t="s">
        <v>480</v>
      </c>
      <c r="CL120" s="1036"/>
      <c r="CM120" s="1036"/>
      <c r="CN120" s="1036"/>
      <c r="CO120" s="1037"/>
      <c r="CP120" s="1043" t="s">
        <v>481</v>
      </c>
      <c r="CQ120" s="1044"/>
      <c r="CR120" s="1044"/>
      <c r="CS120" s="1044"/>
      <c r="CT120" s="1044"/>
      <c r="CU120" s="1044"/>
      <c r="CV120" s="1044"/>
      <c r="CW120" s="1044"/>
      <c r="CX120" s="1044"/>
      <c r="CY120" s="1044"/>
      <c r="CZ120" s="1044"/>
      <c r="DA120" s="1044"/>
      <c r="DB120" s="1044"/>
      <c r="DC120" s="1044"/>
      <c r="DD120" s="1044"/>
      <c r="DE120" s="1044"/>
      <c r="DF120" s="1045"/>
      <c r="DG120" s="959">
        <v>35573644</v>
      </c>
      <c r="DH120" s="960"/>
      <c r="DI120" s="960"/>
      <c r="DJ120" s="960"/>
      <c r="DK120" s="960"/>
      <c r="DL120" s="960">
        <v>34307716</v>
      </c>
      <c r="DM120" s="960"/>
      <c r="DN120" s="960"/>
      <c r="DO120" s="960"/>
      <c r="DP120" s="960"/>
      <c r="DQ120" s="960">
        <v>33699517</v>
      </c>
      <c r="DR120" s="960"/>
      <c r="DS120" s="960"/>
      <c r="DT120" s="960"/>
      <c r="DU120" s="960"/>
      <c r="DV120" s="961">
        <v>20.100000000000001</v>
      </c>
      <c r="DW120" s="961"/>
      <c r="DX120" s="961"/>
      <c r="DY120" s="961"/>
      <c r="DZ120" s="962"/>
    </row>
    <row r="121" spans="1:130" s="233" customFormat="1" ht="26.25" customHeight="1" x14ac:dyDescent="0.2">
      <c r="A121" s="1086"/>
      <c r="B121" s="978"/>
      <c r="C121" s="1003" t="s">
        <v>482</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402</v>
      </c>
      <c r="AB121" s="988"/>
      <c r="AC121" s="988"/>
      <c r="AD121" s="988"/>
      <c r="AE121" s="989"/>
      <c r="AF121" s="990" t="s">
        <v>234</v>
      </c>
      <c r="AG121" s="988"/>
      <c r="AH121" s="988"/>
      <c r="AI121" s="988"/>
      <c r="AJ121" s="989"/>
      <c r="AK121" s="990" t="s">
        <v>483</v>
      </c>
      <c r="AL121" s="988"/>
      <c r="AM121" s="988"/>
      <c r="AN121" s="988"/>
      <c r="AO121" s="989"/>
      <c r="AP121" s="991" t="s">
        <v>483</v>
      </c>
      <c r="AQ121" s="992"/>
      <c r="AR121" s="992"/>
      <c r="AS121" s="992"/>
      <c r="AT121" s="993"/>
      <c r="AU121" s="1023"/>
      <c r="AV121" s="1024"/>
      <c r="AW121" s="1024"/>
      <c r="AX121" s="1024"/>
      <c r="AY121" s="1025"/>
      <c r="AZ121" s="951" t="s">
        <v>484</v>
      </c>
      <c r="BA121" s="952"/>
      <c r="BB121" s="952"/>
      <c r="BC121" s="952"/>
      <c r="BD121" s="952"/>
      <c r="BE121" s="952"/>
      <c r="BF121" s="952"/>
      <c r="BG121" s="952"/>
      <c r="BH121" s="952"/>
      <c r="BI121" s="952"/>
      <c r="BJ121" s="952"/>
      <c r="BK121" s="952"/>
      <c r="BL121" s="952"/>
      <c r="BM121" s="952"/>
      <c r="BN121" s="952"/>
      <c r="BO121" s="952"/>
      <c r="BP121" s="953"/>
      <c r="BQ121" s="954">
        <v>66554750</v>
      </c>
      <c r="BR121" s="955"/>
      <c r="BS121" s="955"/>
      <c r="BT121" s="955"/>
      <c r="BU121" s="955"/>
      <c r="BV121" s="955">
        <v>64533675</v>
      </c>
      <c r="BW121" s="955"/>
      <c r="BX121" s="955"/>
      <c r="BY121" s="955"/>
      <c r="BZ121" s="955"/>
      <c r="CA121" s="955">
        <v>61770316</v>
      </c>
      <c r="CB121" s="955"/>
      <c r="CC121" s="955"/>
      <c r="CD121" s="955"/>
      <c r="CE121" s="955"/>
      <c r="CF121" s="949">
        <v>36.799999999999997</v>
      </c>
      <c r="CG121" s="950"/>
      <c r="CH121" s="950"/>
      <c r="CI121" s="950"/>
      <c r="CJ121" s="950"/>
      <c r="CK121" s="1038"/>
      <c r="CL121" s="1039"/>
      <c r="CM121" s="1039"/>
      <c r="CN121" s="1039"/>
      <c r="CO121" s="1040"/>
      <c r="CP121" s="1048" t="s">
        <v>485</v>
      </c>
      <c r="CQ121" s="1049"/>
      <c r="CR121" s="1049"/>
      <c r="CS121" s="1049"/>
      <c r="CT121" s="1049"/>
      <c r="CU121" s="1049"/>
      <c r="CV121" s="1049"/>
      <c r="CW121" s="1049"/>
      <c r="CX121" s="1049"/>
      <c r="CY121" s="1049"/>
      <c r="CZ121" s="1049"/>
      <c r="DA121" s="1049"/>
      <c r="DB121" s="1049"/>
      <c r="DC121" s="1049"/>
      <c r="DD121" s="1049"/>
      <c r="DE121" s="1049"/>
      <c r="DF121" s="1050"/>
      <c r="DG121" s="954">
        <v>2713951</v>
      </c>
      <c r="DH121" s="955"/>
      <c r="DI121" s="955"/>
      <c r="DJ121" s="955"/>
      <c r="DK121" s="955"/>
      <c r="DL121" s="955">
        <v>2660234</v>
      </c>
      <c r="DM121" s="955"/>
      <c r="DN121" s="955"/>
      <c r="DO121" s="955"/>
      <c r="DP121" s="955"/>
      <c r="DQ121" s="955">
        <v>2218463</v>
      </c>
      <c r="DR121" s="955"/>
      <c r="DS121" s="955"/>
      <c r="DT121" s="955"/>
      <c r="DU121" s="955"/>
      <c r="DV121" s="956">
        <v>1.3</v>
      </c>
      <c r="DW121" s="956"/>
      <c r="DX121" s="956"/>
      <c r="DY121" s="956"/>
      <c r="DZ121" s="957"/>
    </row>
    <row r="122" spans="1:130" s="233" customFormat="1" ht="26.25" customHeight="1" x14ac:dyDescent="0.2">
      <c r="A122" s="1086"/>
      <c r="B122" s="978"/>
      <c r="C122" s="951" t="s">
        <v>461</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471</v>
      </c>
      <c r="AB122" s="988"/>
      <c r="AC122" s="988"/>
      <c r="AD122" s="988"/>
      <c r="AE122" s="989"/>
      <c r="AF122" s="990" t="s">
        <v>234</v>
      </c>
      <c r="AG122" s="988"/>
      <c r="AH122" s="988"/>
      <c r="AI122" s="988"/>
      <c r="AJ122" s="989"/>
      <c r="AK122" s="990" t="s">
        <v>402</v>
      </c>
      <c r="AL122" s="988"/>
      <c r="AM122" s="988"/>
      <c r="AN122" s="988"/>
      <c r="AO122" s="989"/>
      <c r="AP122" s="991" t="s">
        <v>423</v>
      </c>
      <c r="AQ122" s="992"/>
      <c r="AR122" s="992"/>
      <c r="AS122" s="992"/>
      <c r="AT122" s="993"/>
      <c r="AU122" s="1023"/>
      <c r="AV122" s="1024"/>
      <c r="AW122" s="1024"/>
      <c r="AX122" s="1024"/>
      <c r="AY122" s="1025"/>
      <c r="AZ122" s="1002" t="s">
        <v>486</v>
      </c>
      <c r="BA122" s="994"/>
      <c r="BB122" s="994"/>
      <c r="BC122" s="994"/>
      <c r="BD122" s="994"/>
      <c r="BE122" s="994"/>
      <c r="BF122" s="994"/>
      <c r="BG122" s="994"/>
      <c r="BH122" s="994"/>
      <c r="BI122" s="994"/>
      <c r="BJ122" s="994"/>
      <c r="BK122" s="994"/>
      <c r="BL122" s="994"/>
      <c r="BM122" s="994"/>
      <c r="BN122" s="994"/>
      <c r="BO122" s="994"/>
      <c r="BP122" s="995"/>
      <c r="BQ122" s="1028">
        <v>241159402</v>
      </c>
      <c r="BR122" s="1029"/>
      <c r="BS122" s="1029"/>
      <c r="BT122" s="1029"/>
      <c r="BU122" s="1029"/>
      <c r="BV122" s="1029">
        <v>246021399</v>
      </c>
      <c r="BW122" s="1029"/>
      <c r="BX122" s="1029"/>
      <c r="BY122" s="1029"/>
      <c r="BZ122" s="1029"/>
      <c r="CA122" s="1029">
        <v>251678220</v>
      </c>
      <c r="CB122" s="1029"/>
      <c r="CC122" s="1029"/>
      <c r="CD122" s="1029"/>
      <c r="CE122" s="1029"/>
      <c r="CF122" s="1046">
        <v>149.80000000000001</v>
      </c>
      <c r="CG122" s="1047"/>
      <c r="CH122" s="1047"/>
      <c r="CI122" s="1047"/>
      <c r="CJ122" s="1047"/>
      <c r="CK122" s="1038"/>
      <c r="CL122" s="1039"/>
      <c r="CM122" s="1039"/>
      <c r="CN122" s="1039"/>
      <c r="CO122" s="1040"/>
      <c r="CP122" s="1048" t="s">
        <v>487</v>
      </c>
      <c r="CQ122" s="1049"/>
      <c r="CR122" s="1049"/>
      <c r="CS122" s="1049"/>
      <c r="CT122" s="1049"/>
      <c r="CU122" s="1049"/>
      <c r="CV122" s="1049"/>
      <c r="CW122" s="1049"/>
      <c r="CX122" s="1049"/>
      <c r="CY122" s="1049"/>
      <c r="CZ122" s="1049"/>
      <c r="DA122" s="1049"/>
      <c r="DB122" s="1049"/>
      <c r="DC122" s="1049"/>
      <c r="DD122" s="1049"/>
      <c r="DE122" s="1049"/>
      <c r="DF122" s="1050"/>
      <c r="DG122" s="954" t="s">
        <v>471</v>
      </c>
      <c r="DH122" s="955"/>
      <c r="DI122" s="955"/>
      <c r="DJ122" s="955"/>
      <c r="DK122" s="955"/>
      <c r="DL122" s="955">
        <v>1265272</v>
      </c>
      <c r="DM122" s="955"/>
      <c r="DN122" s="955"/>
      <c r="DO122" s="955"/>
      <c r="DP122" s="955"/>
      <c r="DQ122" s="955">
        <v>1345870</v>
      </c>
      <c r="DR122" s="955"/>
      <c r="DS122" s="955"/>
      <c r="DT122" s="955"/>
      <c r="DU122" s="955"/>
      <c r="DV122" s="956">
        <v>0.8</v>
      </c>
      <c r="DW122" s="956"/>
      <c r="DX122" s="956"/>
      <c r="DY122" s="956"/>
      <c r="DZ122" s="957"/>
    </row>
    <row r="123" spans="1:130" s="233" customFormat="1" ht="26.25" customHeight="1" x14ac:dyDescent="0.2">
      <c r="A123" s="1086"/>
      <c r="B123" s="978"/>
      <c r="C123" s="951" t="s">
        <v>467</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447</v>
      </c>
      <c r="AB123" s="988"/>
      <c r="AC123" s="988"/>
      <c r="AD123" s="988"/>
      <c r="AE123" s="989"/>
      <c r="AF123" s="990" t="s">
        <v>402</v>
      </c>
      <c r="AG123" s="988"/>
      <c r="AH123" s="988"/>
      <c r="AI123" s="988"/>
      <c r="AJ123" s="989"/>
      <c r="AK123" s="990" t="s">
        <v>423</v>
      </c>
      <c r="AL123" s="988"/>
      <c r="AM123" s="988"/>
      <c r="AN123" s="988"/>
      <c r="AO123" s="989"/>
      <c r="AP123" s="991" t="s">
        <v>234</v>
      </c>
      <c r="AQ123" s="992"/>
      <c r="AR123" s="992"/>
      <c r="AS123" s="992"/>
      <c r="AT123" s="993"/>
      <c r="AU123" s="1026"/>
      <c r="AV123" s="1027"/>
      <c r="AW123" s="1027"/>
      <c r="AX123" s="1027"/>
      <c r="AY123" s="1027"/>
      <c r="AZ123" s="254" t="s">
        <v>187</v>
      </c>
      <c r="BA123" s="254"/>
      <c r="BB123" s="254"/>
      <c r="BC123" s="254"/>
      <c r="BD123" s="254"/>
      <c r="BE123" s="254"/>
      <c r="BF123" s="254"/>
      <c r="BG123" s="254"/>
      <c r="BH123" s="254"/>
      <c r="BI123" s="254"/>
      <c r="BJ123" s="254"/>
      <c r="BK123" s="254"/>
      <c r="BL123" s="254"/>
      <c r="BM123" s="254"/>
      <c r="BN123" s="254"/>
      <c r="BO123" s="1006" t="s">
        <v>488</v>
      </c>
      <c r="BP123" s="1034"/>
      <c r="BQ123" s="1092">
        <v>345135958</v>
      </c>
      <c r="BR123" s="1093"/>
      <c r="BS123" s="1093"/>
      <c r="BT123" s="1093"/>
      <c r="BU123" s="1093"/>
      <c r="BV123" s="1093">
        <v>350995147</v>
      </c>
      <c r="BW123" s="1093"/>
      <c r="BX123" s="1093"/>
      <c r="BY123" s="1093"/>
      <c r="BZ123" s="1093"/>
      <c r="CA123" s="1093">
        <v>362563945</v>
      </c>
      <c r="CB123" s="1093"/>
      <c r="CC123" s="1093"/>
      <c r="CD123" s="1093"/>
      <c r="CE123" s="1093"/>
      <c r="CF123" s="1030"/>
      <c r="CG123" s="1031"/>
      <c r="CH123" s="1031"/>
      <c r="CI123" s="1031"/>
      <c r="CJ123" s="1032"/>
      <c r="CK123" s="1038"/>
      <c r="CL123" s="1039"/>
      <c r="CM123" s="1039"/>
      <c r="CN123" s="1039"/>
      <c r="CO123" s="1040"/>
      <c r="CP123" s="1048" t="s">
        <v>489</v>
      </c>
      <c r="CQ123" s="1049"/>
      <c r="CR123" s="1049"/>
      <c r="CS123" s="1049"/>
      <c r="CT123" s="1049"/>
      <c r="CU123" s="1049"/>
      <c r="CV123" s="1049"/>
      <c r="CW123" s="1049"/>
      <c r="CX123" s="1049"/>
      <c r="CY123" s="1049"/>
      <c r="CZ123" s="1049"/>
      <c r="DA123" s="1049"/>
      <c r="DB123" s="1049"/>
      <c r="DC123" s="1049"/>
      <c r="DD123" s="1049"/>
      <c r="DE123" s="1049"/>
      <c r="DF123" s="1050"/>
      <c r="DG123" s="987">
        <v>32629</v>
      </c>
      <c r="DH123" s="988"/>
      <c r="DI123" s="988"/>
      <c r="DJ123" s="988"/>
      <c r="DK123" s="989"/>
      <c r="DL123" s="990">
        <v>17890</v>
      </c>
      <c r="DM123" s="988"/>
      <c r="DN123" s="988"/>
      <c r="DO123" s="988"/>
      <c r="DP123" s="989"/>
      <c r="DQ123" s="990">
        <v>16033</v>
      </c>
      <c r="DR123" s="988"/>
      <c r="DS123" s="988"/>
      <c r="DT123" s="988"/>
      <c r="DU123" s="989"/>
      <c r="DV123" s="991">
        <v>0</v>
      </c>
      <c r="DW123" s="992"/>
      <c r="DX123" s="992"/>
      <c r="DY123" s="992"/>
      <c r="DZ123" s="993"/>
    </row>
    <row r="124" spans="1:130" s="233" customFormat="1" ht="26.25" customHeight="1" thickBot="1" x14ac:dyDescent="0.25">
      <c r="A124" s="1086"/>
      <c r="B124" s="978"/>
      <c r="C124" s="951" t="s">
        <v>472</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447</v>
      </c>
      <c r="AB124" s="988"/>
      <c r="AC124" s="988"/>
      <c r="AD124" s="988"/>
      <c r="AE124" s="989"/>
      <c r="AF124" s="990" t="s">
        <v>234</v>
      </c>
      <c r="AG124" s="988"/>
      <c r="AH124" s="988"/>
      <c r="AI124" s="988"/>
      <c r="AJ124" s="989"/>
      <c r="AK124" s="990" t="s">
        <v>234</v>
      </c>
      <c r="AL124" s="988"/>
      <c r="AM124" s="988"/>
      <c r="AN124" s="988"/>
      <c r="AO124" s="989"/>
      <c r="AP124" s="991" t="s">
        <v>234</v>
      </c>
      <c r="AQ124" s="992"/>
      <c r="AR124" s="992"/>
      <c r="AS124" s="992"/>
      <c r="AT124" s="993"/>
      <c r="AU124" s="1088" t="s">
        <v>490</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31.3</v>
      </c>
      <c r="BR124" s="1056"/>
      <c r="BS124" s="1056"/>
      <c r="BT124" s="1056"/>
      <c r="BU124" s="1056"/>
      <c r="BV124" s="1056">
        <v>23.9</v>
      </c>
      <c r="BW124" s="1056"/>
      <c r="BX124" s="1056"/>
      <c r="BY124" s="1056"/>
      <c r="BZ124" s="1056"/>
      <c r="CA124" s="1056">
        <v>14.2</v>
      </c>
      <c r="CB124" s="1056"/>
      <c r="CC124" s="1056"/>
      <c r="CD124" s="1056"/>
      <c r="CE124" s="1056"/>
      <c r="CF124" s="1057"/>
      <c r="CG124" s="1058"/>
      <c r="CH124" s="1058"/>
      <c r="CI124" s="1058"/>
      <c r="CJ124" s="1059"/>
      <c r="CK124" s="1041"/>
      <c r="CL124" s="1041"/>
      <c r="CM124" s="1041"/>
      <c r="CN124" s="1041"/>
      <c r="CO124" s="1042"/>
      <c r="CP124" s="1048" t="s">
        <v>491</v>
      </c>
      <c r="CQ124" s="1049"/>
      <c r="CR124" s="1049"/>
      <c r="CS124" s="1049"/>
      <c r="CT124" s="1049"/>
      <c r="CU124" s="1049"/>
      <c r="CV124" s="1049"/>
      <c r="CW124" s="1049"/>
      <c r="CX124" s="1049"/>
      <c r="CY124" s="1049"/>
      <c r="CZ124" s="1049"/>
      <c r="DA124" s="1049"/>
      <c r="DB124" s="1049"/>
      <c r="DC124" s="1049"/>
      <c r="DD124" s="1049"/>
      <c r="DE124" s="1049"/>
      <c r="DF124" s="1050"/>
      <c r="DG124" s="1033">
        <v>1185812</v>
      </c>
      <c r="DH124" s="1015"/>
      <c r="DI124" s="1015"/>
      <c r="DJ124" s="1015"/>
      <c r="DK124" s="1016"/>
      <c r="DL124" s="1014" t="s">
        <v>234</v>
      </c>
      <c r="DM124" s="1015"/>
      <c r="DN124" s="1015"/>
      <c r="DO124" s="1015"/>
      <c r="DP124" s="1016"/>
      <c r="DQ124" s="1014" t="s">
        <v>471</v>
      </c>
      <c r="DR124" s="1015"/>
      <c r="DS124" s="1015"/>
      <c r="DT124" s="1015"/>
      <c r="DU124" s="1016"/>
      <c r="DV124" s="1017" t="s">
        <v>234</v>
      </c>
      <c r="DW124" s="1018"/>
      <c r="DX124" s="1018"/>
      <c r="DY124" s="1018"/>
      <c r="DZ124" s="1019"/>
    </row>
    <row r="125" spans="1:130" s="233" customFormat="1" ht="26.25" customHeight="1" x14ac:dyDescent="0.2">
      <c r="A125" s="1086"/>
      <c r="B125" s="978"/>
      <c r="C125" s="951" t="s">
        <v>474</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475</v>
      </c>
      <c r="AB125" s="988"/>
      <c r="AC125" s="988"/>
      <c r="AD125" s="988"/>
      <c r="AE125" s="989"/>
      <c r="AF125" s="990" t="s">
        <v>402</v>
      </c>
      <c r="AG125" s="988"/>
      <c r="AH125" s="988"/>
      <c r="AI125" s="988"/>
      <c r="AJ125" s="989"/>
      <c r="AK125" s="990" t="s">
        <v>447</v>
      </c>
      <c r="AL125" s="988"/>
      <c r="AM125" s="988"/>
      <c r="AN125" s="988"/>
      <c r="AO125" s="989"/>
      <c r="AP125" s="991" t="s">
        <v>402</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492</v>
      </c>
      <c r="CL125" s="1036"/>
      <c r="CM125" s="1036"/>
      <c r="CN125" s="1036"/>
      <c r="CO125" s="1037"/>
      <c r="CP125" s="958" t="s">
        <v>493</v>
      </c>
      <c r="CQ125" s="926"/>
      <c r="CR125" s="926"/>
      <c r="CS125" s="926"/>
      <c r="CT125" s="926"/>
      <c r="CU125" s="926"/>
      <c r="CV125" s="926"/>
      <c r="CW125" s="926"/>
      <c r="CX125" s="926"/>
      <c r="CY125" s="926"/>
      <c r="CZ125" s="926"/>
      <c r="DA125" s="926"/>
      <c r="DB125" s="926"/>
      <c r="DC125" s="926"/>
      <c r="DD125" s="926"/>
      <c r="DE125" s="926"/>
      <c r="DF125" s="927"/>
      <c r="DG125" s="959" t="s">
        <v>402</v>
      </c>
      <c r="DH125" s="960"/>
      <c r="DI125" s="960"/>
      <c r="DJ125" s="960"/>
      <c r="DK125" s="960"/>
      <c r="DL125" s="960" t="s">
        <v>447</v>
      </c>
      <c r="DM125" s="960"/>
      <c r="DN125" s="960"/>
      <c r="DO125" s="960"/>
      <c r="DP125" s="960"/>
      <c r="DQ125" s="960" t="s">
        <v>234</v>
      </c>
      <c r="DR125" s="960"/>
      <c r="DS125" s="960"/>
      <c r="DT125" s="960"/>
      <c r="DU125" s="960"/>
      <c r="DV125" s="961" t="s">
        <v>470</v>
      </c>
      <c r="DW125" s="961"/>
      <c r="DX125" s="961"/>
      <c r="DY125" s="961"/>
      <c r="DZ125" s="962"/>
    </row>
    <row r="126" spans="1:130" s="233" customFormat="1" ht="26.25" customHeight="1" thickBot="1" x14ac:dyDescent="0.25">
      <c r="A126" s="1086"/>
      <c r="B126" s="978"/>
      <c r="C126" s="951" t="s">
        <v>477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971651</v>
      </c>
      <c r="AB126" s="988"/>
      <c r="AC126" s="988"/>
      <c r="AD126" s="988"/>
      <c r="AE126" s="989"/>
      <c r="AF126" s="990">
        <v>968826</v>
      </c>
      <c r="AG126" s="988"/>
      <c r="AH126" s="988"/>
      <c r="AI126" s="988"/>
      <c r="AJ126" s="989"/>
      <c r="AK126" s="990">
        <v>902667</v>
      </c>
      <c r="AL126" s="988"/>
      <c r="AM126" s="988"/>
      <c r="AN126" s="988"/>
      <c r="AO126" s="989"/>
      <c r="AP126" s="991">
        <v>0.5</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494</v>
      </c>
      <c r="CQ126" s="952"/>
      <c r="CR126" s="952"/>
      <c r="CS126" s="952"/>
      <c r="CT126" s="952"/>
      <c r="CU126" s="952"/>
      <c r="CV126" s="952"/>
      <c r="CW126" s="952"/>
      <c r="CX126" s="952"/>
      <c r="CY126" s="952"/>
      <c r="CZ126" s="952"/>
      <c r="DA126" s="952"/>
      <c r="DB126" s="952"/>
      <c r="DC126" s="952"/>
      <c r="DD126" s="952"/>
      <c r="DE126" s="952"/>
      <c r="DF126" s="953"/>
      <c r="DG126" s="954">
        <v>1829578</v>
      </c>
      <c r="DH126" s="955"/>
      <c r="DI126" s="955"/>
      <c r="DJ126" s="955"/>
      <c r="DK126" s="955"/>
      <c r="DL126" s="955">
        <v>602921</v>
      </c>
      <c r="DM126" s="955"/>
      <c r="DN126" s="955"/>
      <c r="DO126" s="955"/>
      <c r="DP126" s="955"/>
      <c r="DQ126" s="955" t="s">
        <v>402</v>
      </c>
      <c r="DR126" s="955"/>
      <c r="DS126" s="955"/>
      <c r="DT126" s="955"/>
      <c r="DU126" s="955"/>
      <c r="DV126" s="956" t="s">
        <v>234</v>
      </c>
      <c r="DW126" s="956"/>
      <c r="DX126" s="956"/>
      <c r="DY126" s="956"/>
      <c r="DZ126" s="957"/>
    </row>
    <row r="127" spans="1:130" s="233" customFormat="1" ht="26.25" customHeight="1" x14ac:dyDescent="0.2">
      <c r="A127" s="1087"/>
      <c r="B127" s="980"/>
      <c r="C127" s="1002" t="s">
        <v>495</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234</v>
      </c>
      <c r="AB127" s="988"/>
      <c r="AC127" s="988"/>
      <c r="AD127" s="988"/>
      <c r="AE127" s="989"/>
      <c r="AF127" s="990" t="s">
        <v>234</v>
      </c>
      <c r="AG127" s="988"/>
      <c r="AH127" s="988"/>
      <c r="AI127" s="988"/>
      <c r="AJ127" s="989"/>
      <c r="AK127" s="990" t="s">
        <v>475</v>
      </c>
      <c r="AL127" s="988"/>
      <c r="AM127" s="988"/>
      <c r="AN127" s="988"/>
      <c r="AO127" s="989"/>
      <c r="AP127" s="991" t="s">
        <v>234</v>
      </c>
      <c r="AQ127" s="992"/>
      <c r="AR127" s="992"/>
      <c r="AS127" s="992"/>
      <c r="AT127" s="993"/>
      <c r="AU127" s="235"/>
      <c r="AV127" s="235"/>
      <c r="AW127" s="235"/>
      <c r="AX127" s="1060" t="s">
        <v>496</v>
      </c>
      <c r="AY127" s="1061"/>
      <c r="AZ127" s="1061"/>
      <c r="BA127" s="1061"/>
      <c r="BB127" s="1061"/>
      <c r="BC127" s="1061"/>
      <c r="BD127" s="1061"/>
      <c r="BE127" s="1062"/>
      <c r="BF127" s="1063" t="s">
        <v>497</v>
      </c>
      <c r="BG127" s="1061"/>
      <c r="BH127" s="1061"/>
      <c r="BI127" s="1061"/>
      <c r="BJ127" s="1061"/>
      <c r="BK127" s="1061"/>
      <c r="BL127" s="1062"/>
      <c r="BM127" s="1063" t="s">
        <v>498</v>
      </c>
      <c r="BN127" s="1061"/>
      <c r="BO127" s="1061"/>
      <c r="BP127" s="1061"/>
      <c r="BQ127" s="1061"/>
      <c r="BR127" s="1061"/>
      <c r="BS127" s="1062"/>
      <c r="BT127" s="1063" t="s">
        <v>499</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500</v>
      </c>
      <c r="CQ127" s="952"/>
      <c r="CR127" s="952"/>
      <c r="CS127" s="952"/>
      <c r="CT127" s="952"/>
      <c r="CU127" s="952"/>
      <c r="CV127" s="952"/>
      <c r="CW127" s="952"/>
      <c r="CX127" s="952"/>
      <c r="CY127" s="952"/>
      <c r="CZ127" s="952"/>
      <c r="DA127" s="952"/>
      <c r="DB127" s="952"/>
      <c r="DC127" s="952"/>
      <c r="DD127" s="952"/>
      <c r="DE127" s="952"/>
      <c r="DF127" s="953"/>
      <c r="DG127" s="954" t="s">
        <v>470</v>
      </c>
      <c r="DH127" s="955"/>
      <c r="DI127" s="955"/>
      <c r="DJ127" s="955"/>
      <c r="DK127" s="955"/>
      <c r="DL127" s="955" t="s">
        <v>447</v>
      </c>
      <c r="DM127" s="955"/>
      <c r="DN127" s="955"/>
      <c r="DO127" s="955"/>
      <c r="DP127" s="955"/>
      <c r="DQ127" s="955" t="s">
        <v>447</v>
      </c>
      <c r="DR127" s="955"/>
      <c r="DS127" s="955"/>
      <c r="DT127" s="955"/>
      <c r="DU127" s="955"/>
      <c r="DV127" s="956" t="s">
        <v>234</v>
      </c>
      <c r="DW127" s="956"/>
      <c r="DX127" s="956"/>
      <c r="DY127" s="956"/>
      <c r="DZ127" s="957"/>
    </row>
    <row r="128" spans="1:130" s="233" customFormat="1" ht="26.25" customHeight="1" thickBot="1" x14ac:dyDescent="0.25">
      <c r="A128" s="1070" t="s">
        <v>501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502</v>
      </c>
      <c r="X128" s="1072"/>
      <c r="Y128" s="1072"/>
      <c r="Z128" s="1073"/>
      <c r="AA128" s="1074">
        <v>8505982</v>
      </c>
      <c r="AB128" s="1075"/>
      <c r="AC128" s="1075"/>
      <c r="AD128" s="1075"/>
      <c r="AE128" s="1076"/>
      <c r="AF128" s="1077">
        <v>9116039</v>
      </c>
      <c r="AG128" s="1075"/>
      <c r="AH128" s="1075"/>
      <c r="AI128" s="1075"/>
      <c r="AJ128" s="1076"/>
      <c r="AK128" s="1077">
        <v>8922489</v>
      </c>
      <c r="AL128" s="1075"/>
      <c r="AM128" s="1075"/>
      <c r="AN128" s="1075"/>
      <c r="AO128" s="1076"/>
      <c r="AP128" s="1078"/>
      <c r="AQ128" s="1079"/>
      <c r="AR128" s="1079"/>
      <c r="AS128" s="1079"/>
      <c r="AT128" s="1080"/>
      <c r="AU128" s="235"/>
      <c r="AV128" s="235"/>
      <c r="AW128" s="235"/>
      <c r="AX128" s="925" t="s">
        <v>503</v>
      </c>
      <c r="AY128" s="926"/>
      <c r="AZ128" s="926"/>
      <c r="BA128" s="926"/>
      <c r="BB128" s="926"/>
      <c r="BC128" s="926"/>
      <c r="BD128" s="926"/>
      <c r="BE128" s="927"/>
      <c r="BF128" s="1081" t="s">
        <v>402</v>
      </c>
      <c r="BG128" s="1082"/>
      <c r="BH128" s="1082"/>
      <c r="BI128" s="1082"/>
      <c r="BJ128" s="1082"/>
      <c r="BK128" s="1082"/>
      <c r="BL128" s="1083"/>
      <c r="BM128" s="1081">
        <v>11.25</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504</v>
      </c>
      <c r="CQ128" s="755"/>
      <c r="CR128" s="755"/>
      <c r="CS128" s="755"/>
      <c r="CT128" s="755"/>
      <c r="CU128" s="755"/>
      <c r="CV128" s="755"/>
      <c r="CW128" s="755"/>
      <c r="CX128" s="755"/>
      <c r="CY128" s="755"/>
      <c r="CZ128" s="755"/>
      <c r="DA128" s="755"/>
      <c r="DB128" s="755"/>
      <c r="DC128" s="755"/>
      <c r="DD128" s="755"/>
      <c r="DE128" s="755"/>
      <c r="DF128" s="1065"/>
      <c r="DG128" s="1066">
        <v>515338</v>
      </c>
      <c r="DH128" s="1067"/>
      <c r="DI128" s="1067"/>
      <c r="DJ128" s="1067"/>
      <c r="DK128" s="1067"/>
      <c r="DL128" s="1067">
        <v>460224</v>
      </c>
      <c r="DM128" s="1067"/>
      <c r="DN128" s="1067"/>
      <c r="DO128" s="1067"/>
      <c r="DP128" s="1067"/>
      <c r="DQ128" s="1067">
        <v>405111</v>
      </c>
      <c r="DR128" s="1067"/>
      <c r="DS128" s="1067"/>
      <c r="DT128" s="1067"/>
      <c r="DU128" s="1067"/>
      <c r="DV128" s="1068">
        <v>0.2</v>
      </c>
      <c r="DW128" s="1068"/>
      <c r="DX128" s="1068"/>
      <c r="DY128" s="1068"/>
      <c r="DZ128" s="1069"/>
    </row>
    <row r="129" spans="1:131" s="233" customFormat="1" ht="26.25" customHeight="1" x14ac:dyDescent="0.2">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505</v>
      </c>
      <c r="X129" s="1100"/>
      <c r="Y129" s="1100"/>
      <c r="Z129" s="1101"/>
      <c r="AA129" s="987">
        <v>172010103</v>
      </c>
      <c r="AB129" s="988"/>
      <c r="AC129" s="988"/>
      <c r="AD129" s="988"/>
      <c r="AE129" s="989"/>
      <c r="AF129" s="990">
        <v>175892022</v>
      </c>
      <c r="AG129" s="988"/>
      <c r="AH129" s="988"/>
      <c r="AI129" s="988"/>
      <c r="AJ129" s="989"/>
      <c r="AK129" s="990">
        <v>185703850</v>
      </c>
      <c r="AL129" s="988"/>
      <c r="AM129" s="988"/>
      <c r="AN129" s="988"/>
      <c r="AO129" s="989"/>
      <c r="AP129" s="1102"/>
      <c r="AQ129" s="1103"/>
      <c r="AR129" s="1103"/>
      <c r="AS129" s="1103"/>
      <c r="AT129" s="1104"/>
      <c r="AU129" s="236"/>
      <c r="AV129" s="236"/>
      <c r="AW129" s="236"/>
      <c r="AX129" s="1094" t="s">
        <v>506</v>
      </c>
      <c r="AY129" s="952"/>
      <c r="AZ129" s="952"/>
      <c r="BA129" s="952"/>
      <c r="BB129" s="952"/>
      <c r="BC129" s="952"/>
      <c r="BD129" s="952"/>
      <c r="BE129" s="953"/>
      <c r="BF129" s="1095" t="s">
        <v>470</v>
      </c>
      <c r="BG129" s="1096"/>
      <c r="BH129" s="1096"/>
      <c r="BI129" s="1096"/>
      <c r="BJ129" s="1096"/>
      <c r="BK129" s="1096"/>
      <c r="BL129" s="1097"/>
      <c r="BM129" s="1095">
        <v>16.25</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507</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508</v>
      </c>
      <c r="X130" s="1100"/>
      <c r="Y130" s="1100"/>
      <c r="Z130" s="1101"/>
      <c r="AA130" s="987">
        <v>17834485</v>
      </c>
      <c r="AB130" s="988"/>
      <c r="AC130" s="988"/>
      <c r="AD130" s="988"/>
      <c r="AE130" s="989"/>
      <c r="AF130" s="990">
        <v>18012856</v>
      </c>
      <c r="AG130" s="988"/>
      <c r="AH130" s="988"/>
      <c r="AI130" s="988"/>
      <c r="AJ130" s="989"/>
      <c r="AK130" s="990">
        <v>17650953</v>
      </c>
      <c r="AL130" s="988"/>
      <c r="AM130" s="988"/>
      <c r="AN130" s="988"/>
      <c r="AO130" s="989"/>
      <c r="AP130" s="1102"/>
      <c r="AQ130" s="1103"/>
      <c r="AR130" s="1103"/>
      <c r="AS130" s="1103"/>
      <c r="AT130" s="1104"/>
      <c r="AU130" s="236"/>
      <c r="AV130" s="236"/>
      <c r="AW130" s="236"/>
      <c r="AX130" s="1094" t="s">
        <v>509</v>
      </c>
      <c r="AY130" s="952"/>
      <c r="AZ130" s="952"/>
      <c r="BA130" s="952"/>
      <c r="BB130" s="952"/>
      <c r="BC130" s="952"/>
      <c r="BD130" s="952"/>
      <c r="BE130" s="953"/>
      <c r="BF130" s="1130">
        <v>2.7</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510</v>
      </c>
      <c r="X131" s="1137"/>
      <c r="Y131" s="1137"/>
      <c r="Z131" s="1138"/>
      <c r="AA131" s="1033">
        <v>154175618</v>
      </c>
      <c r="AB131" s="1015"/>
      <c r="AC131" s="1015"/>
      <c r="AD131" s="1015"/>
      <c r="AE131" s="1016"/>
      <c r="AF131" s="1014">
        <v>157879166</v>
      </c>
      <c r="AG131" s="1015"/>
      <c r="AH131" s="1015"/>
      <c r="AI131" s="1015"/>
      <c r="AJ131" s="1016"/>
      <c r="AK131" s="1014">
        <v>168052897</v>
      </c>
      <c r="AL131" s="1015"/>
      <c r="AM131" s="1015"/>
      <c r="AN131" s="1015"/>
      <c r="AO131" s="1016"/>
      <c r="AP131" s="1139"/>
      <c r="AQ131" s="1140"/>
      <c r="AR131" s="1140"/>
      <c r="AS131" s="1140"/>
      <c r="AT131" s="1141"/>
      <c r="AU131" s="236"/>
      <c r="AV131" s="236"/>
      <c r="AW131" s="236"/>
      <c r="AX131" s="1112" t="s">
        <v>511</v>
      </c>
      <c r="AY131" s="755"/>
      <c r="AZ131" s="755"/>
      <c r="BA131" s="755"/>
      <c r="BB131" s="755"/>
      <c r="BC131" s="755"/>
      <c r="BD131" s="755"/>
      <c r="BE131" s="1065"/>
      <c r="BF131" s="1113">
        <v>14.2</v>
      </c>
      <c r="BG131" s="1114"/>
      <c r="BH131" s="1114"/>
      <c r="BI131" s="1114"/>
      <c r="BJ131" s="1114"/>
      <c r="BK131" s="1114"/>
      <c r="BL131" s="1115"/>
      <c r="BM131" s="1113">
        <v>400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512</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513</v>
      </c>
      <c r="W132" s="1123"/>
      <c r="X132" s="1123"/>
      <c r="Y132" s="1123"/>
      <c r="Z132" s="1124"/>
      <c r="AA132" s="1125">
        <v>2.9187293410000001</v>
      </c>
      <c r="AB132" s="1126"/>
      <c r="AC132" s="1126"/>
      <c r="AD132" s="1126"/>
      <c r="AE132" s="1127"/>
      <c r="AF132" s="1128">
        <v>2.6740591810000001</v>
      </c>
      <c r="AG132" s="1126"/>
      <c r="AH132" s="1126"/>
      <c r="AI132" s="1126"/>
      <c r="AJ132" s="1127"/>
      <c r="AK132" s="1128">
        <v>2.7187564640000002</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514</v>
      </c>
      <c r="W133" s="1106"/>
      <c r="X133" s="1106"/>
      <c r="Y133" s="1106"/>
      <c r="Z133" s="1107"/>
      <c r="AA133" s="1108">
        <v>2.7</v>
      </c>
      <c r="AB133" s="1109"/>
      <c r="AC133" s="1109"/>
      <c r="AD133" s="1109"/>
      <c r="AE133" s="1110"/>
      <c r="AF133" s="1108">
        <v>2.6</v>
      </c>
      <c r="AG133" s="1109"/>
      <c r="AH133" s="1109"/>
      <c r="AI133" s="1109"/>
      <c r="AJ133" s="1110"/>
      <c r="AK133" s="1108">
        <v>2.7</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4Y8zNYUq8Zti/rwZp9g/HcSbNCJUye9jqJFmm9h0XWS9dNg7rhxd6GXRVH8I7sy7h/mi+JRyBX/ac4wXPIJKvg==" saltValue="2QopJRZ205jB1J9ZUzXVeg==" spinCount="100000" sheet="1" objects="1" scenarios="1" formatRows="0"/>
  <customSheetViews>
    <customSheetView guid="{B5D8A632-8532-45D0-B1E8-4C81C7241214}" scale="70" fitToPage="1" hiddenRows="1" hiddenColumns="1">
      <selection activeCell="Q7" sqref="Q7:U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515</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dataConsolidate/>
  <customSheetViews>
    <customSheetView guid="{B5D8A632-8532-45D0-B1E8-4C81C7241214}" scale="60" showPageBreaks="1" showGridLines="0" fitToPage="1" hiddenRows="1" hiddenColumns="1" view="pageBreakPreview" topLeftCell="A2">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8" scale="63"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xhrfPHsqu+042PtKzWUg/r9hXnGSr6sd1Dt4Igbp/v9PMiTR5Vwzpmc5Ww+KLsd5wT0+Dnhj7aXWmli+OhWLhQ==" saltValue="Xc3wlDDvmkr9Lh6Yy5m+Ig==" spinCount="100000" sheet="1" objects="1" scenarios="1"/>
  <dataConsolidate/>
  <customSheetViews>
    <customSheetView guid="{B5D8A632-8532-45D0-B1E8-4C81C7241214}" scale="60"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518</v>
      </c>
      <c r="AP7" s="275"/>
      <c r="AQ7" s="276" t="s">
        <v>519</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520</v>
      </c>
      <c r="AQ8" s="282" t="s">
        <v>521</v>
      </c>
      <c r="AR8" s="283" t="s">
        <v>522</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523</v>
      </c>
      <c r="AL9" s="1146"/>
      <c r="AM9" s="1146"/>
      <c r="AN9" s="1147"/>
      <c r="AO9" s="284">
        <v>71489723</v>
      </c>
      <c r="AP9" s="284">
        <v>99414</v>
      </c>
      <c r="AQ9" s="285">
        <v>105428</v>
      </c>
      <c r="AR9" s="286">
        <v>-5.7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524</v>
      </c>
      <c r="AL10" s="1146"/>
      <c r="AM10" s="1146"/>
      <c r="AN10" s="1147"/>
      <c r="AO10" s="287">
        <v>151</v>
      </c>
      <c r="AP10" s="287">
        <v>0</v>
      </c>
      <c r="AQ10" s="288">
        <v>108</v>
      </c>
      <c r="AR10" s="289">
        <v>-100</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525</v>
      </c>
      <c r="AL11" s="1146"/>
      <c r="AM11" s="1146"/>
      <c r="AN11" s="1147"/>
      <c r="AO11" s="287">
        <v>134647</v>
      </c>
      <c r="AP11" s="287">
        <v>187</v>
      </c>
      <c r="AQ11" s="288">
        <v>1092</v>
      </c>
      <c r="AR11" s="289">
        <v>-82.9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526</v>
      </c>
      <c r="AL12" s="1146"/>
      <c r="AM12" s="1146"/>
      <c r="AN12" s="1147"/>
      <c r="AO12" s="287" t="s">
        <v>527</v>
      </c>
      <c r="AP12" s="287" t="s">
        <v>527</v>
      </c>
      <c r="AQ12" s="288">
        <v>5</v>
      </c>
      <c r="AR12" s="289" t="s">
        <v>527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528</v>
      </c>
      <c r="AL13" s="1146"/>
      <c r="AM13" s="1146"/>
      <c r="AN13" s="1147"/>
      <c r="AO13" s="287">
        <v>918416</v>
      </c>
      <c r="AP13" s="287">
        <v>1277</v>
      </c>
      <c r="AQ13" s="288">
        <v>1959</v>
      </c>
      <c r="AR13" s="289">
        <v>-34.799999999999997</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529</v>
      </c>
      <c r="AL14" s="1146"/>
      <c r="AM14" s="1146"/>
      <c r="AN14" s="1147"/>
      <c r="AO14" s="287">
        <v>295708</v>
      </c>
      <c r="AP14" s="287">
        <v>411</v>
      </c>
      <c r="AQ14" s="288">
        <v>1267</v>
      </c>
      <c r="AR14" s="289">
        <v>-67.599999999999994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530</v>
      </c>
      <c r="AL15" s="1149"/>
      <c r="AM15" s="1149"/>
      <c r="AN15" s="1150"/>
      <c r="AO15" s="287">
        <v>-3271854</v>
      </c>
      <c r="AP15" s="287">
        <v>-4550</v>
      </c>
      <c r="AQ15" s="288">
        <v>-7422</v>
      </c>
      <c r="AR15" s="289">
        <v>-38.700000000000003</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187</v>
      </c>
      <c r="AL16" s="1149"/>
      <c r="AM16" s="1149"/>
      <c r="AN16" s="1150"/>
      <c r="AO16" s="287">
        <v>69566791</v>
      </c>
      <c r="AP16" s="287">
        <v>96740</v>
      </c>
      <c r="AQ16" s="288">
        <v>102438</v>
      </c>
      <c r="AR16" s="289">
        <v>-5.6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535</v>
      </c>
      <c r="AL21" s="1152"/>
      <c r="AM21" s="1152"/>
      <c r="AN21" s="1153"/>
      <c r="AO21" s="300">
        <v>10.74</v>
      </c>
      <c r="AP21" s="301">
        <v>11.31</v>
      </c>
      <c r="AQ21" s="302">
        <v>-0.56999999999999995</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536</v>
      </c>
      <c r="AL22" s="1152"/>
      <c r="AM22" s="1152"/>
      <c r="AN22" s="1153"/>
      <c r="AO22" s="305">
        <v>99</v>
      </c>
      <c r="AP22" s="306">
        <v>99.7</v>
      </c>
      <c r="AQ22" s="307">
        <v>-0.7</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42" t="s">
        <v>537</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 x14ac:dyDescent="0.2">
      <c r="A27" s="312"/>
      <c r="AO27" s="265"/>
      <c r="AP27" s="265"/>
      <c r="AQ27" s="265"/>
      <c r="AR27" s="265"/>
      <c r="AS27" s="265"/>
      <c r="AT27" s="265"/>
    </row>
    <row r="28" spans="1:46" ht="16.5" x14ac:dyDescent="0.2">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518</v>
      </c>
      <c r="AP30" s="275"/>
      <c r="AQ30" s="276" t="s">
        <v>519</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520</v>
      </c>
      <c r="AQ31" s="282" t="s">
        <v>521</v>
      </c>
      <c r="AR31" s="283" t="s">
        <v>522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540</v>
      </c>
      <c r="AL32" s="1160"/>
      <c r="AM32" s="1160"/>
      <c r="AN32" s="1161"/>
      <c r="AO32" s="315">
        <v>22802339</v>
      </c>
      <c r="AP32" s="315">
        <v>31709</v>
      </c>
      <c r="AQ32" s="316">
        <v>31345</v>
      </c>
      <c r="AR32" s="317">
        <v>1.2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541</v>
      </c>
      <c r="AL33" s="1160"/>
      <c r="AM33" s="1160"/>
      <c r="AN33" s="1161"/>
      <c r="AO33" s="315" t="s">
        <v>527</v>
      </c>
      <c r="AP33" s="315" t="s">
        <v>527</v>
      </c>
      <c r="AQ33" s="316">
        <v>2339</v>
      </c>
      <c r="AR33" s="317" t="s">
        <v>527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542</v>
      </c>
      <c r="AL34" s="1160"/>
      <c r="AM34" s="1160"/>
      <c r="AN34" s="1161"/>
      <c r="AO34" s="315">
        <v>3611110</v>
      </c>
      <c r="AP34" s="315">
        <v>5022</v>
      </c>
      <c r="AQ34" s="316">
        <v>20945</v>
      </c>
      <c r="AR34" s="317">
        <v>-76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543</v>
      </c>
      <c r="AL35" s="1160"/>
      <c r="AM35" s="1160"/>
      <c r="AN35" s="1161"/>
      <c r="AO35" s="315">
        <v>3826275</v>
      </c>
      <c r="AP35" s="315">
        <v>5321</v>
      </c>
      <c r="AQ35" s="316">
        <v>9788</v>
      </c>
      <c r="AR35" s="317">
        <v>-45.6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544</v>
      </c>
      <c r="AL36" s="1160"/>
      <c r="AM36" s="1160"/>
      <c r="AN36" s="1161"/>
      <c r="AO36" s="315" t="s">
        <v>527</v>
      </c>
      <c r="AP36" s="315" t="s">
        <v>527</v>
      </c>
      <c r="AQ36" s="316">
        <v>145</v>
      </c>
      <c r="AR36" s="317" t="s">
        <v>527</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545</v>
      </c>
      <c r="AL37" s="1160"/>
      <c r="AM37" s="1160"/>
      <c r="AN37" s="1161"/>
      <c r="AO37" s="315">
        <v>902667</v>
      </c>
      <c r="AP37" s="315">
        <v>1255</v>
      </c>
      <c r="AQ37" s="316">
        <v>1430</v>
      </c>
      <c r="AR37" s="317">
        <v>-12.2</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546</v>
      </c>
      <c r="AL38" s="1163"/>
      <c r="AM38" s="1163"/>
      <c r="AN38" s="1164"/>
      <c r="AO38" s="318" t="s">
        <v>527</v>
      </c>
      <c r="AP38" s="318" t="s">
        <v>527</v>
      </c>
      <c r="AQ38" s="319">
        <v>1</v>
      </c>
      <c r="AR38" s="307" t="s">
        <v>527</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547</v>
      </c>
      <c r="AL39" s="1163"/>
      <c r="AM39" s="1163"/>
      <c r="AN39" s="1164"/>
      <c r="AO39" s="315">
        <v>-8922489</v>
      </c>
      <c r="AP39" s="315">
        <v>-12408</v>
      </c>
      <c r="AQ39" s="316">
        <v>-16549</v>
      </c>
      <c r="AR39" s="317">
        <v>-25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548</v>
      </c>
      <c r="AL40" s="1160"/>
      <c r="AM40" s="1160"/>
      <c r="AN40" s="1161"/>
      <c r="AO40" s="315">
        <v>-17650953</v>
      </c>
      <c r="AP40" s="315">
        <v>-24545</v>
      </c>
      <c r="AQ40" s="316">
        <v>-31989</v>
      </c>
      <c r="AR40" s="317">
        <v>-23.3</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301</v>
      </c>
      <c r="AL41" s="1166"/>
      <c r="AM41" s="1166"/>
      <c r="AN41" s="1167"/>
      <c r="AO41" s="315">
        <v>4568949</v>
      </c>
      <c r="AP41" s="315">
        <v>6354</v>
      </c>
      <c r="AQ41" s="316">
        <v>17454</v>
      </c>
      <c r="AR41" s="317">
        <v>-63.6</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518</v>
      </c>
      <c r="AN49" s="1156" t="s">
        <v>552</v>
      </c>
      <c r="AO49" s="1157"/>
      <c r="AP49" s="1157"/>
      <c r="AQ49" s="1157"/>
      <c r="AR49" s="1158"/>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553</v>
      </c>
      <c r="AO50" s="332" t="s">
        <v>554</v>
      </c>
      <c r="AP50" s="333" t="s">
        <v>555</v>
      </c>
      <c r="AQ50" s="334" t="s">
        <v>556</v>
      </c>
      <c r="AR50" s="335" t="s">
        <v>557</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19268274</v>
      </c>
      <c r="AN51" s="337">
        <v>26829</v>
      </c>
      <c r="AO51" s="338">
        <v>11.2</v>
      </c>
      <c r="AP51" s="339">
        <v>52897</v>
      </c>
      <c r="AQ51" s="340">
        <v>2.2999999999999998</v>
      </c>
      <c r="AR51" s="341">
        <v>8.9</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10690321</v>
      </c>
      <c r="AN52" s="345">
        <v>14885</v>
      </c>
      <c r="AO52" s="346">
        <v>13.9</v>
      </c>
      <c r="AP52" s="347">
        <v>27013</v>
      </c>
      <c r="AQ52" s="348">
        <v>1.3</v>
      </c>
      <c r="AR52" s="349">
        <v>12.6</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22769747</v>
      </c>
      <c r="AN53" s="337">
        <v>31697</v>
      </c>
      <c r="AO53" s="338">
        <v>18.100000000000001</v>
      </c>
      <c r="AP53" s="339">
        <v>54945</v>
      </c>
      <c r="AQ53" s="340">
        <v>3.9</v>
      </c>
      <c r="AR53" s="341">
        <v>14.2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12753851</v>
      </c>
      <c r="AN54" s="345">
        <v>17754</v>
      </c>
      <c r="AO54" s="346">
        <v>19.3</v>
      </c>
      <c r="AP54" s="347">
        <v>29293</v>
      </c>
      <c r="AQ54" s="348">
        <v>8.4</v>
      </c>
      <c r="AR54" s="349">
        <v>10.9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21985736</v>
      </c>
      <c r="AN55" s="337">
        <v>30608</v>
      </c>
      <c r="AO55" s="338">
        <v>-3.4</v>
      </c>
      <c r="AP55" s="339">
        <v>57132</v>
      </c>
      <c r="AQ55" s="340">
        <v>4</v>
      </c>
      <c r="AR55" s="341">
        <v>-7.4</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9684194</v>
      </c>
      <c r="AN56" s="345">
        <v>13482</v>
      </c>
      <c r="AO56" s="346">
        <v>-24.1</v>
      </c>
      <c r="AP56" s="347">
        <v>30126</v>
      </c>
      <c r="AQ56" s="348">
        <v>2.8</v>
      </c>
      <c r="AR56" s="349">
        <v>-26.9</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21212388</v>
      </c>
      <c r="AN57" s="337">
        <v>29519</v>
      </c>
      <c r="AO57" s="338">
        <v>-3.6</v>
      </c>
      <c r="AP57" s="339">
        <v>58766</v>
      </c>
      <c r="AQ57" s="340">
        <v>2.9</v>
      </c>
      <c r="AR57" s="341">
        <v>-6.5</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10445644</v>
      </c>
      <c r="AN58" s="345">
        <v>14536</v>
      </c>
      <c r="AO58" s="346">
        <v>7.8</v>
      </c>
      <c r="AP58" s="347">
        <v>29363</v>
      </c>
      <c r="AQ58" s="348">
        <v>-2.5</v>
      </c>
      <c r="AR58" s="349">
        <v>10.3</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17497153</v>
      </c>
      <c r="AN59" s="337">
        <v>24332</v>
      </c>
      <c r="AO59" s="338">
        <v>-17.600000000000001</v>
      </c>
      <c r="AP59" s="339">
        <v>62482</v>
      </c>
      <c r="AQ59" s="340">
        <v>6.3</v>
      </c>
      <c r="AR59" s="341">
        <v>-23.9</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11214665</v>
      </c>
      <c r="AN60" s="345">
        <v>15595</v>
      </c>
      <c r="AO60" s="346">
        <v>7.3</v>
      </c>
      <c r="AP60" s="347">
        <v>34626</v>
      </c>
      <c r="AQ60" s="348">
        <v>17.899999999999999</v>
      </c>
      <c r="AR60" s="349">
        <v>-10.6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20546660</v>
      </c>
      <c r="AN61" s="352">
        <v>28597</v>
      </c>
      <c r="AO61" s="353">
        <v>0.9</v>
      </c>
      <c r="AP61" s="354">
        <v>57244</v>
      </c>
      <c r="AQ61" s="355">
        <v>3.9</v>
      </c>
      <c r="AR61" s="341">
        <v>-3</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10957735</v>
      </c>
      <c r="AN62" s="345">
        <v>15250</v>
      </c>
      <c r="AO62" s="346">
        <v>4.8</v>
      </c>
      <c r="AP62" s="347">
        <v>30084</v>
      </c>
      <c r="AQ62" s="348">
        <v>5.6</v>
      </c>
      <c r="AR62" s="349">
        <v>-0.8</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11Rze5UrwXKyKXPHmQM9u7N7PYkC5vD1kduud5xfMloVdftU0a1nPWZxM6RC+G7qcbKGgOkXxtbpaYfpeZ35g==" saltValue="i1xAkuBM9qpuYEDNtL3M8Q==" spinCount="100000" sheet="1" objects="1" scenarios="1"/>
  <customSheetViews>
    <customSheetView guid="{B5D8A632-8532-45D0-B1E8-4C81C7241214}" showPageBreaks="1" showGridLines="0" fitToPage="1" hiddenRows="1" hiddenColumns="1" view="pageBreakPreview">
      <selection activeCell="AP14" sqref="AP14"/>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168" t="s">
        <v>3</v>
      </c>
      <c r="D47" s="1168"/>
      <c r="E47" s="1169"/>
      <c r="F47" s="11">
        <v>3.7</v>
      </c>
      <c r="G47" s="12">
        <v>4.3099999999999996</v>
      </c>
      <c r="H47" s="12">
        <v>3.95</v>
      </c>
      <c r="I47" s="12">
        <v>6.21</v>
      </c>
      <c r="J47" s="13">
        <v>8.6300000000000008</v>
      </c>
    </row>
    <row r="48" spans="2:10" ht="57.75" customHeight="1" x14ac:dyDescent="0.2">
      <c r="B48" s="14"/>
      <c r="C48" s="1170" t="s">
        <v>4</v>
      </c>
      <c r="D48" s="1170"/>
      <c r="E48" s="1171"/>
      <c r="F48" s="15">
        <v>4.66</v>
      </c>
      <c r="G48" s="16">
        <v>4.79</v>
      </c>
      <c r="H48" s="16">
        <v>5.29</v>
      </c>
      <c r="I48" s="16">
        <v>5.74</v>
      </c>
      <c r="J48" s="17">
        <v>13.25</v>
      </c>
    </row>
    <row r="49" spans="2:10" ht="57.75" customHeight="1" thickBot="1" x14ac:dyDescent="0.25">
      <c r="B49" s="18"/>
      <c r="C49" s="1172" t="s">
        <v>5</v>
      </c>
      <c r="D49" s="1172"/>
      <c r="E49" s="1173"/>
      <c r="F49" s="19" t="s">
        <v>573</v>
      </c>
      <c r="G49" s="20" t="s">
        <v>574</v>
      </c>
      <c r="H49" s="20" t="s">
        <v>575</v>
      </c>
      <c r="I49" s="20">
        <v>0.35</v>
      </c>
      <c r="J49" s="21">
        <v>7.82</v>
      </c>
    </row>
    <row r="50" spans="2:10" ht="13" x14ac:dyDescent="0.2"/>
  </sheetData>
  <sheetProtection algorithmName="SHA-512" hashValue="xpgGjER7hrUKWQiWQytJK3jRLfCL/wkm3dz6Cs3Vl3YPohKIbOUZELNIFJxqJM7Ur9qropytVKhokBpdpUxDnw==" saltValue="l2Y286FO+2Cy27xLaRZ+aQ==" spinCount="100000" sheet="1" objects="1" scenarios="1"/>
  <customSheetViews>
    <customSheetView guid="{B5D8A632-8532-45D0-B1E8-4C81C7241214}"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566</v>
      </c>
    </row>
    <row r="120" spans="125:125" ht="13.5" hidden="1" customHeight="1" x14ac:dyDescent="0.2"/>
    <row r="121" spans="125:125" ht="13.5" hidden="1" customHeight="1" x14ac:dyDescent="0.2">
      <c r="DU121" s="262"/>
    </row>
  </sheetData>
  <sheetProtection algorithmName="SHA-512" hashValue="ywxtr46MVtevbA8asuRRzQn/XzoXlgklKW4EoarHVWuU8ksCXufI/aDJtGuHYFHt2jJCaZ1w/77ionsi6sDIsw==" saltValue="tYO65uIGEEO1Z1wYucBrrQ==" spinCount="100000" sheet="1" objects="1" scenarios="1"/>
  <dataConsolidate/>
  <customSheetViews>
    <customSheetView guid="{B5D8A632-8532-45D0-B1E8-4C81C7241214}"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567</v>
      </c>
    </row>
  </sheetData>
  <sheetProtection algorithmName="SHA-512" hashValue="IHanQjQprz/WY7/ahiFOAinLc9SGlYNb4VV1ZmiU5OmS9xUIMW/XGCTHWZe48JbP0nV9Uia2SkcJloDgsowGWA==" saltValue="OjO6ihPNQjQZv28F02hLug==" spinCount="100000" sheet="1" objects="1" scenarios="1"/>
  <dataConsolidate/>
  <customSheetViews>
    <customSheetView guid="{B5D8A632-8532-45D0-B1E8-4C81C7241214}"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性質別歳出決算分析表（住民一人当たりのコスト）</vt:lpstr>
      <vt:lpstr>目的別歳出決算分析表（住民一人当たりのコスト）</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2023-03-07T09:05:55Z</cp:lastPrinted>
  <dcterms:created xsi:type="dcterms:W3CDTF">2023-02-20T04:52:21Z</dcterms:created>
  <dcterms:modified xsi:type="dcterms:W3CDTF">2023-10-04T08:49:33Z</dcterms:modified>
  <cp:category/>
</cp:coreProperties>
</file>