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M:\04_調査統計係\【検討中】フォルダ\◆地方財政状況調査関係資料\05_財政状況資料集\R03決算_財政状況資料集\10 ９月公表分（２回目）\02 指定都市\"/>
    </mc:Choice>
  </mc:AlternateContent>
  <xr:revisionPtr revIDLastSave="0" documentId="13_ncr:1_{2BE38E7A-2096-48F1-B23A-95CC101CA51C}" xr6:coauthVersionLast="36" xr6:coauthVersionMax="36" xr10:uidLastSave="{00000000-0000-0000-0000-000000000000}"/>
  <bookViews>
    <workbookView xWindow="0" yWindow="0" windowWidth="15360" windowHeight="764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C40" i="10"/>
  <c r="BW39" i="10"/>
  <c r="BE39" i="10"/>
  <c r="AM39" i="10"/>
  <c r="BW38" i="10"/>
  <c r="BE38" i="10"/>
  <c r="AM38" i="10"/>
  <c r="BE37" i="10"/>
  <c r="BE36" i="10"/>
  <c r="C34" i="10"/>
  <c r="U34" i="10" l="1"/>
  <c r="U35" i="10" s="1"/>
  <c r="U36" i="10" s="1"/>
  <c r="U37" i="10" s="1"/>
  <c r="U38" i="10" s="1"/>
  <c r="U39" i="10" s="1"/>
  <c r="U40" i="10" s="1"/>
  <c r="C35" i="10"/>
  <c r="C36" i="10" s="1"/>
  <c r="C37" i="10" s="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l="1"/>
  <c r="BE35" i="10" s="1"/>
  <c r="BW34" i="10"/>
  <c r="BW35" i="10" s="1"/>
  <c r="BW36" i="10" s="1"/>
  <c r="BW37"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<sst xmlns="http://schemas.openxmlformats.org/spreadsheetml/2006/main" count="1003" uniqueCount="625">
  <si>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</si>
  <si>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</si>
  <si>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</si>
  <si>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</si>
  <si>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</si>
  <si>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</si>
  <si>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</si>
  <si>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</si>
  <si>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</si>
  <si>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</si>
  <si>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</si>
  <si>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</si>
  <si>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</si>
  <si>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</si>
  <si>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</si>
  <si>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</si>
  <si>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</si>
  <si>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</si>
  <si>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</si>
  <si>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</si>
  <si>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</si>
  <si>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</si>
  <si>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</si>
  <si>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</si>
  <si>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</si>
  <si>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</si>
  <si>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</si>
  <si>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</si>
  <si>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</si>
  <si>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</si>
  <si>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</si>
  <si>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</si>
  <si>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</si>
  <si>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</si>
  <si>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</si>
  <si>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</si>
  <si>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</si>
  <si>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</si>
  <si>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</si>
  <si>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</si>
  <si>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</si>
  <si>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</si>
  <si>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</si>
  <si>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</si>
  <si>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</si>
  <si>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</si>
  <si>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</si>
  <si>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</si>
  <si>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</si>
  <si>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</si>
  <si>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</si>
  <si>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</si>
  <si>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</si>
  <si>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</si>
  <si>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</si>
  <si>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</si>
  <si>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</si>
  <si>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</si>
  <si>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</si>
  <si>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</si>
  <si>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</si>
  <si>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</si>
  <si>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</si>
  <si>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</si>
  <si>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</si>
  <si>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</si>
  <si>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</si>
  <si>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</si>
  <si>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</si>
  <si>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</si>
  <si>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</si>
  <si>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</si>
  <si>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</si>
  <si>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</si>
  <si>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</si>
  <si>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</si>
  <si>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</si>
  <si>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</si>
  <si>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</si>
  <si>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</si>
  <si>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</si>
  <si>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</si>
  <si>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</si>
  <si>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</si>
  <si>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</si>
  <si>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</si>
  <si>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</si>
  <si>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</si>
  <si>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</si>
  <si>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</si>
  <si>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</si>
  <si>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</si>
  <si>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</si>
  <si>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</si>
  <si>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</si>
  <si>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</si>
  <si>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</si>
  <si>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</si>
  <si>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静岡市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</si>
  <si>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</si>
  <si>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</si>
  <si>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</si>
  <si>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</si>
  <si>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</si>
  <si>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</si>
  <si>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</si>
  <si>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</si>
  <si>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</si>
  <si>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</si>
  <si>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</si>
  <si>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</si>
  <si>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</si>
  <si>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</si>
  <si>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</si>
  <si>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</si>
  <si>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</si>
  <si>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</si>
  <si>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</si>
  <si>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</si>
  <si>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</si>
  <si>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</si>
  <si>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</si>
  <si>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</si>
  <si>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</si>
  <si>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</si>
  <si>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</si>
  <si>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</si>
  <si>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</si>
  <si>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</si>
  <si>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</si>
  <si>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</si>
  <si>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</si>
  <si>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</si>
  <si>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</si>
  <si>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</si>
  <si>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</si>
  <si>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</si>
  <si>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</si>
  <si>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</si>
  <si>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</si>
  <si>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</si>
  <si>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</si>
  <si>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</si>
  <si>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</si>
  <si>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</si>
  <si>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</si>
  <si>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</si>
  <si>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</si>
  <si>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</si>
  <si>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</si>
  <si>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</si>
  <si>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</si>
  <si>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</si>
  <si>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</si>
  <si>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</si>
  <si>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</si>
  <si>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</si>
  <si>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</si>
  <si>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</si>
  <si>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</si>
  <si>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</si>
  <si>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</si>
  <si>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</si>
  <si>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</si>
  <si>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</si>
  <si>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</si>
  <si>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</si>
  <si>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</si>
  <si>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</si>
  <si>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</si>
  <si>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</si>
  <si>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</si>
  <si>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</si>
  <si>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</si>
  <si>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</si>
  <si>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</si>
  <si>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</si>
  <si>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</si>
  <si>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</si>
  <si>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</si>
  <si>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</si>
  <si>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</si>
  <si>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</si>
  <si>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</si>
  <si>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</si>
  <si>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</si>
  <si>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</si>
  <si>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</si>
  <si>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</si>
  <si>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</si>
  <si>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</si>
  <si>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</si>
  <si>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</si>
  <si>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</si>
  <si>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</si>
  <si>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</si>
  <si>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</si>
  <si>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</si>
  <si>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</si>
  <si>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</si>
  <si>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</si>
  <si>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</si>
  <si>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</si>
  <si>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</si>
  <si>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</si>
  <si>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</si>
  <si>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</si>
  <si>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</si>
  <si>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</si>
  <si>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</si>
  <si>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</si>
  <si>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</si>
  <si>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</si>
  <si>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</si>
  <si>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</si>
  <si>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静岡県静岡市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</si>
  <si>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</si>
  <si>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</si>
  <si>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</si>
  <si>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</si>
  <si>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</si>
  <si>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</si>
  <si>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</si>
  <si>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</si>
  <si>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</si>
  <si>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</si>
  <si>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</si>
  <si>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</si>
  <si>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</si>
  <si>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</si>
  <si>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</si>
  <si>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</si>
  <si>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</si>
  <si>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</si>
  <si>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</si>
  <si>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</si>
  <si>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</si>
  <si>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</si>
  <si>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</si>
  <si>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</si>
  <si>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</si>
  <si>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</si>
  <si>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</si>
  <si>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</si>
  <si>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</si>
  <si>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</si>
  <si>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</si>
  <si>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</si>
  <si>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</si>
  <si>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</si>
  <si>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</si>
  <si>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</si>
  <si>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</si>
  <si>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</si>
  <si>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</si>
  <si>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</si>
  <si>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</si>
  <si>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</si>
  <si>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</si>
  <si>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</si>
  <si>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</si>
  <si>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</si>
  <si>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</si>
  <si>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</si>
  <si>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</si>
  <si>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</si>
  <si>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</si>
  <si>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</si>
  <si>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</si>
  <si>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</si>
  <si>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</si>
  <si>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</si>
  <si>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</si>
  <si>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</si>
  <si>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</si>
  <si>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</si>
  <si>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</si>
  <si>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</si>
  <si>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</si>
  <si>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</si>
  <si>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</si>
  <si>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</si>
  <si>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</si>
  <si>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</si>
  <si>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</si>
  <si>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</si>
  <si>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</si>
  <si>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</si>
  <si>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</si>
  <si>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</si>
  <si>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</si>
  <si>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</si>
  <si>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</si>
  <si>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</si>
  <si>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</si>
  <si>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</si>
  <si>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</si>
  <si>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</si>
  <si>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</si>
  <si>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</si>
  <si>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</si>
  <si>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</si>
  <si>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</si>
  <si>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</si>
  <si>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</si>
  <si>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</si>
  <si>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</si>
  <si>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</si>
  <si>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</si>
  <si>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</si>
  <si>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</si>
  <si>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</si>
  <si>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</si>
  <si>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</si>
  <si>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</si>
  <si>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</si>
  <si>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</si>
  <si>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</si>
  <si>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</si>
  <si>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</si>
  <si>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</si>
  <si>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</si>
  <si>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</si>
  <si>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</si>
  <si>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</si>
  <si>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</si>
  <si>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</si>
  <si>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</si>
  <si>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</si>
  <si>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</si>
  <si>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</si>
  <si>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</si>
  <si>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</si>
  <si>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</si>
  <si>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</si>
  <si>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</si>
  <si>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</si>
  <si>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</si>
  <si>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</si>
  <si>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</si>
  <si>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</si>
  <si>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</si>
  <si>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</si>
  <si>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</si>
  <si>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</si>
  <si>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</si>
  <si>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</si>
  <si>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</si>
  <si>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</si>
  <si>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</si>
  <si>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</si>
  <si>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</si>
  <si>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</si>
  <si>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</si>
  <si>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</si>
  <si>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</si>
  <si>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</si>
  <si>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</si>
  <si>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</si>
  <si>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</si>
  <si>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</si>
  <si>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</si>
  <si>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</si>
  <si>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</si>
  <si>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</si>
  <si>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</si>
  <si>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</si>
  <si>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</si>
  <si>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</si>
  <si>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</si>
  <si>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</si>
  <si>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</si>
  <si>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静岡県静岡市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</si>
  <si>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</si>
  <si>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</si>
  <si>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</si>
  <si>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</si>
  <si>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</si>
  <si>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</si>
  <si>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</si>
  <si>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</si>
  <si>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</si>
  <si>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</si>
  <si>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</si>
  <si>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</si>
  <si>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</si>
  <si>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</si>
  <si>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</si>
  <si>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</si>
  <si>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</si>
  <si>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</si>
  <si>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</si>
  <si>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</si>
  <si>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電気事業経営記念基金会計</t>
    <phoneticPr fontId="5"/>
  </si>
  <si>
    <t>土地区画整理清算金会計</t>
    <phoneticPr fontId="5"/>
  </si>
  <si>
    <t>-</t>
    <phoneticPr fontId="5"/>
  </si>
  <si>
    <t>母子・父子・寡婦福祉資金貸付金会計</t>
    <phoneticPr fontId="5"/>
  </si>
  <si>
    <t>公債管理事業会計</t>
    <phoneticPr fontId="5"/>
  </si>
  <si>
    <t>静岡市立静岡病院事業債管理事業会計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</si>
  <si>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</si>
  <si>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</si>
  <si>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</si>
  <si>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</si>
  <si>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</si>
  <si>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</si>
  <si>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</si>
  <si>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</si>
  <si>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</si>
  <si>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</si>
  <si>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</si>
  <si>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</si>
  <si>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</si>
  <si>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競輪事業会計</t>
    <phoneticPr fontId="5"/>
  </si>
  <si>
    <t>国民健康保険事業会計（事業勘定）</t>
    <phoneticPr fontId="5"/>
  </si>
  <si>
    <t>国民健康保険事業会計（直営診療施設勘定）</t>
    <phoneticPr fontId="5"/>
  </si>
  <si>
    <t>駐車場事業会計（静岡駅北口地下駐車場勘定）</t>
    <phoneticPr fontId="5"/>
  </si>
  <si>
    <t>介護保険事業会計</t>
    <phoneticPr fontId="5"/>
  </si>
  <si>
    <t>介護保険サービス会計</t>
    <phoneticPr fontId="5"/>
  </si>
  <si>
    <t>後期高齢者医療事業会計</t>
    <phoneticPr fontId="5"/>
  </si>
  <si>
    <t>水道事業会計</t>
    <phoneticPr fontId="5"/>
  </si>
  <si>
    <t>下水道事業会計</t>
    <phoneticPr fontId="5"/>
  </si>
  <si>
    <t>病院事業会計</t>
    <phoneticPr fontId="5"/>
  </si>
  <si>
    <t>簡易水道事業会計</t>
    <phoneticPr fontId="5"/>
  </si>
  <si>
    <t>農業集落排水事業会計</t>
    <phoneticPr fontId="5"/>
  </si>
  <si>
    <t>中央卸売市場事業会計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</si>
  <si>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</si>
  <si>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</si>
  <si>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</si>
  <si>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</si>
  <si>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</si>
  <si>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</si>
  <si>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</si>
  <si>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</si>
  <si>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</si>
  <si>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</si>
  <si>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</si>
  <si>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</si>
  <si>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</si>
  <si>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</si>
  <si>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</si>
  <si>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</si>
  <si>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</si>
  <si>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</si>
  <si>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</si>
  <si>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</si>
  <si>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</si>
  <si>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</si>
  <si>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</si>
  <si>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</si>
  <si>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</si>
  <si>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</si>
  <si>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</si>
  <si>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</si>
  <si>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</si>
  <si>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</si>
  <si>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</si>
  <si>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</si>
  <si>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</si>
  <si>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</si>
  <si>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</si>
  <si>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</si>
  <si>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</si>
  <si>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</si>
  <si>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</si>
  <si>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</si>
  <si>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</si>
  <si>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</si>
  <si>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</si>
  <si>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</si>
  <si>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</si>
  <si>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</si>
  <si>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</si>
  <si>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</si>
  <si>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</si>
  <si>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</si>
  <si>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</si>
  <si>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</si>
  <si>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</si>
  <si>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</si>
  <si>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</si>
  <si>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</si>
  <si>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</si>
  <si>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</si>
  <si>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</si>
  <si>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</si>
  <si>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</si>
  <si>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農業集落排水事業会計</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</si>
  <si>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</si>
  <si>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</si>
  <si>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</si>
  <si>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</si>
  <si>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</si>
  <si>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</si>
  <si>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</si>
  <si>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</si>
  <si>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</si>
  <si>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</si>
  <si>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</si>
  <si>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</si>
  <si>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</si>
  <si>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</si>
  <si>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</si>
  <si>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</si>
  <si>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</si>
  <si>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</si>
  <si>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</si>
  <si>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</si>
  <si>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</si>
  <si>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</si>
  <si>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</si>
  <si>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</si>
  <si>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</si>
  <si>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</si>
  <si>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</si>
  <si>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</si>
  <si>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</si>
  <si>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</si>
  <si>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</si>
  <si>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</si>
  <si>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</si>
  <si>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</si>
  <si>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</si>
  <si>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</si>
  <si>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</si>
  <si>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</si>
  <si>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</si>
  <si>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</si>
  <si>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</si>
  <si>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</si>
  <si>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</si>
  <si>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</si>
  <si>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</si>
  <si>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</si>
  <si>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</si>
  <si>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</si>
  <si>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</si>
  <si>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</si>
  <si>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</si>
  <si>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</si>
  <si>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</si>
  <si>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</si>
  <si>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</si>
  <si>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</si>
  <si>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</si>
  <si>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</si>
  <si>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</si>
  <si>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</si>
  <si>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</si>
  <si>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</si>
  <si>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</si>
  <si>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</si>
  <si>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</si>
  <si>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</si>
  <si>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</si>
  <si>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</si>
  <si>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</si>
  <si>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</si>
  <si>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</si>
  <si>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</si>
  <si>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</si>
  <si>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</si>
  <si>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</si>
  <si>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</si>
  <si>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</si>
  <si>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</si>
  <si>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</si>
  <si>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</si>
  <si>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</si>
  <si>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</si>
  <si>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</si>
  <si>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</si>
  <si>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</si>
  <si>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0.11</t>
  </si>
  <si>
    <t>水道事業会計</t>
  </si>
  <si>
    <t>下水道事業会計</t>
  </si>
  <si>
    <t>一般会計</t>
  </si>
  <si>
    <t>病院事業会計</t>
  </si>
  <si>
    <t>国民健康保険事業会計（事業勘定）</t>
  </si>
  <si>
    <t>介護保険事業会計</t>
  </si>
  <si>
    <t>競輪事業会計</t>
  </si>
  <si>
    <t>後期高齢者医療事業会計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</si>
  <si>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</si>
  <si>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</si>
  <si>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</si>
  <si>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</si>
  <si>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</si>
  <si>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</si>
  <si>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</si>
  <si>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</si>
  <si>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共立蒲原総合病院組合</t>
  </si>
  <si>
    <t>静岡県後期高齢者医療広域連合（事業会計分）</t>
  </si>
  <si>
    <t>静岡県後期高齢者医療広域連合（普通会計分）</t>
  </si>
  <si>
    <t>静岡地方税滞納整理機構</t>
  </si>
  <si>
    <t>静岡市土地開発公社</t>
  </si>
  <si>
    <t>静岡市まちづくり公社</t>
    <rPh sb="0" eb="3">
      <t>シズオカシ</t>
    </rPh>
    <rPh sb="8" eb="10">
      <t>コウシャ</t>
    </rPh>
    <phoneticPr fontId="3"/>
  </si>
  <si>
    <t>静岡市文化振興財団</t>
  </si>
  <si>
    <t>静岡市体育協会</t>
  </si>
  <si>
    <t>静岡市環境公社</t>
    <rPh sb="3" eb="5">
      <t>カンキョウ</t>
    </rPh>
    <rPh sb="5" eb="7">
      <t>コウシャ</t>
    </rPh>
    <phoneticPr fontId="3"/>
  </si>
  <si>
    <t>するが企画観光局</t>
    <rPh sb="3" eb="5">
      <t>キカク</t>
    </rPh>
    <rPh sb="5" eb="8">
      <t>カンコウキョク</t>
    </rPh>
    <phoneticPr fontId="3"/>
  </si>
  <si>
    <t>静岡市勤労者福祉サービスセンター</t>
    <rPh sb="2" eb="3">
      <t>シ</t>
    </rPh>
    <phoneticPr fontId="3"/>
  </si>
  <si>
    <t>静岡産業振興協会</t>
  </si>
  <si>
    <t>駿府楽市</t>
  </si>
  <si>
    <t>静岡市動物園協会</t>
  </si>
  <si>
    <t>静岡市立静岡病院</t>
    <rPh sb="0" eb="2">
      <t>シズオカ</t>
    </rPh>
    <rPh sb="2" eb="4">
      <t>シリツ</t>
    </rPh>
    <rPh sb="4" eb="6">
      <t>シズオカ</t>
    </rPh>
    <rPh sb="6" eb="8">
      <t>ビョウイン</t>
    </rPh>
    <phoneticPr fontId="3"/>
  </si>
  <si>
    <t>静岡市国際交流協会</t>
    <rPh sb="0" eb="3">
      <t>シズオカシ</t>
    </rPh>
    <rPh sb="3" eb="5">
      <t>コクサイ</t>
    </rPh>
    <rPh sb="5" eb="7">
      <t>コウリュウ</t>
    </rPh>
    <rPh sb="7" eb="9">
      <t>キョウカイ</t>
    </rPh>
    <phoneticPr fontId="2"/>
  </si>
  <si>
    <t>〇</t>
  </si>
  <si>
    <t>法適用企業</t>
  </si>
  <si>
    <t>法非適用企業</t>
  </si>
  <si>
    <t>公共建築物整備基金</t>
    <rPh sb="0" eb="5">
      <t>コウキョウケンチクブツ</t>
    </rPh>
    <rPh sb="5" eb="9">
      <t>セイビキキン</t>
    </rPh>
    <phoneticPr fontId="5"/>
  </si>
  <si>
    <t>地域振興基金</t>
    <rPh sb="0" eb="6">
      <t>チイキシンコウキキン</t>
    </rPh>
    <phoneticPr fontId="5"/>
  </si>
  <si>
    <t>電気事業経営記念基金</t>
    <rPh sb="0" eb="4">
      <t>デンキジギョウ</t>
    </rPh>
    <rPh sb="4" eb="10">
      <t>ケイエイキネンキキン</t>
    </rPh>
    <phoneticPr fontId="5"/>
  </si>
  <si>
    <t>一般廃棄物処理施設整備基金</t>
    <rPh sb="0" eb="5">
      <t>イッパンハイキブツ</t>
    </rPh>
    <rPh sb="5" eb="9">
      <t>ショリシセツ</t>
    </rPh>
    <rPh sb="9" eb="13">
      <t>セイビキキン</t>
    </rPh>
    <phoneticPr fontId="5"/>
  </si>
  <si>
    <t>健康福祉基金</t>
    <rPh sb="0" eb="6">
      <t>ケンコウフクシキキン</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</si>
  <si>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</si>
  <si>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</si>
  <si>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</si>
  <si>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</si>
  <si>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</si>
  <si>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</si>
  <si>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37.1％で、前年度と比較して11.7ポイント改善した。これは、下水道事業会計などの公営企業債の減少に伴う公営企業債等繰入見込額の減少及び職員の新陳代謝に伴う退職手当見込額の減少が生じた一方で、臨時財政対策債の発行により一般会計等地方債現在高が増加したことで将来負担額は増加したが、公共建築物整備基金の創設等により充当可能財源が増加したため、分子となる将来負担見込額が減少したことに加え、社会保障の充実等による基準財政需要額の増加により、分母となる財政規模が増加したことによるものである。
　実質公債費比率は6.2％で、前年度と比較して３か年平均の値が0.3ポイント改善した。これは、平成30年度と比べ、借入利率の低下に伴う利子償還の減少などにより、分子となる一般会計等が負担する公債費が減少したことに加え、普通交付税及び臨時財政対策債発行可能額の増加等により、分母となる財政規模が増加したことによるもので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</si>
  <si>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</si>
  <si>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</si>
  <si>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</si>
  <si>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37.1％で、前年度と比較して11.7ポイント改善した。これは、下水道事業会計などの公営企業債の減少に伴う公営企業債等繰入見込額の減少及び職員の新陳代謝に伴う退職手当見込額の減少が生じた一方で、臨時財政対策債の発行により一般会計等地方債現在高が増加したことで将来負担額は増加したが、公共建築物整備基金の創設等により充当可能財源が増加したため、分子となる将来負担見込額が減少したことに加え、社会保障の充実等による基準財政需要額の増加により、分母となる財政規模が増加したことによるものである。
　有形固定資産減価償却率については、類似団体平均値に比べ3.9ポイント高くなっており、主な要因として、昭和51年に建てられた中央卸売市場等施設の老朽化が進んでいることが挙げられる。</t>
    <rPh sb="202" eb="206">
      <t>シャカイホショウ</t>
    </rPh>
    <rPh sb="207" eb="210">
      <t>ジュウジツトウ</t>
    </rPh>
    <rPh sb="213" eb="220">
      <t>キジュンザイセイジュヨウガク</t>
    </rPh>
    <rPh sb="221" eb="223">
      <t>ゾウカ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</si>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</sst>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4597827D-668E-4C37-82B5-F45BDA095A1B}"/>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CA280789-252E-4E27-A307-ED4F701A61F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1A77-4D10-B61F-199A5A45B9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61373</c:v>
                </c:pt>
                <c:pt idx="1">
                  <c:v>53201</c:v>
                </c:pt>
                <c:pt idx="2">
                  <c:v>56229</c:v>
                </c:pt>
                <c:pt idx="3">
                  <c:v>65609</c:v>
                </c:pt>
                <c:pt idx="4">
                  <c:v>55322</c:v>
                </c:pt>
              </c:numCache>
            </c:numRef>
          </c:val>
          <c:smooth val="0"/>
          <c:extLst>
            <c:ext xmlns:c16="http://schemas.microsoft.com/office/drawing/2014/chart" uri="{C3380CC4-5D6E-409C-BE32-E72D297353CC}">
              <c16:uniqueId val="{00000001-1A77-4D10-B61F-199A5A45B9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2.4500000000000002</c:v>
                </c:pt>
                <c:pt idx="1">
                  <c:v>2.84</c:v>
                </c:pt>
                <c:pt idx="2">
                  <c:v>2.72</c:v>
                </c:pt>
                <c:pt idx="3">
                  <c:v>2.8</c:v>
                </c:pt>
                <c:pt idx="4">
                  <c:v>3.3</c:v>
                </c:pt>
              </c:numCache>
            </c:numRef>
          </c:val>
          <c:extLst>
            <c:ext xmlns:c16="http://schemas.microsoft.com/office/drawing/2014/chart" uri="{C3380CC4-5D6E-409C-BE32-E72D297353CC}">
              <c16:uniqueId val="{00000000-25B0-4E7C-BA55-E28477F246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4.6100000000000003</c:v>
                </c:pt>
                <c:pt idx="1">
                  <c:v>4.55</c:v>
                </c:pt>
                <c:pt idx="2">
                  <c:v>4.58</c:v>
                </c:pt>
                <c:pt idx="3">
                  <c:v>4.53</c:v>
                </c:pt>
                <c:pt idx="4">
                  <c:v>5.81</c:v>
                </c:pt>
              </c:numCache>
            </c:numRef>
          </c:val>
          <c:extLst>
            <c:ext xmlns:c16="http://schemas.microsoft.com/office/drawing/2014/chart" uri="{C3380CC4-5D6E-409C-BE32-E72D297353CC}">
              <c16:uniqueId val="{00000001-25B0-4E7C-BA55-E28477F246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0.63</c:v>
                </c:pt>
                <c:pt idx="1">
                  <c:v>0.4</c:v>
                </c:pt>
                <c:pt idx="2">
                  <c:v>-0.11</c:v>
                </c:pt>
                <c:pt idx="3">
                  <c:v>0.14000000000000001</c:v>
                </c:pt>
                <c:pt idx="4">
                  <c:v>2.12</c:v>
                </c:pt>
              </c:numCache>
            </c:numRef>
          </c:val>
          <c:smooth val="0"/>
          <c:extLst>
            <c:ext xmlns:c16="http://schemas.microsoft.com/office/drawing/2014/chart" uri="{C3380CC4-5D6E-409C-BE32-E72D297353CC}">
              <c16:uniqueId val="{00000002-25B0-4E7C-BA55-E28477F246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0.04</c:v>
                </c:pt>
                <c:pt idx="2">
                  <c:v>#N/A</c:v>
                </c:pt>
                <c:pt idx="3">
                  <c:v>0.03</c:v>
                </c:pt>
                <c:pt idx="4">
                  <c:v>#N/A</c:v>
                </c:pt>
                <c:pt idx="5">
                  <c:v>0.03</c:v>
                </c:pt>
                <c:pt idx="6">
                  <c:v>#N/A</c:v>
                </c:pt>
                <c:pt idx="7">
                  <c:v>0.04</c:v>
                </c:pt>
                <c:pt idx="8">
                  <c:v>#N/A</c:v>
                </c:pt>
                <c:pt idx="9">
                  <c:v>0.06</c:v>
                </c:pt>
              </c:numCache>
            </c:numRef>
          </c:val>
          <c:extLst>
            <c:ext xmlns:c16="http://schemas.microsoft.com/office/drawing/2014/chart" uri="{C3380CC4-5D6E-409C-BE32-E72D297353CC}">
              <c16:uniqueId val="{00000000-BEF8-47C6-9721-9DE9E1B620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F8-47C6-9721-9DE9E1B620D6}"/>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0.15</c:v>
                </c:pt>
                <c:pt idx="2">
                  <c:v>#N/A</c:v>
                </c:pt>
                <c:pt idx="3">
                  <c:v>0.16</c:v>
                </c:pt>
                <c:pt idx="4">
                  <c:v>#N/A</c:v>
                </c:pt>
                <c:pt idx="5">
                  <c:v>0.16</c:v>
                </c:pt>
                <c:pt idx="6">
                  <c:v>#N/A</c:v>
                </c:pt>
                <c:pt idx="7">
                  <c:v>0.15</c:v>
                </c:pt>
                <c:pt idx="8">
                  <c:v>#N/A</c:v>
                </c:pt>
                <c:pt idx="9">
                  <c:v>0.15</c:v>
                </c:pt>
              </c:numCache>
            </c:numRef>
          </c:val>
          <c:extLst>
            <c:ext xmlns:c16="http://schemas.microsoft.com/office/drawing/2014/chart" uri="{C3380CC4-5D6E-409C-BE32-E72D297353CC}">
              <c16:uniqueId val="{00000002-BEF8-47C6-9721-9DE9E1B620D6}"/>
            </c:ext>
          </c:extLst>
        </c:ser>
        <c:ser>
          <c:idx val="3"/>
          <c:order val="3"/>
          <c:tx>
            <c:strRef>
              <c:f>データシート!$A$30</c:f>
              <c:strCache>
                <c:ptCount val="1"/>
                <c:pt idx="0">
                  <c:v>競輪事業会計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0.17</c:v>
                </c:pt>
                <c:pt idx="2">
                  <c:v>#N/A</c:v>
                </c:pt>
                <c:pt idx="3">
                  <c:v>0.16</c:v>
                </c:pt>
                <c:pt idx="4">
                  <c:v>#N/A</c:v>
                </c:pt>
                <c:pt idx="5">
                  <c:v>0.18</c:v>
                </c:pt>
                <c:pt idx="6">
                  <c:v>#N/A</c:v>
                </c:pt>
                <c:pt idx="7">
                  <c:v>0.3</c:v>
                </c:pt>
                <c:pt idx="8">
                  <c:v>#N/A</c:v>
                </c:pt>
                <c:pt idx="9">
                  <c:v>0.28000000000000003</c:v>
                </c:pt>
              </c:numCache>
            </c:numRef>
          </c:val>
          <c:extLst>
            <c:ext xmlns:c16="http://schemas.microsoft.com/office/drawing/2014/chart" uri="{C3380CC4-5D6E-409C-BE32-E72D297353CC}">
              <c16:uniqueId val="{00000003-BEF8-47C6-9721-9DE9E1B620D6}"/>
            </c:ext>
          </c:extLst>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0.69</c:v>
                </c:pt>
                <c:pt idx="2">
                  <c:v>#N/A</c:v>
                </c:pt>
                <c:pt idx="3">
                  <c:v>0.39</c:v>
                </c:pt>
                <c:pt idx="4">
                  <c:v>#N/A</c:v>
                </c:pt>
                <c:pt idx="5">
                  <c:v>0.12</c:v>
                </c:pt>
                <c:pt idx="6">
                  <c:v>#N/A</c:v>
                </c:pt>
                <c:pt idx="7">
                  <c:v>0.25</c:v>
                </c:pt>
                <c:pt idx="8">
                  <c:v>#N/A</c:v>
                </c:pt>
                <c:pt idx="9">
                  <c:v>0.5</c:v>
                </c:pt>
              </c:numCache>
            </c:numRef>
          </c:val>
          <c:extLst>
            <c:ext xmlns:c16="http://schemas.microsoft.com/office/drawing/2014/chart" uri="{C3380CC4-5D6E-409C-BE32-E72D297353CC}">
              <c16:uniqueId val="{00000004-BEF8-47C6-9721-9DE9E1B620D6}"/>
            </c:ext>
          </c:extLst>
        </c:ser>
        <c:ser>
          <c:idx val="5"/>
          <c:order val="5"/>
          <c:tx>
            <c:strRef>
              <c:f>データシート!$A$32</c:f>
              <c:strCache>
                <c:ptCount val="1"/>
                <c:pt idx="0">
                  <c:v>国民健康保険事業会計（事業勘定）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1.26</c:v>
                </c:pt>
                <c:pt idx="2">
                  <c:v>#N/A</c:v>
                </c:pt>
                <c:pt idx="3">
                  <c:v>0.59</c:v>
                </c:pt>
                <c:pt idx="4">
                  <c:v>#N/A</c:v>
                </c:pt>
                <c:pt idx="5">
                  <c:v>0.6</c:v>
                </c:pt>
                <c:pt idx="6">
                  <c:v>#N/A</c:v>
                </c:pt>
                <c:pt idx="7">
                  <c:v>1.04</c:v>
                </c:pt>
                <c:pt idx="8">
                  <c:v>#N/A</c:v>
                </c:pt>
                <c:pt idx="9">
                  <c:v>0.96</c:v>
                </c:pt>
              </c:numCache>
            </c:numRef>
          </c:val>
          <c:extLst>
            <c:ext xmlns:c16="http://schemas.microsoft.com/office/drawing/2014/chart" uri="{C3380CC4-5D6E-409C-BE32-E72D297353CC}">
              <c16:uniqueId val="{00000005-BEF8-47C6-9721-9DE9E1B620D6}"/>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c:v>
                </c:pt>
                <c:pt idx="2">
                  <c:v>#N/A</c:v>
                </c:pt>
                <c:pt idx="3">
                  <c:v>0.76</c:v>
                </c:pt>
                <c:pt idx="4">
                  <c:v>#N/A</c:v>
                </c:pt>
                <c:pt idx="5">
                  <c:v>0.86</c:v>
                </c:pt>
                <c:pt idx="6">
                  <c:v>#N/A</c:v>
                </c:pt>
                <c:pt idx="7">
                  <c:v>0.95</c:v>
                </c:pt>
                <c:pt idx="8">
                  <c:v>#N/A</c:v>
                </c:pt>
                <c:pt idx="9">
                  <c:v>1.3</c:v>
                </c:pt>
              </c:numCache>
            </c:numRef>
          </c:val>
          <c:extLst>
            <c:ext xmlns:c16="http://schemas.microsoft.com/office/drawing/2014/chart" uri="{C3380CC4-5D6E-409C-BE32-E72D297353CC}">
              <c16:uniqueId val="{00000006-BEF8-47C6-9721-9DE9E1B620D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2.44</c:v>
                </c:pt>
                <c:pt idx="2">
                  <c:v>#N/A</c:v>
                </c:pt>
                <c:pt idx="3">
                  <c:v>2.82</c:v>
                </c:pt>
                <c:pt idx="4">
                  <c:v>#N/A</c:v>
                </c:pt>
                <c:pt idx="5">
                  <c:v>2.7</c:v>
                </c:pt>
                <c:pt idx="6">
                  <c:v>#N/A</c:v>
                </c:pt>
                <c:pt idx="7">
                  <c:v>2.77</c:v>
                </c:pt>
                <c:pt idx="8">
                  <c:v>#N/A</c:v>
                </c:pt>
                <c:pt idx="9">
                  <c:v>3.26</c:v>
                </c:pt>
              </c:numCache>
            </c:numRef>
          </c:val>
          <c:extLst>
            <c:ext xmlns:c16="http://schemas.microsoft.com/office/drawing/2014/chart" uri="{C3380CC4-5D6E-409C-BE32-E72D297353CC}">
              <c16:uniqueId val="{00000007-BEF8-47C6-9721-9DE9E1B620D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6.02</c:v>
                </c:pt>
                <c:pt idx="2">
                  <c:v>#N/A</c:v>
                </c:pt>
                <c:pt idx="3">
                  <c:v>6.39</c:v>
                </c:pt>
                <c:pt idx="4">
                  <c:v>#N/A</c:v>
                </c:pt>
                <c:pt idx="5">
                  <c:v>6.35</c:v>
                </c:pt>
                <c:pt idx="6">
                  <c:v>#N/A</c:v>
                </c:pt>
                <c:pt idx="7">
                  <c:v>6.47</c:v>
                </c:pt>
                <c:pt idx="8">
                  <c:v>#N/A</c:v>
                </c:pt>
                <c:pt idx="9">
                  <c:v>5.53</c:v>
                </c:pt>
              </c:numCache>
            </c:numRef>
          </c:val>
          <c:extLst>
            <c:ext xmlns:c16="http://schemas.microsoft.com/office/drawing/2014/chart" uri="{C3380CC4-5D6E-409C-BE32-E72D297353CC}">
              <c16:uniqueId val="{00000008-BEF8-47C6-9721-9DE9E1B620D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5.76</c:v>
                </c:pt>
                <c:pt idx="2">
                  <c:v>#N/A</c:v>
                </c:pt>
                <c:pt idx="3">
                  <c:v>5.5</c:v>
                </c:pt>
                <c:pt idx="4">
                  <c:v>#N/A</c:v>
                </c:pt>
                <c:pt idx="5">
                  <c:v>5.14</c:v>
                </c:pt>
                <c:pt idx="6">
                  <c:v>#N/A</c:v>
                </c:pt>
                <c:pt idx="7">
                  <c:v>5.59</c:v>
                </c:pt>
                <c:pt idx="8">
                  <c:v>#N/A</c:v>
                </c:pt>
                <c:pt idx="9">
                  <c:v>6.04</c:v>
                </c:pt>
              </c:numCache>
            </c:numRef>
          </c:val>
          <c:extLst>
            <c:ext xmlns:c16="http://schemas.microsoft.com/office/drawing/2014/chart" uri="{C3380CC4-5D6E-409C-BE32-E72D297353CC}">
              <c16:uniqueId val="{00000009-BEF8-47C6-9721-9DE9E1B620D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35629</c:v>
                </c:pt>
                <c:pt idx="5">
                  <c:v>35019</c:v>
                </c:pt>
                <c:pt idx="8">
                  <c:v>34590</c:v>
                </c:pt>
                <c:pt idx="11">
                  <c:v>33521</c:v>
                </c:pt>
                <c:pt idx="14">
                  <c:v>33003</c:v>
                </c:pt>
              </c:numCache>
            </c:numRef>
          </c:val>
          <c:extLst>
            <c:ext xmlns:c16="http://schemas.microsoft.com/office/drawing/2014/chart" uri="{C3380CC4-5D6E-409C-BE32-E72D297353CC}">
              <c16:uniqueId val="{00000000-625C-41DB-B4B2-110B3C4789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5C-41DB-B4B2-110B3C4789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1175</c:v>
                </c:pt>
                <c:pt idx="3">
                  <c:v>1376</c:v>
                </c:pt>
                <c:pt idx="6">
                  <c:v>1160</c:v>
                </c:pt>
                <c:pt idx="9">
                  <c:v>1142</c:v>
                </c:pt>
                <c:pt idx="12">
                  <c:v>902</c:v>
                </c:pt>
              </c:numCache>
            </c:numRef>
          </c:val>
          <c:extLst>
            <c:ext xmlns:c16="http://schemas.microsoft.com/office/drawing/2014/chart" uri="{C3380CC4-5D6E-409C-BE32-E72D297353CC}">
              <c16:uniqueId val="{00000002-625C-41DB-B4B2-110B3C4789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112</c:v>
                </c:pt>
                <c:pt idx="3">
                  <c:v>143</c:v>
                </c:pt>
                <c:pt idx="6">
                  <c:v>126</c:v>
                </c:pt>
                <c:pt idx="9">
                  <c:v>132</c:v>
                </c:pt>
                <c:pt idx="12">
                  <c:v>138</c:v>
                </c:pt>
              </c:numCache>
            </c:numRef>
          </c:val>
          <c:extLst>
            <c:ext xmlns:c16="http://schemas.microsoft.com/office/drawing/2014/chart" uri="{C3380CC4-5D6E-409C-BE32-E72D297353CC}">
              <c16:uniqueId val="{00000003-625C-41DB-B4B2-110B3C4789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6940</c:v>
                </c:pt>
                <c:pt idx="3">
                  <c:v>6509</c:v>
                </c:pt>
                <c:pt idx="6">
                  <c:v>5819</c:v>
                </c:pt>
                <c:pt idx="9">
                  <c:v>5569</c:v>
                </c:pt>
                <c:pt idx="12">
                  <c:v>5466</c:v>
                </c:pt>
              </c:numCache>
            </c:numRef>
          </c:val>
          <c:extLst>
            <c:ext xmlns:c16="http://schemas.microsoft.com/office/drawing/2014/chart" uri="{C3380CC4-5D6E-409C-BE32-E72D297353CC}">
              <c16:uniqueId val="{00000004-625C-41DB-B4B2-110B3C4789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7235</c:v>
                </c:pt>
                <c:pt idx="3">
                  <c:v>8035</c:v>
                </c:pt>
                <c:pt idx="6">
                  <c:v>8868</c:v>
                </c:pt>
                <c:pt idx="9">
                  <c:v>9592</c:v>
                </c:pt>
                <c:pt idx="12">
                  <c:v>10315</c:v>
                </c:pt>
              </c:numCache>
            </c:numRef>
          </c:val>
          <c:extLst>
            <c:ext xmlns:c16="http://schemas.microsoft.com/office/drawing/2014/chart" uri="{C3380CC4-5D6E-409C-BE32-E72D297353CC}">
              <c16:uniqueId val="{00000005-625C-41DB-B4B2-110B3C4789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39</c:v>
                </c:pt>
                <c:pt idx="6">
                  <c:v>58</c:v>
                </c:pt>
                <c:pt idx="9">
                  <c:v>52</c:v>
                </c:pt>
                <c:pt idx="12">
                  <c:v>48</c:v>
                </c:pt>
              </c:numCache>
            </c:numRef>
          </c:val>
          <c:extLst>
            <c:ext xmlns:c16="http://schemas.microsoft.com/office/drawing/2014/chart" uri="{C3380CC4-5D6E-409C-BE32-E72D297353CC}">
              <c16:uniqueId val="{00000006-625C-41DB-B4B2-110B3C4789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30648</c:v>
                </c:pt>
                <c:pt idx="3">
                  <c:v>29609</c:v>
                </c:pt>
                <c:pt idx="6">
                  <c:v>28891</c:v>
                </c:pt>
                <c:pt idx="9">
                  <c:v>28386</c:v>
                </c:pt>
                <c:pt idx="12">
                  <c:v>26244</c:v>
                </c:pt>
              </c:numCache>
            </c:numRef>
          </c:val>
          <c:extLst>
            <c:ext xmlns:c16="http://schemas.microsoft.com/office/drawing/2014/chart" uri="{C3380CC4-5D6E-409C-BE32-E72D297353CC}">
              <c16:uniqueId val="{00000007-625C-41DB-B4B2-110B3C47890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10481</c:v>
                </c:pt>
                <c:pt idx="2">
                  <c:v>#N/A</c:v>
                </c:pt>
                <c:pt idx="3">
                  <c:v>#N/A</c:v>
                </c:pt>
                <c:pt idx="4">
                  <c:v>10692</c:v>
                </c:pt>
                <c:pt idx="5">
                  <c:v>#N/A</c:v>
                </c:pt>
                <c:pt idx="6">
                  <c:v>#N/A</c:v>
                </c:pt>
                <c:pt idx="7">
                  <c:v>10332</c:v>
                </c:pt>
                <c:pt idx="8">
                  <c:v>#N/A</c:v>
                </c:pt>
                <c:pt idx="9">
                  <c:v>#N/A</c:v>
                </c:pt>
                <c:pt idx="10">
                  <c:v>11352</c:v>
                </c:pt>
                <c:pt idx="11">
                  <c:v>#N/A</c:v>
                </c:pt>
                <c:pt idx="12">
                  <c:v>#N/A</c:v>
                </c:pt>
                <c:pt idx="13">
                  <c:v>10110</c:v>
                </c:pt>
                <c:pt idx="14">
                  <c:v>#N/A</c:v>
                </c:pt>
              </c:numCache>
            </c:numRef>
          </c:val>
          <c:smooth val="0"/>
          <c:extLst>
            <c:ext xmlns:c16="http://schemas.microsoft.com/office/drawing/2014/chart" uri="{C3380CC4-5D6E-409C-BE32-E72D297353CC}">
              <c16:uniqueId val="{00000008-625C-41DB-B4B2-110B3C47890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364161</c:v>
                </c:pt>
                <c:pt idx="5">
                  <c:v>373689</c:v>
                </c:pt>
                <c:pt idx="8">
                  <c:v>377604</c:v>
                </c:pt>
                <c:pt idx="11">
                  <c:v>383537</c:v>
                </c:pt>
                <c:pt idx="14">
                  <c:v>387761</c:v>
                </c:pt>
              </c:numCache>
            </c:numRef>
          </c:val>
          <c:extLst>
            <c:ext xmlns:c16="http://schemas.microsoft.com/office/drawing/2014/chart" uri="{C3380CC4-5D6E-409C-BE32-E72D297353CC}">
              <c16:uniqueId val="{00000000-FD94-47D0-950B-5BEE9442A8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93404</c:v>
                </c:pt>
                <c:pt idx="5">
                  <c:v>88670</c:v>
                </c:pt>
                <c:pt idx="8">
                  <c:v>88008</c:v>
                </c:pt>
                <c:pt idx="11">
                  <c:v>80619</c:v>
                </c:pt>
                <c:pt idx="14">
                  <c:v>78929</c:v>
                </c:pt>
              </c:numCache>
            </c:numRef>
          </c:val>
          <c:extLst>
            <c:ext xmlns:c16="http://schemas.microsoft.com/office/drawing/2014/chart" uri="{C3380CC4-5D6E-409C-BE32-E72D297353CC}">
              <c16:uniqueId val="{00000001-FD94-47D0-950B-5BEE9442A8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64747</c:v>
                </c:pt>
                <c:pt idx="5">
                  <c:v>66579</c:v>
                </c:pt>
                <c:pt idx="8">
                  <c:v>65048</c:v>
                </c:pt>
                <c:pt idx="11">
                  <c:v>66716</c:v>
                </c:pt>
                <c:pt idx="14">
                  <c:v>80418</c:v>
                </c:pt>
              </c:numCache>
            </c:numRef>
          </c:val>
          <c:extLst>
            <c:ext xmlns:c16="http://schemas.microsoft.com/office/drawing/2014/chart" uri="{C3380CC4-5D6E-409C-BE32-E72D297353CC}">
              <c16:uniqueId val="{00000002-FD94-47D0-950B-5BEE9442A8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94-47D0-950B-5BEE9442A8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94-47D0-950B-5BEE9442A8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2158</c:v>
                </c:pt>
                <c:pt idx="3">
                  <c:v>1922</c:v>
                </c:pt>
                <c:pt idx="6">
                  <c:v>1925</c:v>
                </c:pt>
                <c:pt idx="9">
                  <c:v>2361</c:v>
                </c:pt>
                <c:pt idx="12">
                  <c:v>2097</c:v>
                </c:pt>
              </c:numCache>
            </c:numRef>
          </c:val>
          <c:extLst>
            <c:ext xmlns:c16="http://schemas.microsoft.com/office/drawing/2014/chart" uri="{C3380CC4-5D6E-409C-BE32-E72D297353CC}">
              <c16:uniqueId val="{00000005-FD94-47D0-950B-5BEE9442A8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69984</c:v>
                </c:pt>
                <c:pt idx="3">
                  <c:v>62331</c:v>
                </c:pt>
                <c:pt idx="6">
                  <c:v>60468</c:v>
                </c:pt>
                <c:pt idx="9">
                  <c:v>57094</c:v>
                </c:pt>
                <c:pt idx="12">
                  <c:v>55328</c:v>
                </c:pt>
              </c:numCache>
            </c:numRef>
          </c:val>
          <c:extLst>
            <c:ext xmlns:c16="http://schemas.microsoft.com/office/drawing/2014/chart" uri="{C3380CC4-5D6E-409C-BE32-E72D297353CC}">
              <c16:uniqueId val="{00000006-FD94-47D0-950B-5BEE9442A8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700</c:v>
                </c:pt>
                <c:pt idx="3">
                  <c:v>669</c:v>
                </c:pt>
                <c:pt idx="6">
                  <c:v>624</c:v>
                </c:pt>
                <c:pt idx="9">
                  <c:v>542</c:v>
                </c:pt>
                <c:pt idx="12">
                  <c:v>509</c:v>
                </c:pt>
              </c:numCache>
            </c:numRef>
          </c:val>
          <c:extLst>
            <c:ext xmlns:c16="http://schemas.microsoft.com/office/drawing/2014/chart" uri="{C3380CC4-5D6E-409C-BE32-E72D297353CC}">
              <c16:uniqueId val="{00000007-FD94-47D0-950B-5BEE9442A8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70206</c:v>
                </c:pt>
                <c:pt idx="3">
                  <c:v>67787</c:v>
                </c:pt>
                <c:pt idx="6">
                  <c:v>66178</c:v>
                </c:pt>
                <c:pt idx="9">
                  <c:v>62544</c:v>
                </c:pt>
                <c:pt idx="12">
                  <c:v>60408</c:v>
                </c:pt>
              </c:numCache>
            </c:numRef>
          </c:val>
          <c:extLst>
            <c:ext xmlns:c16="http://schemas.microsoft.com/office/drawing/2014/chart" uri="{C3380CC4-5D6E-409C-BE32-E72D297353CC}">
              <c16:uniqueId val="{00000008-FD94-47D0-950B-5BEE9442A8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5733</c:v>
                </c:pt>
                <c:pt idx="3">
                  <c:v>5790</c:v>
                </c:pt>
                <c:pt idx="6">
                  <c:v>4808</c:v>
                </c:pt>
                <c:pt idx="9">
                  <c:v>3881</c:v>
                </c:pt>
                <c:pt idx="12">
                  <c:v>3135</c:v>
                </c:pt>
              </c:numCache>
            </c:numRef>
          </c:val>
          <c:extLst>
            <c:ext xmlns:c16="http://schemas.microsoft.com/office/drawing/2014/chart" uri="{C3380CC4-5D6E-409C-BE32-E72D297353CC}">
              <c16:uniqueId val="{00000009-FD94-47D0-950B-5BEE9442A8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465977</c:v>
                </c:pt>
                <c:pt idx="3">
                  <c:v>470595</c:v>
                </c:pt>
                <c:pt idx="6">
                  <c:v>477105</c:v>
                </c:pt>
                <c:pt idx="9">
                  <c:v>486394</c:v>
                </c:pt>
                <c:pt idx="12">
                  <c:v>491389</c:v>
                </c:pt>
              </c:numCache>
            </c:numRef>
          </c:val>
          <c:extLst>
            <c:ext xmlns:c16="http://schemas.microsoft.com/office/drawing/2014/chart" uri="{C3380CC4-5D6E-409C-BE32-E72D297353CC}">
              <c16:uniqueId val="{0000000A-FD94-47D0-950B-5BEE9442A80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92446</c:v>
                </c:pt>
                <c:pt idx="2">
                  <c:v>#N/A</c:v>
                </c:pt>
                <c:pt idx="3">
                  <c:v>#N/A</c:v>
                </c:pt>
                <c:pt idx="4">
                  <c:v>80157</c:v>
                </c:pt>
                <c:pt idx="5">
                  <c:v>#N/A</c:v>
                </c:pt>
                <c:pt idx="6">
                  <c:v>#N/A</c:v>
                </c:pt>
                <c:pt idx="7">
                  <c:v>80449</c:v>
                </c:pt>
                <c:pt idx="8">
                  <c:v>#N/A</c:v>
                </c:pt>
                <c:pt idx="9">
                  <c:v>#N/A</c:v>
                </c:pt>
                <c:pt idx="10">
                  <c:v>81944</c:v>
                </c:pt>
                <c:pt idx="11">
                  <c:v>#N/A</c:v>
                </c:pt>
                <c:pt idx="12">
                  <c:v>#N/A</c:v>
                </c:pt>
                <c:pt idx="13">
                  <c:v>65759</c:v>
                </c:pt>
                <c:pt idx="14">
                  <c:v>#N/A</c:v>
                </c:pt>
              </c:numCache>
            </c:numRef>
          </c:val>
          <c:smooth val="0"/>
          <c:extLst>
            <c:ext xmlns:c16="http://schemas.microsoft.com/office/drawing/2014/chart" uri="{C3380CC4-5D6E-409C-BE32-E72D297353CC}">
              <c16:uniqueId val="{0000000B-FD94-47D0-950B-5BEE9442A80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8599</c:v>
                </c:pt>
                <c:pt idx="1">
                  <c:v>8620</c:v>
                </c:pt>
                <c:pt idx="2">
                  <c:v>11612</c:v>
                </c:pt>
              </c:numCache>
            </c:numRef>
          </c:val>
          <c:extLst>
            <c:ext xmlns:c16="http://schemas.microsoft.com/office/drawing/2014/chart" uri="{C3380CC4-5D6E-409C-BE32-E72D297353CC}">
              <c16:uniqueId val="{00000000-1E77-4F96-95E2-55549669D7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2670</c:v>
                </c:pt>
                <c:pt idx="1">
                  <c:v>2671</c:v>
                </c:pt>
                <c:pt idx="2">
                  <c:v>2671</c:v>
                </c:pt>
              </c:numCache>
            </c:numRef>
          </c:val>
          <c:extLst>
            <c:ext xmlns:c16="http://schemas.microsoft.com/office/drawing/2014/chart" uri="{C3380CC4-5D6E-409C-BE32-E72D297353CC}">
              <c16:uniqueId val="{00000001-1E77-4F96-95E2-55549669D7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16353</c:v>
                </c:pt>
                <c:pt idx="1">
                  <c:v>18068</c:v>
                </c:pt>
                <c:pt idx="2">
                  <c:v>23417</c:v>
                </c:pt>
              </c:numCache>
            </c:numRef>
          </c:val>
          <c:extLst>
            <c:ext xmlns:c16="http://schemas.microsoft.com/office/drawing/2014/chart" uri="{C3380CC4-5D6E-409C-BE32-E72D297353CC}">
              <c16:uniqueId val="{00000002-1E77-4F96-95E2-55549669D7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{2D9ABDB8-FAD1-4E41-84B0-BC1D23FD67DA}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EC2-4A8C-9AB4-722BB9B255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{12ADDF3A-4F6B-4051-A39B-B75DAEA3C8CD}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C2-4A8C-9AB4-722BB9B255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{7A2B0A64-9E46-45A6-9A48-67037E58C85A}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C2-4A8C-9AB4-722BB9B255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{54E78A33-94E7-4BBA-BF2A-28CC30C61F17}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C2-4A8C-9AB4-722BB9B255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{85638F6D-13C1-4CD3-9FE9-8538DA0CE4F7}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C2-4A8C-9AB4-722BB9B255A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{185BD2FD-B736-4F91-9D4C-D17D2ED1DB28}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EC2-4A8C-9AB4-722BB9B255A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{D9DD5E20-32FF-42A0-A483-FE19AE4AA05C}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EC2-4A8C-9AB4-722BB9B255A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{772AF119-8D47-491F-BB8B-56AA3700B888}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EC2-4A8C-9AB4-722BB9B255A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{1103ADD1-28FF-459A-AD68-20581567CAB8}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EC2-4A8C-9AB4-722BB9B255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65.900000000000006</c:v>
                </c:pt>
                <c:pt idx="8">
                  <c:v>66.599999999999994</c:v>
                </c:pt>
                <c:pt idx="16">
                  <c:v>67</c:v>
                </c:pt>
                <c:pt idx="24">
                  <c:v>68</c:v>
                </c:pt>
                <c:pt idx="32">
                  <c:v>69.099999999999994</c:v>
                </c:pt>
              </c:numCache>
            </c:numRef>
          </c:xVal>
          <c:yVal>
            <c:numRef>
              <c:f>公会計指標分析・財政指標組合せ分析表!$BP$51:$DC$51</c:f>
              <c:numCache>
                <c:formatCode>#,##0.0;"▲ "#,##0.0</c:formatCode>
                <c:ptCount val="40"/>
                <c:pt idx="0">
                  <c:v>56.9</c:v>
                </c:pt>
                <c:pt idx="8">
                  <c:v>48.8</c:v>
                </c:pt>
                <c:pt idx="16">
                  <c:v>48.9</c:v>
                </c:pt>
                <c:pt idx="24">
                  <c:v>48.8</c:v>
                </c:pt>
                <c:pt idx="32">
                  <c:v>37.1</c:v>
                </c:pt>
              </c:numCache>
            </c:numRef>
          </c:yVal>
          <c:smooth val="0"/>
          <c:extLst>
            <c:ext xmlns:c16="http://schemas.microsoft.com/office/drawing/2014/chart" uri="{C3380CC4-5D6E-409C-BE32-E72D297353CC}">
              <c16:uniqueId val="{00000009-4EC2-4A8C-9AB4-722BB9B255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{B45D403C-A0A9-40C2-B614-F127C94AA5DB}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EC2-4A8C-9AB4-722BB9B255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{823DA0E1-BFF5-4BCB-AEC5-950B23CEE39D}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C2-4A8C-9AB4-722BB9B255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{411AC01D-003A-4E86-8D1B-36DD720F7471}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C2-4A8C-9AB4-722BB9B255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{D7F153E3-5F67-4BA0-A7F7-27924B5ABE78}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C2-4A8C-9AB4-722BB9B255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{6CBCB9A0-3DDA-4850-936E-F97C2B2C933A}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C2-4A8C-9AB4-722BB9B255A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{11D52602-A953-40CA-87A2-E27A9DB95CC8}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EC2-4A8C-9AB4-722BB9B255A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{EC0C3AA3-319B-4551-8146-99F4795352BD}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EC2-4A8C-9AB4-722BB9B255A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{21105FFD-C103-4404-9CB6-1533CBD9B55A}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EC2-4A8C-9AB4-722BB9B255A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{B8648A74-8A37-4DCF-85D5-4A31A8B87A75}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EC2-4A8C-9AB4-722BB9B255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c:v>
                </c:pt>
                <c:pt idx="8">
                  <c:v>62.9</c:v>
                </c:pt>
                <c:pt idx="16">
                  <c:v>63.4</c:v>
                </c:pt>
                <c:pt idx="24">
                  <c:v>64.3</c:v>
                </c:pt>
                <c:pt idx="32">
                  <c:v>65.2</c:v>
                </c:pt>
              </c:numCache>
            </c:numRef>
          </c:xVal>
          <c:yVal>
            <c:numRef>
              <c:f>公会計指標分析・財政指標組合せ分析表!$BP$55:$DC$55</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4EC2-4A8C-9AB4-722BB9B255A7}"/>
            </c:ext>
          </c:extLst>
        </c:ser>
        <c:dLbls>
          <c:showLegendKey val="0"/>
          <c:showVal val="1"/>
          <c:showCatName val="0"/>
          <c:showSerName val="0"/>
          <c:showPercent val="0"/>
          <c:showBubbleSize val="0"/>
        </c:dLbls>
        <c:axId val="46179840"/>
        <c:axId val="46181760"/>
      </c:scatterChart>
      <c:valAx>
        <c:axId val="46179840"/>
        <c:scaling>
          <c:orientation val="maxMin"/>
          <c:max val="70"/>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{0F17628C-F58F-4FA4-BF7F-49556ED89014}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1F1-4027-A2A0-C1050BE6C9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{7A9550C6-F441-4BF8-BFFB-DE66D2D7A91E}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F1-4027-A2A0-C1050BE6C9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{342DC26E-CCF9-4662-BB2D-13C7CAAFD456}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F1-4027-A2A0-C1050BE6C9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{1EBDA538-33ED-4EB2-8261-9A995870398B}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F1-4027-A2A0-C1050BE6C9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{6D13E5C5-ADC0-47AE-A101-BA32490EF283}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F1-4027-A2A0-C1050BE6C97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{20CC48C8-CEBE-4146-B8BF-1A855142716C}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1F1-4027-A2A0-C1050BE6C97B}"/>
                </c:ext>
              </c:extLst>
            </c:dLbl>
            <c:dLbl>
              <c:idx val="16"/>
              <c:layout>
                <c:manualLayout>
                  <c:x val="-2.6710997734770581E-2"/>
                  <c:y val="-4.388532968195919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{C5A0BE7D-F8EF-45E4-8092-6DE03217179E}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1F1-4027-A2A0-C1050BE6C97B}"/>
                </c:ext>
              </c:extLst>
            </c:dLbl>
            <c:dLbl>
              <c:idx val="24"/>
              <c:layout>
                <c:manualLayout>
                  <c:x val="-3.6429687715380583E-2"/>
                  <c:y val="-8.09476220060592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{0B599DAD-0AD0-4ACD-A123-11BCD5C33491}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1F1-4027-A2A0-C1050BE6C97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{F8103486-5BAC-496E-AF6C-30B65B5A44A4}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1F1-4027-A2A0-C1050BE6C9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6.7</c:v>
                </c:pt>
                <c:pt idx="16">
                  <c:v>6.4</c:v>
                </c:pt>
                <c:pt idx="24">
                  <c:v>6.5</c:v>
                </c:pt>
                <c:pt idx="32">
                  <c:v>6.2</c:v>
                </c:pt>
              </c:numCache>
            </c:numRef>
          </c:xVal>
          <c:yVal>
            <c:numRef>
              <c:f>公会計指標分析・財政指標組合せ分析表!$BP$73:$DC$73</c:f>
              <c:numCache>
                <c:formatCode>#,##0.0;"▲ "#,##0.0</c:formatCode>
                <c:ptCount val="40"/>
                <c:pt idx="0">
                  <c:v>56.9</c:v>
                </c:pt>
                <c:pt idx="8">
                  <c:v>48.8</c:v>
                </c:pt>
                <c:pt idx="16">
                  <c:v>48.9</c:v>
                </c:pt>
                <c:pt idx="24">
                  <c:v>48.8</c:v>
                </c:pt>
                <c:pt idx="32">
                  <c:v>37.1</c:v>
                </c:pt>
              </c:numCache>
            </c:numRef>
          </c:yVal>
          <c:smooth val="0"/>
          <c:extLst>
            <c:ext xmlns:c16="http://schemas.microsoft.com/office/drawing/2014/chart" uri="{C3380CC4-5D6E-409C-BE32-E72D297353CC}">
              <c16:uniqueId val="{00000009-D1F1-4027-A2A0-C1050BE6C9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{7CAA3A29-5FDA-4DEB-9289-565DB1D8641E}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1F1-4027-A2A0-C1050BE6C9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{81094C76-E159-4F0D-AF73-9526F73B4491}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F1-4027-A2A0-C1050BE6C9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{1AC2F1C1-78EF-45C2-9324-A057D8C5981A}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F1-4027-A2A0-C1050BE6C9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{68034B54-E1AE-4A9F-8D17-D3FF18141EEA}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F1-4027-A2A0-C1050BE6C9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{201E7014-A48E-4368-8410-7DDDADE9D3DE}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F1-4027-A2A0-C1050BE6C97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{F67A686F-4BF3-46D7-8067-24C57CFA61AF}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1F1-4027-A2A0-C1050BE6C97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{EA4AA295-524D-44B7-ADF1-F6D09380DF16}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1F1-4027-A2A0-C1050BE6C97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{91F99015-F657-41D2-8B99-CAFE27A424D1}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1F1-4027-A2A0-C1050BE6C97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{D2ED06B6-0DED-4610-8DDA-12A90837977D}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1F1-4027-A2A0-C1050BE6C9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c:v>
                </c:pt>
                <c:pt idx="16">
                  <c:v>7.3</c:v>
                </c:pt>
                <c:pt idx="24">
                  <c:v>7.3</c:v>
                </c:pt>
                <c:pt idx="32">
                  <c:v>7.1</c:v>
                </c:pt>
              </c:numCache>
            </c:numRef>
          </c:xVal>
          <c:yVal>
            <c:numRef>
              <c:f>公会計指標分析・財政指標組合せ分析表!$BP$77:$DC$77</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D1F1-4027-A2A0-C1050BE6C97B}"/>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実質公債費比率の分子は、満期一括償還地方債に係る年度割相当額などが増加しているが、</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年度以降実施している借入期間の延長の影響などにより、定時償還方式の公債元金及び公債利子などの元利償還金が減少していることなどから、ほぼ横ばいで推移している。</a:t>
          </a:r>
        </a:p>
        <a:p>
          <a:r>
            <a:rPr kumimoji="1" lang="ja-JP" altLang="en-US" sz="1200">
              <a:latin typeface="ＭＳ ゴシック" pitchFamily="49" charset="-128"/>
              <a:ea typeface="ＭＳ ゴシック" pitchFamily="49" charset="-128"/>
            </a:rPr>
            <a:t>　３年度については、算入公債費等がほぼ横ばいとなった一方で、満期一括償還地方債に係る年度割相当額が増加したものの、元利償還金が減少したことなどにより、元利償還金等が減少したことから、前年度と比較して減となった。</a:t>
          </a:r>
        </a:p>
        <a:p>
          <a:r>
            <a:rPr kumimoji="1" lang="ja-JP" altLang="en-US" sz="1200">
              <a:latin typeface="ＭＳ ゴシック" pitchFamily="49" charset="-128"/>
              <a:ea typeface="ＭＳ ゴシック" pitchFamily="49" charset="-128"/>
            </a:rPr>
            <a:t>　今後、市債残高の累増や、元利償還金の増加が見込まれるため、市債残高の抑制や償還額の平準化を図り、計画的な財政運営に努める。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借入額の</a:t>
          </a:r>
          <a:r>
            <a:rPr kumimoji="1" lang="en-US" altLang="ja-JP" sz="1200">
              <a:latin typeface="ＭＳ ゴシック" pitchFamily="49" charset="-128"/>
              <a:ea typeface="ＭＳ ゴシック" pitchFamily="49" charset="-128"/>
            </a:rPr>
            <a:t>1/30</a:t>
          </a:r>
          <a:r>
            <a:rPr kumimoji="1" lang="ja-JP" altLang="en-US" sz="1200">
              <a:latin typeface="ＭＳ ゴシック" pitchFamily="49" charset="-128"/>
              <a:ea typeface="ＭＳ ゴシック" pitchFamily="49" charset="-128"/>
            </a:rPr>
            <a:t>を毎年度積み立てることとしている。</a:t>
          </a:r>
        </a:p>
        <a:p>
          <a:r>
            <a:rPr kumimoji="1" lang="ja-JP" altLang="en-US" sz="1200">
              <a:latin typeface="ＭＳ ゴシック" pitchFamily="49" charset="-128"/>
              <a:ea typeface="ＭＳ ゴシック" pitchFamily="49" charset="-128"/>
            </a:rPr>
            <a:t>市場公募債の借入に連動し、積立額は年々増加している。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は、地方債残高が増加しているものの、緊急防災・減災事業債等の交付税措置率の高い起債を活用することにより、実質的な地方債残高の圧縮に取り組んでいることなどから、近年横ばいで推移していたが、３年度は分子となる将来負担見込額が減少したことに加え、普通交付税及び臨時財政対策債発行可能額の増加等により、分母となる財政規模が増加したことで、</a:t>
          </a:r>
          <a:r>
            <a:rPr kumimoji="1" lang="en-US" altLang="ja-JP" sz="1200">
              <a:latin typeface="ＭＳ ゴシック" pitchFamily="49" charset="-128"/>
              <a:ea typeface="ＭＳ ゴシック" pitchFamily="49" charset="-128"/>
            </a:rPr>
            <a:t>11.7</a:t>
          </a:r>
          <a:r>
            <a:rPr kumimoji="1" lang="ja-JP" altLang="en-US" sz="1200">
              <a:latin typeface="ＭＳ ゴシック" pitchFamily="49" charset="-128"/>
              <a:ea typeface="ＭＳ ゴシック" pitchFamily="49" charset="-128"/>
            </a:rPr>
            <a:t>ポイント減少した。</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３年度は、下水道事業会計などの公営企業債の減少に伴う公営企業債等繰入見込額の減少及び職員の新陳代謝に伴う退職手当見込額の減少が生じた一方で、臨時財政対策債の発行により一般会計等地方債現在高が増加したことで将来負担額は増加したが、公共建築物整備基金の創設等により充当可能財源が増加したため、分子となる将来負担見込額は減少した。</a:t>
          </a:r>
        </a:p>
        <a:p>
          <a:r>
            <a:rPr kumimoji="1" lang="ja-JP" altLang="en-US" sz="1200">
              <a:latin typeface="ＭＳ ゴシック" pitchFamily="49" charset="-128"/>
              <a:ea typeface="ＭＳ ゴシック" pitchFamily="49" charset="-128"/>
            </a:rPr>
            <a:t>　今後も公債費等の削減を進め、財政の健全化に努める。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静岡県静岡市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前年度末と比較し、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4,058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万円の増（＋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＜主な増減項目＞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公共建築物整備基金　　              ＋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5,000,000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千円（新設）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　　　　　              ＋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2,991,185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都市整備基金　　　　　　            ＋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597,489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電気事業経営記念基金　            　＋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229,037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清水地域医療人材育成鈴与基金　　　　＋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107,221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千円（新設）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経済変動対策資金特別利子助成基金　　▲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498,072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行政目的や財政状況を踏まえた上で効果的な活用を図るとともに、将来にわたり持続可能な財政運営を行うため、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各基金について適切な残高管理を行う。また、効率的な基金運用により運用益が確保できるよう努める。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①公共建築物整備基金　　　　：公共建築物の計画的な長寿命化等に活用</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②地域振興基金　　　　　　　：市民の連帯の強化又は地域振興に要する経費の財源に充当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③電気事業経営記念基金　　　：合併前の静岡市が経営した電気事業を記念し、かつ、本市の特に重要な事業の財源等に充当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④一般廃棄物処理施設整備基金：一般廃棄物処理施設の整備に要する経費の財源に充当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⑤健康福祉基金　　　　　　　：市民の健康福祉の向上を目的とする保健福祉事業の推進に要する経費の財源に充当</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公共建築物整備基金　　              ＋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5,000,000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千円（新設）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都市整備基金　　　　　　            ＋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597,489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電気事業経営記念基金　            　＋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229,037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清水地域医療人材育成鈴与基金　　　　＋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107,221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千円（新設）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経済変動対策資金特別利子助成基金　　▲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498,072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行政目的や財政状況を踏まえた上で効果的な活用を図るとともに、将来にわたり持続可能な財政運営を行うため、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各基金について適切な残高管理を行う。また、効率的な基金運用により運用益が確保できるよう努める。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億円となり、前年度（約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億円）より約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令和２年度に新型コロナウイルス感染症への緊急対策の財源として活用したことで、一時的に基金残高が１億円まで減少したことを踏まえ、</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令和４年２月補正にて、今後の感染症対策や大規模災害への備えとして２５億円を積み増しを行った。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また、令和３年度の決算調整により１３億円を取崩回避することができた。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令和４年度は、地方財政法の規定に基づき前年度繰越金の１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２以上となる３３億円を積立したが、当初予算における取崩額３５億円に加え、</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９月追加補正（その２）において１２．８億円、１１月追加補正において１０．９億円を台風１５号被害への対応等のための財源として</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追加で取崩を行ったことから令和４年度末の残高見込は約９０億円となった。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令和５年度については、当初予算を編成する上での財源不足を解消するため、財政調整基金を３５億円取り崩す予定であり、</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現時点では５年度末残高見込が約５６億円となっているが、令和５年度の財政運営を通じて令和４年度の繰越金や不用額による財源調整など</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多様な手段により、令和３年度末時点の基金残高を維持できるよう努めていく。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運用益の積立により微増。</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引き続き適切な残高管理に努める。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34BF78B-D288-4B05-9E80-4F42827751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5FC2F16-0C73-43A6-8FD4-7D58DBAED9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D322228-BE7D-4EE5-BF4B-AAEE661A8341}"/>
            </a:ext>
          </a:extLst>
        </xdr:cNvPr>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1061B04-F77E-4FC5-B21C-18FECC91E980}"/>
            </a:ext>
          </a:extLst>
        </xdr:cNvPr>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8A41163-27AD-474E-A5AC-43EE9EED4FBC}"/>
            </a:ext>
          </a:extLst>
        </xdr:cNvPr>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810BAD0-E2D2-473D-9A5C-CEB8249C7F17}"/>
            </a:ext>
          </a:extLst>
        </xdr:cNvPr>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04DC173-E806-493B-A2FF-23ACE1C4DAA5}"/>
            </a:ext>
          </a:extLst>
        </xdr:cNvPr>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63C39F5-BDC0-469C-89BF-FEE10031CE79}"/>
            </a:ext>
          </a:extLst>
        </xdr:cNvPr>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ECBA7BA-B0DC-4FAE-BCF2-852664748EC1}"/>
            </a:ext>
          </a:extLst>
        </xdr:cNvPr>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A827781-CDC7-4AA2-8DA1-4BC0B7EEFB93}"/>
            </a:ext>
          </a:extLst>
        </xdr:cNvPr>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E905913-C63A-4B9A-89DD-E52287F5FE2F}"/>
            </a:ext>
          </a:extLst>
        </xdr:cNvPr>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38D21BD-93CC-4B69-8EE1-6F32B9BC342B}"/>
            </a:ext>
          </a:extLst>
        </xdr:cNvPr>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689,079
678,470
1,411.83
363,053,431
353,330,636
6,591,676
199,938,663
442,132,890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F17A7BB-D98D-4A10-878F-4E7FC3FB72B7}"/>
            </a:ext>
          </a:extLst>
        </xdr:cNvPr>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75F2A8C-923E-45DB-9D05-CD3F7FADEC53}"/>
            </a:ext>
          </a:extLst>
        </xdr:cNvPr>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60CA736-B182-454A-A049-8A2257D668DB}"/>
            </a:ext>
          </a:extLst>
        </xdr:cNvPr>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79C4112-E586-4307-8200-41C80E08ACE5}"/>
            </a:ext>
          </a:extLst>
        </xdr:cNvPr>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885553E-C77A-4D65-97ED-A6BCF667FD7E}"/>
            </a:ext>
          </a:extLst>
        </xdr:cNvPr>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79E9FE9-50A0-4071-BC5E-2683BC53F086}"/>
            </a:ext>
          </a:extLst>
        </xdr:cNvPr>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C185AFB-D76B-442D-91A0-8C95695BA0AA}"/>
            </a:ext>
          </a:extLst>
        </xdr:cNvPr>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F7E82A2-58FB-44F2-95FD-AC5BAAFAC295}"/>
            </a:ext>
          </a:extLst>
        </xdr:cNvPr>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4BEDC80-24D8-454B-9429-EC4DB4773B7C}"/>
            </a:ext>
          </a:extLst>
        </xdr:cNvPr>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B04C876-FA8C-40BA-88C1-710A49E07313}"/>
            </a:ext>
          </a:extLst>
        </xdr:cNvPr>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58781BF-D767-469B-A0E5-1148B87A5513}"/>
            </a:ext>
          </a:extLst>
        </xdr:cNvPr>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C4C3AAA-7062-41CC-A4BC-74B5A405AE1D}"/>
            </a:ext>
          </a:extLst>
        </xdr:cNvPr>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00AF9B1-29F3-4892-8513-2634561BDA3F}"/>
            </a:ext>
          </a:extLst>
        </xdr:cNvPr>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D8E3AC8-EDD0-4FEC-840F-5BBEBD2110A7}"/>
            </a:ext>
          </a:extLst>
        </xdr:cNvPr>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C0F61BB-8559-4272-9946-75F1BC4A0D05}"/>
            </a:ext>
          </a:extLst>
        </xdr:cNvPr>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D29DDE0-8E9F-45A3-B8CD-59C7D6087C9A}"/>
            </a:ext>
          </a:extLst>
        </xdr:cNvPr>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1605950-E90A-475A-8AEC-BCF5C436A6BC}"/>
            </a:ext>
          </a:extLst>
        </xdr:cNvPr>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CC04926-7627-4B7B-9F60-3E361A1E0D3A}"/>
            </a:ext>
          </a:extLst>
        </xdr:cNvPr>
        <xdr:cNvSpPr txBox="1"/>
      </xdr:nvSpPr>
      <xdr:spPr>
        <a:xfrm>
          <a:off x="419100" y="2016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27E6E55-9710-4E7E-B8C9-ECB6D5213BEE}"/>
            </a:ext>
          </a:extLst>
        </xdr:cNvPr>
        <xdr:cNvSpPr txBox="1"/>
      </xdr:nvSpPr>
      <xdr:spPr>
        <a:xfrm>
          <a:off x="419100" y="22510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80FF82C-CF58-4ABB-A300-092C242B11BB}"/>
            </a:ext>
          </a:extLst>
        </xdr:cNvPr>
        <xdr:cNvSpPr txBox="1"/>
      </xdr:nvSpPr>
      <xdr:spPr>
        <a:xfrm>
          <a:off x="419100" y="24796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4F7E81D-AC3F-4B1C-84E8-0F4E92129ADB}"/>
            </a:ext>
          </a:extLst>
        </xdr:cNvPr>
        <xdr:cNvSpPr txBox="1"/>
      </xdr:nvSpPr>
      <xdr:spPr>
        <a:xfrm>
          <a:off x="419100" y="27146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8F7BDBF-B8E6-4B1F-9E77-E37E53DF8263}"/>
            </a:ext>
          </a:extLst>
        </xdr:cNvPr>
        <xdr:cNvSpPr txBox="1"/>
      </xdr:nvSpPr>
      <xdr:spPr>
        <a:xfrm>
          <a:off x="419100" y="29495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B934CAA-78DD-4A15-BB77-9B166DF39770}"/>
            </a:ext>
          </a:extLst>
        </xdr:cNvPr>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D1604DD-51A9-4CD1-9FF7-88582DA187E8}"/>
            </a:ext>
          </a:extLst>
        </xdr:cNvPr>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DBD91DA-F6CB-4D31-ADF4-76180E1DE82F}"/>
            </a:ext>
          </a:extLst>
        </xdr:cNvPr>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66B8EE2-58EA-4079-A1F6-C15AD816FCD0}"/>
            </a:ext>
          </a:extLst>
        </xdr:cNvPr>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1ACDAC8-38D0-4A8E-9A51-60F1B437179E}"/>
            </a:ext>
          </a:extLst>
        </xdr:cNvPr>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476171B-D640-4CA0-9F62-31C77DEECA83}"/>
            </a:ext>
          </a:extLst>
        </xdr:cNvPr>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27A910C-0835-4028-B69B-DF6539121203}"/>
            </a:ext>
          </a:extLst>
        </xdr:cNvPr>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68F9EDC-1C81-40EF-91BD-593BC99528D9}"/>
            </a:ext>
          </a:extLst>
        </xdr:cNvPr>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4C7F8D8-EBB2-44D7-BA77-8559B1BC3DE5}"/>
            </a:ext>
          </a:extLst>
        </xdr:cNvPr>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5509205-0025-47AE-BCA3-5C0DBEAC9056}"/>
            </a:ext>
          </a:extLst>
        </xdr:cNvPr>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1257154-6730-4357-859B-A44B55726852}"/>
            </a:ext>
          </a:extLst>
        </xdr:cNvPr>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7536CA1-E53C-401C-98B1-382877E59E40}"/>
            </a:ext>
          </a:extLst>
        </xdr:cNvPr>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9E284A9-1866-47F2-8B7C-5C975FD415DA}"/>
            </a:ext>
          </a:extLst>
        </xdr:cNvPr>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年度に策定した「静岡市アセットマネジメント基本方針」において、保有施設の総延床面積を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％縮減（平成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年３月末比）するという目標を掲げ、保有施設の廃止、複合化、集約化、用途変更等を進めている。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有形固定資産減価償却率については、その伸びは緩やかであり、これまでの取組の効果が表れていると考えられる。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BAB5ECD-E460-4059-88E7-6431BC8E6D9A}"/>
            </a:ext>
          </a:extLst>
        </xdr:cNvPr>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3578D4D-195D-44F9-A156-CD115B89FF14}"/>
            </a:ext>
          </a:extLst>
        </xdr:cNvPr>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1F1B8052-2A9F-458B-A799-FF3D42922ED4}"/>
            </a:ext>
          </a:extLst>
        </xdr:cNvPr>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4164EBD7-A8F0-4AA5-9630-083306A13BB9}"/>
            </a:ext>
          </a:extLst>
        </xdr:cNvPr>
        <xdr:cNvCxnSpPr/>
      </xdr:nvCxnSpPr>
      <xdr:spPr>
        <a:xfrm>
          <a:off x="1152525" y="57647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976F6BF4-D80F-45AC-859E-4A34A3F6D470}"/>
            </a:ext>
          </a:extLst>
        </xdr:cNvPr>
        <xdr:cNvSpPr txBox="1"/>
      </xdr:nvSpPr>
      <xdr:spPr>
        <a:xfrm>
          <a:off x="786781" y="56709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89CDF8B2-16A5-4DA9-944A-D04EE0126DD9}"/>
            </a:ext>
          </a:extLst>
        </xdr:cNvPr>
        <xdr:cNvCxnSpPr/>
      </xdr:nvCxnSpPr>
      <xdr:spPr>
        <a:xfrm>
          <a:off x="1152525" y="54176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C94C49D-8A1C-40C0-9B96-0F415EE85C92}"/>
            </a:ext>
          </a:extLst>
        </xdr:cNvPr>
        <xdr:cNvSpPr txBox="1"/>
      </xdr:nvSpPr>
      <xdr:spPr>
        <a:xfrm>
          <a:off x="786781" y="5323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EA4CB5C5-9E7D-4215-BE65-79443B84C20A}"/>
            </a:ext>
          </a:extLst>
        </xdr:cNvPr>
        <xdr:cNvCxnSpPr/>
      </xdr:nvCxnSpPr>
      <xdr:spPr>
        <a:xfrm>
          <a:off x="1152525" y="50704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E10DF64-2A96-4535-BDAC-7C4D93F0F841}"/>
            </a:ext>
          </a:extLst>
        </xdr:cNvPr>
        <xdr:cNvSpPr txBox="1"/>
      </xdr:nvSpPr>
      <xdr:spPr>
        <a:xfrm>
          <a:off x="786781" y="497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8489452-CED7-4594-98B1-7656856A9597}"/>
            </a:ext>
          </a:extLst>
        </xdr:cNvPr>
        <xdr:cNvCxnSpPr/>
      </xdr:nvCxnSpPr>
      <xdr:spPr>
        <a:xfrm>
          <a:off x="1152525" y="47233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016022D-8278-4A27-8379-4A7BEDB84762}"/>
            </a:ext>
          </a:extLst>
        </xdr:cNvPr>
        <xdr:cNvSpPr txBox="1"/>
      </xdr:nvSpPr>
      <xdr:spPr>
        <a:xfrm>
          <a:off x="786781" y="46295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63BF1B0-7D92-413F-A88D-FD17F4F90F38}"/>
            </a:ext>
          </a:extLst>
        </xdr:cNvPr>
        <xdr:cNvCxnSpPr/>
      </xdr:nvCxnSpPr>
      <xdr:spPr>
        <a:xfrm>
          <a:off x="1152525" y="43762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E5F4767F-68E4-4153-9DD1-802B8CAD3AF5}"/>
            </a:ext>
          </a:extLst>
        </xdr:cNvPr>
        <xdr:cNvSpPr txBox="1"/>
      </xdr:nvSpPr>
      <xdr:spPr>
        <a:xfrm>
          <a:off x="786781" y="42887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7193A250-B70F-4A93-9698-B751693C9732}"/>
            </a:ext>
          </a:extLst>
        </xdr:cNvPr>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D9706F1C-3EA4-4E38-BEA3-CF875080305D}"/>
            </a:ext>
          </a:extLst>
        </xdr:cNvPr>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FE3A9946-5463-4499-ABEA-893B7B58992F}"/>
            </a:ext>
          </a:extLst>
        </xdr:cNvPr>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34</xdr:row>
      <xdr:rowOff>14605</xdr:rowOff>
    </xdr:to>
    <xdr:cxnSp macro="">
      <xdr:nvCxnSpPr>
        <xdr:cNvPr id="65" name="直線コネクタ 64">
          <a:extLst>
            <a:ext uri="{FF2B5EF4-FFF2-40B4-BE49-F238E27FC236}">
              <a16:creationId xmlns:a16="http://schemas.microsoft.com/office/drawing/2014/main" id="{1205860C-6264-49DE-8D51-F9F149EBF4A6}"/>
            </a:ext>
          </a:extLst>
        </xdr:cNvPr>
        <xdr:cNvCxnSpPr/>
      </xdr:nvCxnSpPr>
      <xdr:spPr>
        <a:xfrm flipV="1">
          <a:off x="4300220" y="4520988"/>
          <a:ext cx="1270" cy="1107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a:extLst>
            <a:ext uri="{FF2B5EF4-FFF2-40B4-BE49-F238E27FC236}">
              <a16:creationId xmlns:a16="http://schemas.microsoft.com/office/drawing/2014/main" id="{686C6F03-A1DD-4D10-AEAD-2DF9C1606A27}"/>
            </a:ext>
          </a:extLst>
        </xdr:cNvPr>
        <xdr:cNvSpPr txBox="1"/>
      </xdr:nvSpPr>
      <xdr:spPr>
        <a:xfrm>
          <a:off x="4352925" y="56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a:extLst>
            <a:ext uri="{FF2B5EF4-FFF2-40B4-BE49-F238E27FC236}">
              <a16:creationId xmlns:a16="http://schemas.microsoft.com/office/drawing/2014/main" id="{5BCEE0A8-75C8-432F-B08F-C0728FEC3607}"/>
            </a:ext>
          </a:extLst>
        </xdr:cNvPr>
        <xdr:cNvCxnSpPr/>
      </xdr:nvCxnSpPr>
      <xdr:spPr>
        <a:xfrm>
          <a:off x="4213225" y="562800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6690A195-5C2C-404D-8A1B-AE4A34E0C014}"/>
            </a:ext>
          </a:extLst>
        </xdr:cNvPr>
        <xdr:cNvSpPr txBox="1"/>
      </xdr:nvSpPr>
      <xdr:spPr>
        <a:xfrm>
          <a:off x="4352925" y="430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FF791C49-262E-44D3-83EC-A71172A2D00E}"/>
            </a:ext>
          </a:extLst>
        </xdr:cNvPr>
        <xdr:cNvCxnSpPr/>
      </xdr:nvCxnSpPr>
      <xdr:spPr>
        <a:xfrm>
          <a:off x="4213225" y="452098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103945</xdr:rowOff>
    </xdr:from>
    <xdr:ext cx="405111" cy="259045"/>
    <xdr:sp macro="" textlink="">
      <xdr:nvSpPr>
        <xdr:cNvPr id="70" name="有形固定資産減価償却率平均値テキスト">
          <a:extLst>
            <a:ext uri="{FF2B5EF4-FFF2-40B4-BE49-F238E27FC236}">
              <a16:creationId xmlns:a16="http://schemas.microsoft.com/office/drawing/2014/main" id="{4C90B954-7A66-454F-BF99-B3B33DBEDEBD}"/>
            </a:ext>
          </a:extLst>
        </xdr:cNvPr>
        <xdr:cNvSpPr txBox="1"/>
      </xdr:nvSpPr>
      <xdr:spPr>
        <a:xfrm>
          <a:off x="4352925" y="4891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71" name="フローチャート: 判断 70">
          <a:extLst>
            <a:ext uri="{FF2B5EF4-FFF2-40B4-BE49-F238E27FC236}">
              <a16:creationId xmlns:a16="http://schemas.microsoft.com/office/drawing/2014/main" id="{AC718476-372E-48AB-A142-761AC4392CDC}"/>
            </a:ext>
          </a:extLst>
        </xdr:cNvPr>
        <xdr:cNvSpPr/>
      </xdr:nvSpPr>
      <xdr:spPr>
        <a:xfrm>
          <a:off x="4251325" y="50340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16298</xdr:rowOff>
    </xdr:from>
    <xdr:to>
      <xdr:col>19</xdr:col>
      <xdr:colOff>187325</xdr:colOff>
      <xdr:row>30</xdr:row>
      <xdr:rowOff>117898</xdr:rowOff>
    </xdr:to>
    <xdr:sp macro="" textlink="">
      <xdr:nvSpPr>
        <xdr:cNvPr id="72" name="フローチャート: 判断 71">
          <a:extLst>
            <a:ext uri="{FF2B5EF4-FFF2-40B4-BE49-F238E27FC236}">
              <a16:creationId xmlns:a16="http://schemas.microsoft.com/office/drawing/2014/main" id="{C50F5CF1-6C20-4DF9-9169-4BF77FF4856D}"/>
            </a:ext>
          </a:extLst>
        </xdr:cNvPr>
        <xdr:cNvSpPr/>
      </xdr:nvSpPr>
      <xdr:spPr>
        <a:xfrm>
          <a:off x="3616325" y="49692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122978</xdr:rowOff>
    </xdr:from>
    <xdr:to>
      <xdr:col>15</xdr:col>
      <xdr:colOff>187325</xdr:colOff>
      <xdr:row>30</xdr:row>
      <xdr:rowOff>53128</xdr:rowOff>
    </xdr:to>
    <xdr:sp macro="" textlink="">
      <xdr:nvSpPr>
        <xdr:cNvPr id="73" name="フローチャート: 判断 72">
          <a:extLst>
            <a:ext uri="{FF2B5EF4-FFF2-40B4-BE49-F238E27FC236}">
              <a16:creationId xmlns:a16="http://schemas.microsoft.com/office/drawing/2014/main" id="{0C508DF9-BB69-472F-B495-6C49BAE447A5}"/>
            </a:ext>
          </a:extLst>
        </xdr:cNvPr>
        <xdr:cNvSpPr/>
      </xdr:nvSpPr>
      <xdr:spPr>
        <a:xfrm>
          <a:off x="2930525" y="49108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4" name="フローチャート: 判断 73">
          <a:extLst>
            <a:ext uri="{FF2B5EF4-FFF2-40B4-BE49-F238E27FC236}">
              <a16:creationId xmlns:a16="http://schemas.microsoft.com/office/drawing/2014/main" id="{837CD6F2-6C57-43D5-A7A8-0AEE336993C2}"/>
            </a:ext>
          </a:extLst>
        </xdr:cNvPr>
        <xdr:cNvSpPr/>
      </xdr:nvSpPr>
      <xdr:spPr>
        <a:xfrm>
          <a:off x="2244725" y="48748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5" name="フローチャート: 判断 74">
          <a:extLst>
            <a:ext uri="{FF2B5EF4-FFF2-40B4-BE49-F238E27FC236}">
              <a16:creationId xmlns:a16="http://schemas.microsoft.com/office/drawing/2014/main" id="{0027C524-9A9B-40F2-AF20-86E2B8E9FEF8}"/>
            </a:ext>
          </a:extLst>
        </xdr:cNvPr>
        <xdr:cNvSpPr/>
      </xdr:nvSpPr>
      <xdr:spPr>
        <a:xfrm>
          <a:off x="1558925" y="48101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40517BD-9BB7-40CA-9179-6F8A7D133DE4}"/>
            </a:ext>
          </a:extLst>
        </xdr:cNvPr>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4E1A61C-9234-4C58-AAB1-F9C0F53E343C}"/>
            </a:ext>
          </a:extLst>
        </xdr:cNvPr>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7594F71-9E7E-452D-87FE-55DFA634FC33}"/>
            </a:ext>
          </a:extLst>
        </xdr:cNvPr>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8D594C5-5065-4129-B3BD-C86DAF81E43E}"/>
            </a:ext>
          </a:extLst>
        </xdr:cNvPr>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87BAFEA-ACBB-4D14-9BC9-4AB37AB8BA0A}"/>
            </a:ext>
          </a:extLst>
        </xdr:cNvPr>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18838</xdr:rowOff>
    </xdr:from>
    <xdr:to>
      <xdr:col>23</xdr:col>
      <xdr:colOff>136525</xdr:colOff>
      <xdr:row>32</xdr:row>
      <xdr:rowOff>120438</xdr:rowOff>
    </xdr:to>
    <xdr:sp macro="" textlink="">
      <xdr:nvSpPr>
        <xdr:cNvPr id="81" name="楕円 80">
          <a:extLst>
            <a:ext uri="{FF2B5EF4-FFF2-40B4-BE49-F238E27FC236}">
              <a16:creationId xmlns:a16="http://schemas.microsoft.com/office/drawing/2014/main" id="{2AA56938-8073-4003-8DFF-9A1A886BD2A1}"/>
            </a:ext>
          </a:extLst>
        </xdr:cNvPr>
        <xdr:cNvSpPr/>
      </xdr:nvSpPr>
      <xdr:spPr>
        <a:xfrm>
          <a:off x="4251325" y="53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168715</xdr:rowOff>
    </xdr:from>
    <xdr:ext cx="405111" cy="259045"/>
    <xdr:sp macro="" textlink="">
      <xdr:nvSpPr>
        <xdr:cNvPr id="82" name="有形固定資産減価償却率該当値テキスト">
          <a:extLst>
            <a:ext uri="{FF2B5EF4-FFF2-40B4-BE49-F238E27FC236}">
              <a16:creationId xmlns:a16="http://schemas.microsoft.com/office/drawing/2014/main" id="{BA19C484-C098-40E7-9A71-490B6936A78E}"/>
            </a:ext>
          </a:extLst>
        </xdr:cNvPr>
        <xdr:cNvSpPr txBox="1"/>
      </xdr:nvSpPr>
      <xdr:spPr>
        <a:xfrm>
          <a:off x="4352925" y="5280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111125</xdr:rowOff>
    </xdr:from>
    <xdr:to>
      <xdr:col>19</xdr:col>
      <xdr:colOff>187325</xdr:colOff>
      <xdr:row>32</xdr:row>
      <xdr:rowOff>41275</xdr:rowOff>
    </xdr:to>
    <xdr:sp macro="" textlink="">
      <xdr:nvSpPr>
        <xdr:cNvPr id="83" name="楕円 82">
          <a:extLst>
            <a:ext uri="{FF2B5EF4-FFF2-40B4-BE49-F238E27FC236}">
              <a16:creationId xmlns:a16="http://schemas.microsoft.com/office/drawing/2014/main" id="{DE4C0254-D202-402F-A728-BD0FE3600132}"/>
            </a:ext>
          </a:extLst>
        </xdr:cNvPr>
        <xdr:cNvSpPr/>
      </xdr:nvSpPr>
      <xdr:spPr>
        <a:xfrm>
          <a:off x="3616325" y="52292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161925</xdr:rowOff>
    </xdr:from>
    <xdr:to>
      <xdr:col>23</xdr:col>
      <xdr:colOff>85725</xdr:colOff>
      <xdr:row>32</xdr:row>
      <xdr:rowOff>69638</xdr:rowOff>
    </xdr:to>
    <xdr:cxnSp macro="">
      <xdr:nvCxnSpPr>
        <xdr:cNvPr id="84" name="直線コネクタ 83">
          <a:extLst>
            <a:ext uri="{FF2B5EF4-FFF2-40B4-BE49-F238E27FC236}">
              <a16:creationId xmlns:a16="http://schemas.microsoft.com/office/drawing/2014/main" id="{0DA38407-D74E-4E01-B782-D1079FE46F0F}"/>
            </a:ext>
          </a:extLst>
        </xdr:cNvPr>
        <xdr:cNvCxnSpPr/>
      </xdr:nvCxnSpPr>
      <xdr:spPr>
        <a:xfrm>
          <a:off x="3667125" y="5280025"/>
          <a:ext cx="635000" cy="7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39158</xdr:rowOff>
    </xdr:from>
    <xdr:to>
      <xdr:col>15</xdr:col>
      <xdr:colOff>187325</xdr:colOff>
      <xdr:row>31</xdr:row>
      <xdr:rowOff>140758</xdr:rowOff>
    </xdr:to>
    <xdr:sp macro="" textlink="">
      <xdr:nvSpPr>
        <xdr:cNvPr id="85" name="楕円 84">
          <a:extLst>
            <a:ext uri="{FF2B5EF4-FFF2-40B4-BE49-F238E27FC236}">
              <a16:creationId xmlns:a16="http://schemas.microsoft.com/office/drawing/2014/main" id="{6D5937F3-8999-4AB8-9A7D-DC0A8BBCD14C}"/>
            </a:ext>
          </a:extLst>
        </xdr:cNvPr>
        <xdr:cNvSpPr/>
      </xdr:nvSpPr>
      <xdr:spPr>
        <a:xfrm>
          <a:off x="2930525" y="51572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89958</xdr:rowOff>
    </xdr:from>
    <xdr:to>
      <xdr:col>19</xdr:col>
      <xdr:colOff>136525</xdr:colOff>
      <xdr:row>31</xdr:row>
      <xdr:rowOff>161925</xdr:rowOff>
    </xdr:to>
    <xdr:cxnSp macro="">
      <xdr:nvCxnSpPr>
        <xdr:cNvPr id="86" name="直線コネクタ 85">
          <a:extLst>
            <a:ext uri="{FF2B5EF4-FFF2-40B4-BE49-F238E27FC236}">
              <a16:creationId xmlns:a16="http://schemas.microsoft.com/office/drawing/2014/main" id="{7DD403B3-43AD-4E06-B3AD-6F6C83262FB5}"/>
            </a:ext>
          </a:extLst>
        </xdr:cNvPr>
        <xdr:cNvCxnSpPr/>
      </xdr:nvCxnSpPr>
      <xdr:spPr>
        <a:xfrm>
          <a:off x="2981325" y="5208058"/>
          <a:ext cx="6858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10372</xdr:rowOff>
    </xdr:from>
    <xdr:to>
      <xdr:col>11</xdr:col>
      <xdr:colOff>187325</xdr:colOff>
      <xdr:row>31</xdr:row>
      <xdr:rowOff>111972</xdr:rowOff>
    </xdr:to>
    <xdr:sp macro="" textlink="">
      <xdr:nvSpPr>
        <xdr:cNvPr id="87" name="楕円 86">
          <a:extLst>
            <a:ext uri="{FF2B5EF4-FFF2-40B4-BE49-F238E27FC236}">
              <a16:creationId xmlns:a16="http://schemas.microsoft.com/office/drawing/2014/main" id="{1467D887-FB2D-4387-BE69-CBCA38CAA8FA}"/>
            </a:ext>
          </a:extLst>
        </xdr:cNvPr>
        <xdr:cNvSpPr/>
      </xdr:nvSpPr>
      <xdr:spPr>
        <a:xfrm>
          <a:off x="2244725" y="51284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61172</xdr:rowOff>
    </xdr:from>
    <xdr:to>
      <xdr:col>15</xdr:col>
      <xdr:colOff>136525</xdr:colOff>
      <xdr:row>31</xdr:row>
      <xdr:rowOff>89958</xdr:rowOff>
    </xdr:to>
    <xdr:cxnSp macro="">
      <xdr:nvCxnSpPr>
        <xdr:cNvPr id="88" name="直線コネクタ 87">
          <a:extLst>
            <a:ext uri="{FF2B5EF4-FFF2-40B4-BE49-F238E27FC236}">
              <a16:creationId xmlns:a16="http://schemas.microsoft.com/office/drawing/2014/main" id="{58759DED-47F8-413D-ADB1-A351B45D8163}"/>
            </a:ext>
          </a:extLst>
        </xdr:cNvPr>
        <xdr:cNvCxnSpPr/>
      </xdr:nvCxnSpPr>
      <xdr:spPr>
        <a:xfrm>
          <a:off x="2295525" y="5179272"/>
          <a:ext cx="6858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131445</xdr:rowOff>
    </xdr:from>
    <xdr:to>
      <xdr:col>7</xdr:col>
      <xdr:colOff>187325</xdr:colOff>
      <xdr:row>31</xdr:row>
      <xdr:rowOff>61595</xdr:rowOff>
    </xdr:to>
    <xdr:sp macro="" textlink="">
      <xdr:nvSpPr>
        <xdr:cNvPr id="89" name="楕円 88">
          <a:extLst>
            <a:ext uri="{FF2B5EF4-FFF2-40B4-BE49-F238E27FC236}">
              <a16:creationId xmlns:a16="http://schemas.microsoft.com/office/drawing/2014/main" id="{8DF976A2-2325-428A-8431-772D9585561D}"/>
            </a:ext>
          </a:extLst>
        </xdr:cNvPr>
        <xdr:cNvSpPr/>
      </xdr:nvSpPr>
      <xdr:spPr>
        <a:xfrm>
          <a:off x="1558925" y="50844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10795</xdr:rowOff>
    </xdr:from>
    <xdr:to>
      <xdr:col>11</xdr:col>
      <xdr:colOff>136525</xdr:colOff>
      <xdr:row>31</xdr:row>
      <xdr:rowOff>61172</xdr:rowOff>
    </xdr:to>
    <xdr:cxnSp macro="">
      <xdr:nvCxnSpPr>
        <xdr:cNvPr id="90" name="直線コネクタ 89">
          <a:extLst>
            <a:ext uri="{FF2B5EF4-FFF2-40B4-BE49-F238E27FC236}">
              <a16:creationId xmlns:a16="http://schemas.microsoft.com/office/drawing/2014/main" id="{FDE9190A-A4A6-4478-B2FF-C78F5345960D}"/>
            </a:ext>
          </a:extLst>
        </xdr:cNvPr>
        <xdr:cNvCxnSpPr/>
      </xdr:nvCxnSpPr>
      <xdr:spPr>
        <a:xfrm>
          <a:off x="1609725" y="5128895"/>
          <a:ext cx="6858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134425</xdr:rowOff>
    </xdr:from>
    <xdr:ext cx="405111" cy="259045"/>
    <xdr:sp macro="" textlink="">
      <xdr:nvSpPr>
        <xdr:cNvPr id="91" name="n_1aveValue有形固定資産減価償却率">
          <a:extLst>
            <a:ext uri="{FF2B5EF4-FFF2-40B4-BE49-F238E27FC236}">
              <a16:creationId xmlns:a16="http://schemas.microsoft.com/office/drawing/2014/main" id="{A7DA46ED-974F-4AE1-870A-402E7371D541}"/>
            </a:ext>
          </a:extLst>
        </xdr:cNvPr>
        <xdr:cNvSpPr txBox="1"/>
      </xdr:nvSpPr>
      <xdr:spPr>
        <a:xfrm>
          <a:off x="3470919" y="475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69655</xdr:rowOff>
    </xdr:from>
    <xdr:ext cx="405111" cy="259045"/>
    <xdr:sp macro="" textlink="">
      <xdr:nvSpPr>
        <xdr:cNvPr id="92" name="n_2aveValue有形固定資産減価償却率">
          <a:extLst>
            <a:ext uri="{FF2B5EF4-FFF2-40B4-BE49-F238E27FC236}">
              <a16:creationId xmlns:a16="http://schemas.microsoft.com/office/drawing/2014/main" id="{64A4EE62-C76E-4F65-AB7C-A5C3C2DC3EF7}"/>
            </a:ext>
          </a:extLst>
        </xdr:cNvPr>
        <xdr:cNvSpPr txBox="1"/>
      </xdr:nvSpPr>
      <xdr:spPr>
        <a:xfrm>
          <a:off x="2797819" y="46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93" name="n_3aveValue有形固定資産減価償却率">
          <a:extLst>
            <a:ext uri="{FF2B5EF4-FFF2-40B4-BE49-F238E27FC236}">
              <a16:creationId xmlns:a16="http://schemas.microsoft.com/office/drawing/2014/main" id="{5983A99A-29F1-4627-8D65-2C63820E20CC}"/>
            </a:ext>
          </a:extLst>
        </xdr:cNvPr>
        <xdr:cNvSpPr txBox="1"/>
      </xdr:nvSpPr>
      <xdr:spPr>
        <a:xfrm>
          <a:off x="2112019" y="465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94" name="n_4aveValue有形固定資産減価償却率">
          <a:extLst>
            <a:ext uri="{FF2B5EF4-FFF2-40B4-BE49-F238E27FC236}">
              <a16:creationId xmlns:a16="http://schemas.microsoft.com/office/drawing/2014/main" id="{4BB19C1B-332A-4B59-929F-655A8DA28F8E}"/>
            </a:ext>
          </a:extLst>
        </xdr:cNvPr>
        <xdr:cNvSpPr txBox="1"/>
      </xdr:nvSpPr>
      <xdr:spPr>
        <a:xfrm>
          <a:off x="1426219" y="45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32402</xdr:rowOff>
    </xdr:from>
    <xdr:ext cx="405111" cy="259045"/>
    <xdr:sp macro="" textlink="">
      <xdr:nvSpPr>
        <xdr:cNvPr id="95" name="n_1mainValue有形固定資産減価償却率">
          <a:extLst>
            <a:ext uri="{FF2B5EF4-FFF2-40B4-BE49-F238E27FC236}">
              <a16:creationId xmlns:a16="http://schemas.microsoft.com/office/drawing/2014/main" id="{B5918CBD-4F4C-411C-8B73-958E9F9E481D}"/>
            </a:ext>
          </a:extLst>
        </xdr:cNvPr>
        <xdr:cNvSpPr txBox="1"/>
      </xdr:nvSpPr>
      <xdr:spPr>
        <a:xfrm>
          <a:off x="3470919" y="53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131885</xdr:rowOff>
    </xdr:from>
    <xdr:ext cx="405111" cy="259045"/>
    <xdr:sp macro="" textlink="">
      <xdr:nvSpPr>
        <xdr:cNvPr id="96" name="n_2mainValue有形固定資産減価償却率">
          <a:extLst>
            <a:ext uri="{FF2B5EF4-FFF2-40B4-BE49-F238E27FC236}">
              <a16:creationId xmlns:a16="http://schemas.microsoft.com/office/drawing/2014/main" id="{6286080F-2F85-4CE9-9A82-E67A41C5C65F}"/>
            </a:ext>
          </a:extLst>
        </xdr:cNvPr>
        <xdr:cNvSpPr txBox="1"/>
      </xdr:nvSpPr>
      <xdr:spPr>
        <a:xfrm>
          <a:off x="2797819" y="5249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103099</xdr:rowOff>
    </xdr:from>
    <xdr:ext cx="405111" cy="259045"/>
    <xdr:sp macro="" textlink="">
      <xdr:nvSpPr>
        <xdr:cNvPr id="97" name="n_3mainValue有形固定資産減価償却率">
          <a:extLst>
            <a:ext uri="{FF2B5EF4-FFF2-40B4-BE49-F238E27FC236}">
              <a16:creationId xmlns:a16="http://schemas.microsoft.com/office/drawing/2014/main" id="{4156FB9C-282E-43DA-A3C3-F0026371D802}"/>
            </a:ext>
          </a:extLst>
        </xdr:cNvPr>
        <xdr:cNvSpPr txBox="1"/>
      </xdr:nvSpPr>
      <xdr:spPr>
        <a:xfrm>
          <a:off x="2112019"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8" name="n_4mainValue有形固定資産減価償却率">
          <a:extLst>
            <a:ext uri="{FF2B5EF4-FFF2-40B4-BE49-F238E27FC236}">
              <a16:creationId xmlns:a16="http://schemas.microsoft.com/office/drawing/2014/main" id="{5CF9ACE8-0925-41B4-AC0F-0C8D1064FEF5}"/>
            </a:ext>
          </a:extLst>
        </xdr:cNvPr>
        <xdr:cNvSpPr txBox="1"/>
      </xdr:nvSpPr>
      <xdr:spPr>
        <a:xfrm>
          <a:off x="1426219"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8595ED1-D40D-4429-8854-0B6DEE05DEFB}"/>
            </a:ext>
          </a:extLst>
        </xdr:cNvPr>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55034DA2-A52E-408C-938F-4EA4813717D8}"/>
            </a:ext>
          </a:extLst>
        </xdr:cNvPr>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103E127C-0834-4D22-9AFE-A90E83FBFA58}"/>
            </a:ext>
          </a:extLst>
        </xdr:cNvPr>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64700D79-8DB7-43D6-8FBF-0E778DB5CE20}"/>
            </a:ext>
          </a:extLst>
        </xdr:cNvPr>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A46747B-1B21-4639-8486-78AEDB385032}"/>
            </a:ext>
          </a:extLst>
        </xdr:cNvPr>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6D7523BE-E49E-411F-87C0-C3C74B81EE29}"/>
            </a:ext>
          </a:extLst>
        </xdr:cNvPr>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9CF2E079-08DB-481D-A7EE-0A0C63685DAB}"/>
            </a:ext>
          </a:extLst>
        </xdr:cNvPr>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A05C54F3-BC8D-464A-B13B-0761B6BC2412}"/>
            </a:ext>
          </a:extLst>
        </xdr:cNvPr>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1863A6B3-186E-4836-8581-302C03C1B4A3}"/>
            </a:ext>
          </a:extLst>
        </xdr:cNvPr>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8939EEFC-5E57-4E58-BEB6-C48EFD48B5E6}"/>
            </a:ext>
          </a:extLst>
        </xdr:cNvPr>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88AFD815-1B51-46EB-BBA7-12B671FE20A2}"/>
            </a:ext>
          </a:extLst>
        </xdr:cNvPr>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96FFB6F-F40C-47D8-9230-9EF458E25B05}"/>
            </a:ext>
          </a:extLst>
        </xdr:cNvPr>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60BD063D-C361-496C-BA03-1F038C2BC25B}"/>
            </a:ext>
          </a:extLst>
        </xdr:cNvPr>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平均を下回っており、前年度からも減少している。これは主に、前年度と比較して、教職員の新陳代謝に伴う退職手当見込額が減少した一方で、臨時財政対策債などの地方債現在高が増加したことで将来負担額は増加したが、公共建築物整備基金の創設等により充当可能財源が増加したこと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障害児施設給付費等の扶助費並びに人件費が増加した一方で、公債費等の減少により経常的経費充当一般財源が微増したことに対し、市税が減少した一方で、地方交付税等の増加により経常一般財源が増加した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比率が改善したことによるものである。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F863B789-394C-4387-8A7D-F3F1F429A372}"/>
            </a:ext>
          </a:extLst>
        </xdr:cNvPr>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A1B639A-75F9-4901-9D96-75D4DD6B3958}"/>
            </a:ext>
          </a:extLst>
        </xdr:cNvPr>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A6916387-F568-4051-8296-A8ABBB43FCBD}"/>
            </a:ext>
          </a:extLst>
        </xdr:cNvPr>
        <xdr:cNvSpPr txBox="1"/>
      </xdr:nvSpPr>
      <xdr:spPr>
        <a:xfrm>
          <a:off x="9705751" y="6018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CBD667FE-3462-4988-84F3-52A149BF90EF}"/>
            </a:ext>
          </a:extLst>
        </xdr:cNvPr>
        <xdr:cNvCxnSpPr/>
      </xdr:nvCxnSpPr>
      <xdr:spPr>
        <a:xfrm>
          <a:off x="10194925" y="57647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80E18667-5718-4A8A-9674-8E1A1066DF06}"/>
            </a:ext>
          </a:extLst>
        </xdr:cNvPr>
        <xdr:cNvSpPr txBox="1"/>
      </xdr:nvSpPr>
      <xdr:spPr>
        <a:xfrm>
          <a:off x="9705751" y="56709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800098E8-EBA8-43D6-A575-96095FF960FD}"/>
            </a:ext>
          </a:extLst>
        </xdr:cNvPr>
        <xdr:cNvCxnSpPr/>
      </xdr:nvCxnSpPr>
      <xdr:spPr>
        <a:xfrm>
          <a:off x="10194925" y="54176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a:extLst>
            <a:ext uri="{FF2B5EF4-FFF2-40B4-BE49-F238E27FC236}">
              <a16:creationId xmlns:a16="http://schemas.microsoft.com/office/drawing/2014/main" id="{1D5CF503-6045-4CB6-AA79-B3A85C40606D}"/>
            </a:ext>
          </a:extLst>
        </xdr:cNvPr>
        <xdr:cNvSpPr txBox="1"/>
      </xdr:nvSpPr>
      <xdr:spPr>
        <a:xfrm>
          <a:off x="9705751" y="5323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D6AB7ADD-0353-4825-95B8-432AEFF72E35}"/>
            </a:ext>
          </a:extLst>
        </xdr:cNvPr>
        <xdr:cNvCxnSpPr/>
      </xdr:nvCxnSpPr>
      <xdr:spPr>
        <a:xfrm>
          <a:off x="10194925" y="50704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77BD81CB-DF46-42FA-B02C-A379B4B4B97A}"/>
            </a:ext>
          </a:extLst>
        </xdr:cNvPr>
        <xdr:cNvSpPr txBox="1"/>
      </xdr:nvSpPr>
      <xdr:spPr>
        <a:xfrm>
          <a:off x="9758836" y="497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99E0864B-E075-41CD-A34B-575606549242}"/>
            </a:ext>
          </a:extLst>
        </xdr:cNvPr>
        <xdr:cNvCxnSpPr/>
      </xdr:nvCxnSpPr>
      <xdr:spPr>
        <a:xfrm>
          <a:off x="10194925" y="47233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6FEBD81E-3C8D-42FA-987E-10AED6F6764E}"/>
            </a:ext>
          </a:extLst>
        </xdr:cNvPr>
        <xdr:cNvSpPr txBox="1"/>
      </xdr:nvSpPr>
      <xdr:spPr>
        <a:xfrm>
          <a:off x="9758836" y="46295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6746FC77-7CB2-4B75-A64B-D9918C5E78F9}"/>
            </a:ext>
          </a:extLst>
        </xdr:cNvPr>
        <xdr:cNvCxnSpPr/>
      </xdr:nvCxnSpPr>
      <xdr:spPr>
        <a:xfrm>
          <a:off x="10194925" y="43762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a:extLst>
            <a:ext uri="{FF2B5EF4-FFF2-40B4-BE49-F238E27FC236}">
              <a16:creationId xmlns:a16="http://schemas.microsoft.com/office/drawing/2014/main" id="{4FCD9C12-009A-4E41-9A1A-07CE658DF876}"/>
            </a:ext>
          </a:extLst>
        </xdr:cNvPr>
        <xdr:cNvSpPr txBox="1"/>
      </xdr:nvSpPr>
      <xdr:spPr>
        <a:xfrm>
          <a:off x="9758836" y="42887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1B834F9D-7DB0-4604-9D8A-5A625E38CA89}"/>
            </a:ext>
          </a:extLst>
        </xdr:cNvPr>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a:extLst>
            <a:ext uri="{FF2B5EF4-FFF2-40B4-BE49-F238E27FC236}">
              <a16:creationId xmlns:a16="http://schemas.microsoft.com/office/drawing/2014/main" id="{6C55FDE6-AFD1-447E-804A-ED3B0B248A10}"/>
            </a:ext>
          </a:extLst>
        </xdr:cNvPr>
        <xdr:cNvSpPr txBox="1"/>
      </xdr:nvSpPr>
      <xdr:spPr>
        <a:xfrm>
          <a:off x="9758836" y="39416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19CA1E73-B666-47A3-8445-F16285CA9680}"/>
            </a:ext>
          </a:extLst>
        </xdr:cNvPr>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6424</xdr:rowOff>
    </xdr:from>
    <xdr:to>
      <xdr:col>76</xdr:col>
      <xdr:colOff>21589</xdr:colOff>
      <xdr:row>34</xdr:row>
      <xdr:rowOff>61383</xdr:rowOff>
    </xdr:to>
    <xdr:cxnSp macro="">
      <xdr:nvCxnSpPr>
        <xdr:cNvPr id="128" name="直線コネクタ 127">
          <a:extLst>
            <a:ext uri="{FF2B5EF4-FFF2-40B4-BE49-F238E27FC236}">
              <a16:creationId xmlns:a16="http://schemas.microsoft.com/office/drawing/2014/main" id="{0E953628-AC7B-496A-89EC-840A085A75BF}"/>
            </a:ext>
          </a:extLst>
        </xdr:cNvPr>
        <xdr:cNvCxnSpPr/>
      </xdr:nvCxnSpPr>
      <xdr:spPr>
        <a:xfrm flipV="1">
          <a:off x="13323570" y="4299024"/>
          <a:ext cx="1269" cy="137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65210</xdr:rowOff>
    </xdr:from>
    <xdr:ext cx="560923" cy="259045"/>
    <xdr:sp macro="" textlink="">
      <xdr:nvSpPr>
        <xdr:cNvPr id="129" name="債務償還比率最小値テキスト">
          <a:extLst>
            <a:ext uri="{FF2B5EF4-FFF2-40B4-BE49-F238E27FC236}">
              <a16:creationId xmlns:a16="http://schemas.microsoft.com/office/drawing/2014/main" id="{E48EE41C-6AFE-4A02-9EEE-6E7D893A7C0E}"/>
            </a:ext>
          </a:extLst>
        </xdr:cNvPr>
        <xdr:cNvSpPr txBox="1"/>
      </xdr:nvSpPr>
      <xdr:spPr>
        <a:xfrm>
          <a:off x="13376275" y="5678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61383</xdr:rowOff>
    </xdr:from>
    <xdr:to>
      <xdr:col>76</xdr:col>
      <xdr:colOff>111125</xdr:colOff>
      <xdr:row>34</xdr:row>
      <xdr:rowOff>61383</xdr:rowOff>
    </xdr:to>
    <xdr:cxnSp macro="">
      <xdr:nvCxnSpPr>
        <xdr:cNvPr id="130" name="直線コネクタ 129">
          <a:extLst>
            <a:ext uri="{FF2B5EF4-FFF2-40B4-BE49-F238E27FC236}">
              <a16:creationId xmlns:a16="http://schemas.microsoft.com/office/drawing/2014/main" id="{E77404B1-0D21-4055-A493-8D70193E9337}"/>
            </a:ext>
          </a:extLst>
        </xdr:cNvPr>
        <xdr:cNvCxnSpPr/>
      </xdr:nvCxnSpPr>
      <xdr:spPr>
        <a:xfrm>
          <a:off x="13255625" y="56747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124551</xdr:rowOff>
    </xdr:from>
    <xdr:ext cx="469744" cy="259045"/>
    <xdr:sp macro="" textlink="">
      <xdr:nvSpPr>
        <xdr:cNvPr id="131" name="債務償還比率最大値テキスト">
          <a:extLst>
            <a:ext uri="{FF2B5EF4-FFF2-40B4-BE49-F238E27FC236}">
              <a16:creationId xmlns:a16="http://schemas.microsoft.com/office/drawing/2014/main" id="{EC6368AD-B4A6-4FF4-BC5D-9A2479DE50B2}"/>
            </a:ext>
          </a:extLst>
        </xdr:cNvPr>
        <xdr:cNvSpPr txBox="1"/>
      </xdr:nvSpPr>
      <xdr:spPr>
        <a:xfrm>
          <a:off x="13376275" y="408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6424</xdr:rowOff>
    </xdr:from>
    <xdr:to>
      <xdr:col>76</xdr:col>
      <xdr:colOff>111125</xdr:colOff>
      <xdr:row>26</xdr:row>
      <xdr:rowOff>6424</xdr:rowOff>
    </xdr:to>
    <xdr:cxnSp macro="">
      <xdr:nvCxnSpPr>
        <xdr:cNvPr id="132" name="直線コネクタ 131">
          <a:extLst>
            <a:ext uri="{FF2B5EF4-FFF2-40B4-BE49-F238E27FC236}">
              <a16:creationId xmlns:a16="http://schemas.microsoft.com/office/drawing/2014/main" id="{71D454E5-5E3B-44A4-83F9-45910C11FE41}"/>
            </a:ext>
          </a:extLst>
        </xdr:cNvPr>
        <xdr:cNvCxnSpPr/>
      </xdr:nvCxnSpPr>
      <xdr:spPr>
        <a:xfrm>
          <a:off x="13255625" y="42990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98886</xdr:rowOff>
    </xdr:from>
    <xdr:ext cx="469744" cy="259045"/>
    <xdr:sp macro="" textlink="">
      <xdr:nvSpPr>
        <xdr:cNvPr id="133" name="債務償還比率平均値テキスト">
          <a:extLst>
            <a:ext uri="{FF2B5EF4-FFF2-40B4-BE49-F238E27FC236}">
              <a16:creationId xmlns:a16="http://schemas.microsoft.com/office/drawing/2014/main" id="{1109C7FE-B994-44FF-84E4-7B448F09AFD0}"/>
            </a:ext>
          </a:extLst>
        </xdr:cNvPr>
        <xdr:cNvSpPr txBox="1"/>
      </xdr:nvSpPr>
      <xdr:spPr>
        <a:xfrm>
          <a:off x="13376275" y="4886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120459</xdr:rowOff>
    </xdr:from>
    <xdr:to>
      <xdr:col>76</xdr:col>
      <xdr:colOff>73025</xdr:colOff>
      <xdr:row>30</xdr:row>
      <xdr:rowOff>50609</xdr:rowOff>
    </xdr:to>
    <xdr:sp macro="" textlink="">
      <xdr:nvSpPr>
        <xdr:cNvPr id="134" name="フローチャート: 判断 133">
          <a:extLst>
            <a:ext uri="{FF2B5EF4-FFF2-40B4-BE49-F238E27FC236}">
              <a16:creationId xmlns:a16="http://schemas.microsoft.com/office/drawing/2014/main" id="{ED733661-F01E-40A2-A4A7-3C41A0A43102}"/>
            </a:ext>
          </a:extLst>
        </xdr:cNvPr>
        <xdr:cNvSpPr/>
      </xdr:nvSpPr>
      <xdr:spPr>
        <a:xfrm>
          <a:off x="13293725" y="49083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124449</xdr:rowOff>
    </xdr:from>
    <xdr:to>
      <xdr:col>72</xdr:col>
      <xdr:colOff>123825</xdr:colOff>
      <xdr:row>33</xdr:row>
      <xdr:rowOff>54599</xdr:rowOff>
    </xdr:to>
    <xdr:sp macro="" textlink="">
      <xdr:nvSpPr>
        <xdr:cNvPr id="135" name="フローチャート: 判断 134">
          <a:extLst>
            <a:ext uri="{FF2B5EF4-FFF2-40B4-BE49-F238E27FC236}">
              <a16:creationId xmlns:a16="http://schemas.microsoft.com/office/drawing/2014/main" id="{D66F86F9-8861-4B88-96A9-D7FBD25E546C}"/>
            </a:ext>
          </a:extLst>
        </xdr:cNvPr>
        <xdr:cNvSpPr/>
      </xdr:nvSpPr>
      <xdr:spPr>
        <a:xfrm>
          <a:off x="12639675" y="54076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150717</xdr:rowOff>
    </xdr:from>
    <xdr:to>
      <xdr:col>68</xdr:col>
      <xdr:colOff>123825</xdr:colOff>
      <xdr:row>33</xdr:row>
      <xdr:rowOff>80867</xdr:rowOff>
    </xdr:to>
    <xdr:sp macro="" textlink="">
      <xdr:nvSpPr>
        <xdr:cNvPr id="136" name="フローチャート: 判断 135">
          <a:extLst>
            <a:ext uri="{FF2B5EF4-FFF2-40B4-BE49-F238E27FC236}">
              <a16:creationId xmlns:a16="http://schemas.microsoft.com/office/drawing/2014/main" id="{64A68D67-4390-4A6B-A15D-CB3E337FF399}"/>
            </a:ext>
          </a:extLst>
        </xdr:cNvPr>
        <xdr:cNvSpPr/>
      </xdr:nvSpPr>
      <xdr:spPr>
        <a:xfrm>
          <a:off x="11953875" y="54339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126069</xdr:rowOff>
    </xdr:from>
    <xdr:to>
      <xdr:col>64</xdr:col>
      <xdr:colOff>123825</xdr:colOff>
      <xdr:row>33</xdr:row>
      <xdr:rowOff>56219</xdr:rowOff>
    </xdr:to>
    <xdr:sp macro="" textlink="">
      <xdr:nvSpPr>
        <xdr:cNvPr id="137" name="フローチャート: 判断 136">
          <a:extLst>
            <a:ext uri="{FF2B5EF4-FFF2-40B4-BE49-F238E27FC236}">
              <a16:creationId xmlns:a16="http://schemas.microsoft.com/office/drawing/2014/main" id="{F7AC76D9-EFE8-4DEC-A808-271D3E8E403E}"/>
            </a:ext>
          </a:extLst>
        </xdr:cNvPr>
        <xdr:cNvSpPr/>
      </xdr:nvSpPr>
      <xdr:spPr>
        <a:xfrm>
          <a:off x="11268075" y="54092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151977</xdr:rowOff>
    </xdr:from>
    <xdr:to>
      <xdr:col>60</xdr:col>
      <xdr:colOff>123825</xdr:colOff>
      <xdr:row>33</xdr:row>
      <xdr:rowOff>82127</xdr:rowOff>
    </xdr:to>
    <xdr:sp macro="" textlink="">
      <xdr:nvSpPr>
        <xdr:cNvPr id="138" name="フローチャート: 判断 137">
          <a:extLst>
            <a:ext uri="{FF2B5EF4-FFF2-40B4-BE49-F238E27FC236}">
              <a16:creationId xmlns:a16="http://schemas.microsoft.com/office/drawing/2014/main" id="{E2AD0A3A-B425-4ABA-99F9-31AAB8961B17}"/>
            </a:ext>
          </a:extLst>
        </xdr:cNvPr>
        <xdr:cNvSpPr/>
      </xdr:nvSpPr>
      <xdr:spPr>
        <a:xfrm>
          <a:off x="10582275" y="54351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F59B3C6-B057-4D18-8D81-8A051688B3D5}"/>
            </a:ext>
          </a:extLst>
        </xdr:cNvPr>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9E9DF1A-1DDD-4B0B-85E0-62238E0CBD02}"/>
            </a:ext>
          </a:extLst>
        </xdr:cNvPr>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5A41A6E-3974-451B-8968-2BC5ED4674AE}"/>
            </a:ext>
          </a:extLst>
        </xdr:cNvPr>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67D7C72-EB69-437D-A55C-B03B227F3C2B}"/>
            </a:ext>
          </a:extLst>
        </xdr:cNvPr>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6B9EF3FF-C0EA-4994-B88A-C311B185F082}"/>
            </a:ext>
          </a:extLst>
        </xdr:cNvPr>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36618</xdr:rowOff>
    </xdr:from>
    <xdr:to>
      <xdr:col>76</xdr:col>
      <xdr:colOff>73025</xdr:colOff>
      <xdr:row>29</xdr:row>
      <xdr:rowOff>138218</xdr:rowOff>
    </xdr:to>
    <xdr:sp macro="" textlink="">
      <xdr:nvSpPr>
        <xdr:cNvPr id="144" name="楕円 143">
          <a:extLst>
            <a:ext uri="{FF2B5EF4-FFF2-40B4-BE49-F238E27FC236}">
              <a16:creationId xmlns:a16="http://schemas.microsoft.com/office/drawing/2014/main" id="{55DE9EC3-BA26-40C8-B4E3-C9887749F510}"/>
            </a:ext>
          </a:extLst>
        </xdr:cNvPr>
        <xdr:cNvSpPr/>
      </xdr:nvSpPr>
      <xdr:spPr>
        <a:xfrm>
          <a:off x="13293725" y="48245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59495</xdr:rowOff>
    </xdr:from>
    <xdr:ext cx="469744" cy="259045"/>
    <xdr:sp macro="" textlink="">
      <xdr:nvSpPr>
        <xdr:cNvPr id="145" name="債務償還比率該当値テキスト">
          <a:extLst>
            <a:ext uri="{FF2B5EF4-FFF2-40B4-BE49-F238E27FC236}">
              <a16:creationId xmlns:a16="http://schemas.microsoft.com/office/drawing/2014/main" id="{09791B3F-F681-4F02-90D8-EDCF380DE673}"/>
            </a:ext>
          </a:extLst>
        </xdr:cNvPr>
        <xdr:cNvSpPr txBox="1"/>
      </xdr:nvSpPr>
      <xdr:spPr>
        <a:xfrm>
          <a:off x="13376275" y="468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122100</xdr:rowOff>
    </xdr:from>
    <xdr:to>
      <xdr:col>72</xdr:col>
      <xdr:colOff>123825</xdr:colOff>
      <xdr:row>32</xdr:row>
      <xdr:rowOff>52250</xdr:rowOff>
    </xdr:to>
    <xdr:sp macro="" textlink="">
      <xdr:nvSpPr>
        <xdr:cNvPr id="146" name="楕円 145">
          <a:extLst>
            <a:ext uri="{FF2B5EF4-FFF2-40B4-BE49-F238E27FC236}">
              <a16:creationId xmlns:a16="http://schemas.microsoft.com/office/drawing/2014/main" id="{0C2B7F9B-5CBF-4FD4-8FF4-DEE5A801912A}"/>
            </a:ext>
          </a:extLst>
        </xdr:cNvPr>
        <xdr:cNvSpPr/>
      </xdr:nvSpPr>
      <xdr:spPr>
        <a:xfrm>
          <a:off x="12639675" y="5240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87418</xdr:rowOff>
    </xdr:from>
    <xdr:to>
      <xdr:col>76</xdr:col>
      <xdr:colOff>22225</xdr:colOff>
      <xdr:row>32</xdr:row>
      <xdr:rowOff>1450</xdr:rowOff>
    </xdr:to>
    <xdr:cxnSp macro="">
      <xdr:nvCxnSpPr>
        <xdr:cNvPr id="147" name="直線コネクタ 146">
          <a:extLst>
            <a:ext uri="{FF2B5EF4-FFF2-40B4-BE49-F238E27FC236}">
              <a16:creationId xmlns:a16="http://schemas.microsoft.com/office/drawing/2014/main" id="{A758CA81-C6FD-4062-AA62-C647C459C718}"/>
            </a:ext>
          </a:extLst>
        </xdr:cNvPr>
        <xdr:cNvCxnSpPr/>
      </xdr:nvCxnSpPr>
      <xdr:spPr>
        <a:xfrm flipV="1">
          <a:off x="12690475" y="4875318"/>
          <a:ext cx="635000" cy="40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119761</xdr:rowOff>
    </xdr:from>
    <xdr:to>
      <xdr:col>68</xdr:col>
      <xdr:colOff>123825</xdr:colOff>
      <xdr:row>32</xdr:row>
      <xdr:rowOff>49911</xdr:rowOff>
    </xdr:to>
    <xdr:sp macro="" textlink="">
      <xdr:nvSpPr>
        <xdr:cNvPr id="148" name="楕円 147">
          <a:extLst>
            <a:ext uri="{FF2B5EF4-FFF2-40B4-BE49-F238E27FC236}">
              <a16:creationId xmlns:a16="http://schemas.microsoft.com/office/drawing/2014/main" id="{E60E46D4-154A-4144-89F8-6160142A0550}"/>
            </a:ext>
          </a:extLst>
        </xdr:cNvPr>
        <xdr:cNvSpPr/>
      </xdr:nvSpPr>
      <xdr:spPr>
        <a:xfrm>
          <a:off x="11953875" y="52378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170561</xdr:rowOff>
    </xdr:from>
    <xdr:to>
      <xdr:col>72</xdr:col>
      <xdr:colOff>73025</xdr:colOff>
      <xdr:row>32</xdr:row>
      <xdr:rowOff>1450</xdr:rowOff>
    </xdr:to>
    <xdr:cxnSp macro="">
      <xdr:nvCxnSpPr>
        <xdr:cNvPr id="149" name="直線コネクタ 148">
          <a:extLst>
            <a:ext uri="{FF2B5EF4-FFF2-40B4-BE49-F238E27FC236}">
              <a16:creationId xmlns:a16="http://schemas.microsoft.com/office/drawing/2014/main" id="{494FB13E-6942-4BB0-86DD-5A8F29E218BF}"/>
            </a:ext>
          </a:extLst>
        </xdr:cNvPr>
        <xdr:cNvCxnSpPr/>
      </xdr:nvCxnSpPr>
      <xdr:spPr>
        <a:xfrm>
          <a:off x="12004675" y="5282311"/>
          <a:ext cx="6858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128926</xdr:rowOff>
    </xdr:from>
    <xdr:to>
      <xdr:col>64</xdr:col>
      <xdr:colOff>123825</xdr:colOff>
      <xdr:row>31</xdr:row>
      <xdr:rowOff>59076</xdr:rowOff>
    </xdr:to>
    <xdr:sp macro="" textlink="">
      <xdr:nvSpPr>
        <xdr:cNvPr id="150" name="楕円 149">
          <a:extLst>
            <a:ext uri="{FF2B5EF4-FFF2-40B4-BE49-F238E27FC236}">
              <a16:creationId xmlns:a16="http://schemas.microsoft.com/office/drawing/2014/main" id="{222844B0-61F1-4EB9-B02E-156C205E098C}"/>
            </a:ext>
          </a:extLst>
        </xdr:cNvPr>
        <xdr:cNvSpPr/>
      </xdr:nvSpPr>
      <xdr:spPr>
        <a:xfrm>
          <a:off x="11268075" y="50819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8276</xdr:rowOff>
    </xdr:from>
    <xdr:to>
      <xdr:col>68</xdr:col>
      <xdr:colOff>73025</xdr:colOff>
      <xdr:row>31</xdr:row>
      <xdr:rowOff>170561</xdr:rowOff>
    </xdr:to>
    <xdr:cxnSp macro="">
      <xdr:nvCxnSpPr>
        <xdr:cNvPr id="151" name="直線コネクタ 150">
          <a:extLst>
            <a:ext uri="{FF2B5EF4-FFF2-40B4-BE49-F238E27FC236}">
              <a16:creationId xmlns:a16="http://schemas.microsoft.com/office/drawing/2014/main" id="{4F103E1C-977A-465F-BC63-3669589D6E45}"/>
            </a:ext>
          </a:extLst>
        </xdr:cNvPr>
        <xdr:cNvCxnSpPr/>
      </xdr:nvCxnSpPr>
      <xdr:spPr>
        <a:xfrm>
          <a:off x="11318875" y="5126376"/>
          <a:ext cx="685800" cy="15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45455</xdr:rowOff>
    </xdr:from>
    <xdr:to>
      <xdr:col>60</xdr:col>
      <xdr:colOff>123825</xdr:colOff>
      <xdr:row>31</xdr:row>
      <xdr:rowOff>147055</xdr:rowOff>
    </xdr:to>
    <xdr:sp macro="" textlink="">
      <xdr:nvSpPr>
        <xdr:cNvPr id="152" name="楕円 151">
          <a:extLst>
            <a:ext uri="{FF2B5EF4-FFF2-40B4-BE49-F238E27FC236}">
              <a16:creationId xmlns:a16="http://schemas.microsoft.com/office/drawing/2014/main" id="{7540608B-D3B9-4EDE-999D-F2D062E616D9}"/>
            </a:ext>
          </a:extLst>
        </xdr:cNvPr>
        <xdr:cNvSpPr/>
      </xdr:nvSpPr>
      <xdr:spPr>
        <a:xfrm>
          <a:off x="10582275" y="51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8276</xdr:rowOff>
    </xdr:from>
    <xdr:to>
      <xdr:col>64</xdr:col>
      <xdr:colOff>73025</xdr:colOff>
      <xdr:row>31</xdr:row>
      <xdr:rowOff>96255</xdr:rowOff>
    </xdr:to>
    <xdr:cxnSp macro="">
      <xdr:nvCxnSpPr>
        <xdr:cNvPr id="153" name="直線コネクタ 152">
          <a:extLst>
            <a:ext uri="{FF2B5EF4-FFF2-40B4-BE49-F238E27FC236}">
              <a16:creationId xmlns:a16="http://schemas.microsoft.com/office/drawing/2014/main" id="{D1117F22-2FF5-4CC7-90B6-5FB5EAD6349E}"/>
            </a:ext>
          </a:extLst>
        </xdr:cNvPr>
        <xdr:cNvCxnSpPr/>
      </xdr:nvCxnSpPr>
      <xdr:spPr>
        <a:xfrm flipV="1">
          <a:off x="10633075" y="5126376"/>
          <a:ext cx="685800" cy="8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33</xdr:row>
      <xdr:rowOff>45727</xdr:rowOff>
    </xdr:from>
    <xdr:ext cx="560923" cy="259045"/>
    <xdr:sp macro="" textlink="">
      <xdr:nvSpPr>
        <xdr:cNvPr id="154" name="n_1aveValue債務償還比率">
          <a:extLst>
            <a:ext uri="{FF2B5EF4-FFF2-40B4-BE49-F238E27FC236}">
              <a16:creationId xmlns:a16="http://schemas.microsoft.com/office/drawing/2014/main" id="{E027C0C1-DDC2-46F2-A8B4-50C95C048423}"/>
            </a:ext>
          </a:extLst>
        </xdr:cNvPr>
        <xdr:cNvSpPr txBox="1"/>
      </xdr:nvSpPr>
      <xdr:spPr>
        <a:xfrm>
          <a:off x="12435413" y="54940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71994</xdr:rowOff>
    </xdr:from>
    <xdr:ext cx="560923" cy="259045"/>
    <xdr:sp macro="" textlink="">
      <xdr:nvSpPr>
        <xdr:cNvPr id="155" name="n_2aveValue債務償還比率">
          <a:extLst>
            <a:ext uri="{FF2B5EF4-FFF2-40B4-BE49-F238E27FC236}">
              <a16:creationId xmlns:a16="http://schemas.microsoft.com/office/drawing/2014/main" id="{F228D6E3-E41F-4975-BBFC-6A5E260DCC13}"/>
            </a:ext>
          </a:extLst>
        </xdr:cNvPr>
        <xdr:cNvSpPr txBox="1"/>
      </xdr:nvSpPr>
      <xdr:spPr>
        <a:xfrm>
          <a:off x="11762313" y="55202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47346</xdr:rowOff>
    </xdr:from>
    <xdr:ext cx="560923" cy="259045"/>
    <xdr:sp macro="" textlink="">
      <xdr:nvSpPr>
        <xdr:cNvPr id="156" name="n_3aveValue債務償還比率">
          <a:extLst>
            <a:ext uri="{FF2B5EF4-FFF2-40B4-BE49-F238E27FC236}">
              <a16:creationId xmlns:a16="http://schemas.microsoft.com/office/drawing/2014/main" id="{7D607CA3-BF5F-4B47-A040-AD590705E05F}"/>
            </a:ext>
          </a:extLst>
        </xdr:cNvPr>
        <xdr:cNvSpPr txBox="1"/>
      </xdr:nvSpPr>
      <xdr:spPr>
        <a:xfrm>
          <a:off x="11076513" y="54956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73254</xdr:rowOff>
    </xdr:from>
    <xdr:ext cx="560923" cy="259045"/>
    <xdr:sp macro="" textlink="">
      <xdr:nvSpPr>
        <xdr:cNvPr id="157" name="n_4aveValue債務償還比率">
          <a:extLst>
            <a:ext uri="{FF2B5EF4-FFF2-40B4-BE49-F238E27FC236}">
              <a16:creationId xmlns:a16="http://schemas.microsoft.com/office/drawing/2014/main" id="{A491164E-63A8-458F-91EB-375E45E34714}"/>
            </a:ext>
          </a:extLst>
        </xdr:cNvPr>
        <xdr:cNvSpPr txBox="1"/>
      </xdr:nvSpPr>
      <xdr:spPr>
        <a:xfrm>
          <a:off x="10390713" y="55215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68777</xdr:rowOff>
    </xdr:from>
    <xdr:ext cx="469744" cy="259045"/>
    <xdr:sp macro="" textlink="">
      <xdr:nvSpPr>
        <xdr:cNvPr id="158" name="n_1mainValue債務償還比率">
          <a:extLst>
            <a:ext uri="{FF2B5EF4-FFF2-40B4-BE49-F238E27FC236}">
              <a16:creationId xmlns:a16="http://schemas.microsoft.com/office/drawing/2014/main" id="{91817938-01E4-4304-B9AA-E3D8DE9A1CF0}"/>
            </a:ext>
          </a:extLst>
        </xdr:cNvPr>
        <xdr:cNvSpPr txBox="1"/>
      </xdr:nvSpPr>
      <xdr:spPr>
        <a:xfrm>
          <a:off x="12461952" y="502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66438</xdr:rowOff>
    </xdr:from>
    <xdr:ext cx="469744" cy="259045"/>
    <xdr:sp macro="" textlink="">
      <xdr:nvSpPr>
        <xdr:cNvPr id="159" name="n_2mainValue債務償還比率">
          <a:extLst>
            <a:ext uri="{FF2B5EF4-FFF2-40B4-BE49-F238E27FC236}">
              <a16:creationId xmlns:a16="http://schemas.microsoft.com/office/drawing/2014/main" id="{E973A70E-069D-4A57-AEA3-78348A0E0E05}"/>
            </a:ext>
          </a:extLst>
        </xdr:cNvPr>
        <xdr:cNvSpPr txBox="1"/>
      </xdr:nvSpPr>
      <xdr:spPr>
        <a:xfrm>
          <a:off x="11788852" y="50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75603</xdr:rowOff>
    </xdr:from>
    <xdr:ext cx="469744" cy="259045"/>
    <xdr:sp macro="" textlink="">
      <xdr:nvSpPr>
        <xdr:cNvPr id="160" name="n_3mainValue債務償還比率">
          <a:extLst>
            <a:ext uri="{FF2B5EF4-FFF2-40B4-BE49-F238E27FC236}">
              <a16:creationId xmlns:a16="http://schemas.microsoft.com/office/drawing/2014/main" id="{C94BD9DD-E397-418F-9499-CFEE8DAEC117}"/>
            </a:ext>
          </a:extLst>
        </xdr:cNvPr>
        <xdr:cNvSpPr txBox="1"/>
      </xdr:nvSpPr>
      <xdr:spPr>
        <a:xfrm>
          <a:off x="11103052" y="486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163582</xdr:rowOff>
    </xdr:from>
    <xdr:ext cx="469744" cy="259045"/>
    <xdr:sp macro="" textlink="">
      <xdr:nvSpPr>
        <xdr:cNvPr id="161" name="n_4mainValue債務償還比率">
          <a:extLst>
            <a:ext uri="{FF2B5EF4-FFF2-40B4-BE49-F238E27FC236}">
              <a16:creationId xmlns:a16="http://schemas.microsoft.com/office/drawing/2014/main" id="{2914111D-124C-4FA1-B0BB-EAD330448079}"/>
            </a:ext>
          </a:extLst>
        </xdr:cNvPr>
        <xdr:cNvSpPr txBox="1"/>
      </xdr:nvSpPr>
      <xdr:spPr>
        <a:xfrm>
          <a:off x="10417252" y="49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6BC2792F-D2FB-4DC3-9247-469387CAE51E}"/>
            </a:ext>
          </a:extLst>
        </xdr:cNvPr>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C050C831-352A-4A96-B9E0-41AD05160495}"/>
            </a:ext>
          </a:extLst>
        </xdr:cNvPr>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FC0674CA-37C2-432B-A950-F8A5423897B9}"/>
            </a:ext>
          </a:extLst>
        </xdr:cNvPr>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0A94F595-D836-4E23-9D7D-3AEF8D342CCD}"/>
            </a:ext>
          </a:extLst>
        </xdr:cNvPr>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9050476E-DC8D-4531-BEAA-36ED6E608406}"/>
            </a:ext>
          </a:extLst>
        </xdr:cNvPr>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586C0AE1-1B37-4214-8EF1-0EB55C5714FB}"/>
            </a:ext>
          </a:extLst>
        </xdr:cNvPr>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E2216B3-A873-4074-984E-6E08394649CE}"/>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1356497-2699-4A86-891A-386970D2CA36}"/>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1745F3E-6F6B-4F48-BC71-E2FFDB5123E9}"/>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530D8F-6690-4419-83F2-4275B14D13F7}"/>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DAC796-0D2E-48E7-87D1-86A4DA30DAC7}"/>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EF88C13-BBF6-40E9-9F45-009C55556960}"/>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1F11AB-B08E-48A8-A5E0-1C0C5AADC184}"/>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0B6D5F7-E221-42E9-93A9-3594D3946C30}"/>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00B03F7-3ABD-440F-94F2-380CE81FA920}"/>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0DC3922-8062-4F01-9D13-BE7E89FE3D8A}"/>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689,079
678,470
1,411.83
363,053,431
353,330,636
6,591,676
199,938,663
442,132,890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6D6615F-CDB3-4D8D-8173-C46EAC7611EF}"/>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FC96879-F7D4-46BF-9C79-DD019A8E2842}"/>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1CCDD47-1C70-48CB-9242-ACBB1D2C379A}"/>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FC6BF34-24B8-447E-82B5-275EF78C1ED6}"/>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3DC7452-AB5B-4884-8A90-2A6A53C09350}"/>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2848556-B660-4B02-BB49-D16AC3B8B6AC}"/>
            </a:ext>
          </a:extLst>
        </xdr:cNvPr>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8E879DD-E47D-49CF-BEC9-487DB7E33CE8}"/>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ADE7C39-8F6C-4644-A1E4-73AB83D1616A}"/>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8000A0B-0FBE-4A76-BD36-5F645564D352}"/>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139B0D4-269F-4BCD-8344-753727B145B4}"/>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2AB374E-E6A1-4C68-8BAA-2F6CE4774510}"/>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C9C137E-EE74-40FE-9EBA-4DBABC50BC02}"/>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23D81E1-5CD8-4862-BE65-E33601FB8E80}"/>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D35633F-EAE5-48F5-83C9-7DB5DAA66F78}"/>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88F3588-98EF-46B3-B209-2347D22608A1}"/>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390C8E5-D38F-4A54-805C-408FAD6C812E}"/>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0E68670-A3A2-4366-81E1-B865FC4C7506}"/>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A1971BA-4223-4ABE-83F0-660DB4D3A174}"/>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E81C74E-1E37-44DE-8AA4-F2603DD74585}"/>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4631F06-B5F1-4E15-9A1C-436EE825F1CB}"/>
            </a:ext>
          </a:extLst>
        </xdr:cNvPr>
        <xdr:cNvSpPr txBox="1"/>
      </xdr:nvSpPr>
      <xdr:spPr>
        <a:xfrm>
          <a:off x="641350" y="3302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14D257A-3A6C-4A2D-B726-D746AA2A7BDB}"/>
            </a:ext>
          </a:extLst>
        </xdr:cNvPr>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F825BD8-EAE4-4C58-B7F9-9C26215D5391}"/>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E318E83-535F-44F0-B87A-2BC428D3D471}"/>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F3151E6-56A2-4D2A-B91D-2FB1B1787D80}"/>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7C12890-C745-4016-8385-1027C54D639F}"/>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CBAFA7A-F362-47F6-864F-9248C518A0D0}"/>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F41E32D-3A32-4B50-8ED0-423CE0EA91E7}"/>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BBCFBA3-CDC0-4D51-88E0-5509FFC200C1}"/>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1262034-D0BD-4635-937B-E29A4E260EBE}"/>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AC4818F-81F0-44B8-AECA-2BC04D1B3FAA}"/>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7054C18-DB3D-405D-8005-76D97F78004B}"/>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7AA86F7-D1A5-4BDF-8B63-9C1540E3AD31}"/>
            </a:ext>
          </a:extLst>
        </xdr:cNvPr>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92CC2B1-1931-4D82-99E5-FA06A825B856}"/>
            </a:ext>
          </a:extLst>
        </xdr:cNvPr>
        <xdr:cNvCxnSpPr/>
      </xdr:nvCxnSpPr>
      <xdr:spPr>
        <a:xfrm>
          <a:off x="6858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9AE03BC5-A834-4A29-8722-E6D6E291FCF4}"/>
            </a:ext>
          </a:extLst>
        </xdr:cNvPr>
        <xdr:cNvSpPr txBox="1"/>
      </xdr:nvSpPr>
      <xdr:spPr>
        <a:xfrm>
          <a:off x="339891" y="6766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2E9A66A-C986-4A19-9FFC-5E6E4A0B5D6C}"/>
            </a:ext>
          </a:extLst>
        </xdr:cNvPr>
        <xdr:cNvCxnSpPr/>
      </xdr:nvCxnSpPr>
      <xdr:spPr>
        <a:xfrm>
          <a:off x="6858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17F4E04C-41D3-4806-AD28-5D6200C553D7}"/>
            </a:ext>
          </a:extLst>
        </xdr:cNvPr>
        <xdr:cNvSpPr txBox="1"/>
      </xdr:nvSpPr>
      <xdr:spPr>
        <a:xfrm>
          <a:off x="339891" y="6322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F04EB94-D20E-49FD-ACF2-814E356A5EBD}"/>
            </a:ext>
          </a:extLst>
        </xdr:cNvPr>
        <xdr:cNvCxnSpPr/>
      </xdr:nvCxnSpPr>
      <xdr:spPr>
        <a:xfrm>
          <a:off x="6858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892E3519-8E93-4B68-B789-70266D8F8D99}"/>
            </a:ext>
          </a:extLst>
        </xdr:cNvPr>
        <xdr:cNvSpPr txBox="1"/>
      </xdr:nvSpPr>
      <xdr:spPr>
        <a:xfrm>
          <a:off x="339891" y="5883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45C3107-C9B2-4FE6-B087-8678936426A1}"/>
            </a:ext>
          </a:extLst>
        </xdr:cNvPr>
        <xdr:cNvCxnSpPr/>
      </xdr:nvCxnSpPr>
      <xdr:spPr>
        <a:xfrm>
          <a:off x="6858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CB62A15-14B9-44B4-A12C-06368ABDFEFA}"/>
            </a:ext>
          </a:extLst>
        </xdr:cNvPr>
        <xdr:cNvSpPr txBox="1"/>
      </xdr:nvSpPr>
      <xdr:spPr>
        <a:xfrm>
          <a:off x="339891" y="54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22B80723-F7B0-4099-AF7B-5100E240FE0C}"/>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DE8FE63C-7D88-4E1D-B353-DC54C7A55533}"/>
            </a:ext>
          </a:extLst>
        </xdr:cNvPr>
        <xdr:cNvSpPr txBox="1"/>
      </xdr:nvSpPr>
      <xdr:spPr>
        <a:xfrm>
          <a:off x="38496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CCA26EE6-E005-4A01-8BFF-0CB5CD2315A6}"/>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149352</xdr:rowOff>
    </xdr:from>
    <xdr:to>
      <xdr:col>24</xdr:col>
      <xdr:colOff>62865</xdr:colOff>
      <xdr:row>42</xdr:row>
      <xdr:rowOff>762</xdr:rowOff>
    </xdr:to>
    <xdr:cxnSp macro="">
      <xdr:nvCxnSpPr>
        <xdr:cNvPr id="55" name="直線コネクタ 54">
          <a:extLst>
            <a:ext uri="{FF2B5EF4-FFF2-40B4-BE49-F238E27FC236}">
              <a16:creationId xmlns:a16="http://schemas.microsoft.com/office/drawing/2014/main" id="{2FD66295-707A-43DF-9932-5FC281B23BB5}"/>
            </a:ext>
          </a:extLst>
        </xdr:cNvPr>
        <xdr:cNvCxnSpPr/>
      </xdr:nvCxnSpPr>
      <xdr:spPr>
        <a:xfrm flipV="1">
          <a:off x="4177665" y="5762752"/>
          <a:ext cx="0" cy="11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4589</xdr:rowOff>
    </xdr:from>
    <xdr:ext cx="405111" cy="259045"/>
    <xdr:sp macro="" textlink="">
      <xdr:nvSpPr>
        <xdr:cNvPr id="56" name="【道路】&#10;有形固定資産減価償却率最小値テキスト">
          <a:extLst>
            <a:ext uri="{FF2B5EF4-FFF2-40B4-BE49-F238E27FC236}">
              <a16:creationId xmlns:a16="http://schemas.microsoft.com/office/drawing/2014/main" id="{1FCC228F-63F3-4630-AFBD-D1829BF115CD}"/>
            </a:ext>
          </a:extLst>
        </xdr:cNvPr>
        <xdr:cNvSpPr txBox="1"/>
      </xdr:nvSpPr>
      <xdr:spPr>
        <a:xfrm>
          <a:off x="4216400" y="693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xdr:rowOff>
    </xdr:from>
    <xdr:to>
      <xdr:col>24</xdr:col>
      <xdr:colOff>152400</xdr:colOff>
      <xdr:row>42</xdr:row>
      <xdr:rowOff>762</xdr:rowOff>
    </xdr:to>
    <xdr:cxnSp macro="">
      <xdr:nvCxnSpPr>
        <xdr:cNvPr id="57" name="直線コネクタ 56">
          <a:extLst>
            <a:ext uri="{FF2B5EF4-FFF2-40B4-BE49-F238E27FC236}">
              <a16:creationId xmlns:a16="http://schemas.microsoft.com/office/drawing/2014/main" id="{0196122E-EA3A-480C-BF6F-9EEE3993A6B1}"/>
            </a:ext>
          </a:extLst>
        </xdr:cNvPr>
        <xdr:cNvCxnSpPr/>
      </xdr:nvCxnSpPr>
      <xdr:spPr>
        <a:xfrm>
          <a:off x="4108450" y="6934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96029</xdr:rowOff>
    </xdr:from>
    <xdr:ext cx="405111" cy="259045"/>
    <xdr:sp macro="" textlink="">
      <xdr:nvSpPr>
        <xdr:cNvPr id="58" name="【道路】&#10;有形固定資産減価償却率最大値テキスト">
          <a:extLst>
            <a:ext uri="{FF2B5EF4-FFF2-40B4-BE49-F238E27FC236}">
              <a16:creationId xmlns:a16="http://schemas.microsoft.com/office/drawing/2014/main" id="{F1BA812C-B8B5-4D9D-A74E-94552B29C792}"/>
            </a:ext>
          </a:extLst>
        </xdr:cNvPr>
        <xdr:cNvSpPr txBox="1"/>
      </xdr:nvSpPr>
      <xdr:spPr>
        <a:xfrm>
          <a:off x="4216400" y="5544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149352</xdr:rowOff>
    </xdr:from>
    <xdr:to>
      <xdr:col>24</xdr:col>
      <xdr:colOff>152400</xdr:colOff>
      <xdr:row>34</xdr:row>
      <xdr:rowOff>149352</xdr:rowOff>
    </xdr:to>
    <xdr:cxnSp macro="">
      <xdr:nvCxnSpPr>
        <xdr:cNvPr id="59" name="直線コネクタ 58">
          <a:extLst>
            <a:ext uri="{FF2B5EF4-FFF2-40B4-BE49-F238E27FC236}">
              <a16:creationId xmlns:a16="http://schemas.microsoft.com/office/drawing/2014/main" id="{D331CB31-D303-4D91-B8EA-0945C16F771C}"/>
            </a:ext>
          </a:extLst>
        </xdr:cNvPr>
        <xdr:cNvCxnSpPr/>
      </xdr:nvCxnSpPr>
      <xdr:spPr>
        <a:xfrm>
          <a:off x="4108450" y="57627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a:extLst>
            <a:ext uri="{FF2B5EF4-FFF2-40B4-BE49-F238E27FC236}">
              <a16:creationId xmlns:a16="http://schemas.microsoft.com/office/drawing/2014/main" id="{978A9824-4736-4FE6-8DCE-FE29886CDB1E}"/>
            </a:ext>
          </a:extLst>
        </xdr:cNvPr>
        <xdr:cNvSpPr txBox="1"/>
      </xdr:nvSpPr>
      <xdr:spPr>
        <a:xfrm>
          <a:off x="4216400" y="6347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3FAB2519-87C0-4DD4-8264-A033D3172740}"/>
            </a:ext>
          </a:extLst>
        </xdr:cNvPr>
        <xdr:cNvSpPr/>
      </xdr:nvSpPr>
      <xdr:spPr>
        <a:xfrm>
          <a:off x="4127500" y="64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13970</xdr:rowOff>
    </xdr:from>
    <xdr:to>
      <xdr:col>20</xdr:col>
      <xdr:colOff>38100</xdr:colOff>
      <xdr:row>39</xdr:row>
      <xdr:rowOff>115570</xdr:rowOff>
    </xdr:to>
    <xdr:sp macro="" textlink="">
      <xdr:nvSpPr>
        <xdr:cNvPr id="62" name="フローチャート: 判断 61">
          <a:extLst>
            <a:ext uri="{FF2B5EF4-FFF2-40B4-BE49-F238E27FC236}">
              <a16:creationId xmlns:a16="http://schemas.microsoft.com/office/drawing/2014/main" id="{16576E42-0EC1-4F40-87A4-C7E9625CAAD5}"/>
            </a:ext>
          </a:extLst>
        </xdr:cNvPr>
        <xdr:cNvSpPr/>
      </xdr:nvSpPr>
      <xdr:spPr>
        <a:xfrm>
          <a:off x="3384550" y="6452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151130</xdr:rowOff>
    </xdr:from>
    <xdr:to>
      <xdr:col>15</xdr:col>
      <xdr:colOff>101600</xdr:colOff>
      <xdr:row>39</xdr:row>
      <xdr:rowOff>81280</xdr:rowOff>
    </xdr:to>
    <xdr:sp macro="" textlink="">
      <xdr:nvSpPr>
        <xdr:cNvPr id="63" name="フローチャート: 判断 62">
          <a:extLst>
            <a:ext uri="{FF2B5EF4-FFF2-40B4-BE49-F238E27FC236}">
              <a16:creationId xmlns:a16="http://schemas.microsoft.com/office/drawing/2014/main" id="{8AD72ADD-DDE7-4DAB-BBFD-AD91102637DC}"/>
            </a:ext>
          </a:extLst>
        </xdr:cNvPr>
        <xdr:cNvSpPr/>
      </xdr:nvSpPr>
      <xdr:spPr>
        <a:xfrm>
          <a:off x="2571750" y="64249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162560</xdr:rowOff>
    </xdr:from>
    <xdr:to>
      <xdr:col>10</xdr:col>
      <xdr:colOff>165100</xdr:colOff>
      <xdr:row>39</xdr:row>
      <xdr:rowOff>92710</xdr:rowOff>
    </xdr:to>
    <xdr:sp macro="" textlink="">
      <xdr:nvSpPr>
        <xdr:cNvPr id="64" name="フローチャート: 判断 63">
          <a:extLst>
            <a:ext uri="{FF2B5EF4-FFF2-40B4-BE49-F238E27FC236}">
              <a16:creationId xmlns:a16="http://schemas.microsoft.com/office/drawing/2014/main" id="{BFDCE1E7-B685-4CBF-867A-993E14B2E50B}"/>
            </a:ext>
          </a:extLst>
        </xdr:cNvPr>
        <xdr:cNvSpPr/>
      </xdr:nvSpPr>
      <xdr:spPr>
        <a:xfrm>
          <a:off x="1778000" y="6436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135128</xdr:rowOff>
    </xdr:from>
    <xdr:to>
      <xdr:col>6</xdr:col>
      <xdr:colOff>38100</xdr:colOff>
      <xdr:row>39</xdr:row>
      <xdr:rowOff>65278</xdr:rowOff>
    </xdr:to>
    <xdr:sp macro="" textlink="">
      <xdr:nvSpPr>
        <xdr:cNvPr id="65" name="フローチャート: 判断 64">
          <a:extLst>
            <a:ext uri="{FF2B5EF4-FFF2-40B4-BE49-F238E27FC236}">
              <a16:creationId xmlns:a16="http://schemas.microsoft.com/office/drawing/2014/main" id="{F8203CBD-DF64-4263-B6ED-09859B1A4160}"/>
            </a:ext>
          </a:extLst>
        </xdr:cNvPr>
        <xdr:cNvSpPr/>
      </xdr:nvSpPr>
      <xdr:spPr>
        <a:xfrm>
          <a:off x="984250" y="64089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07B804B-DE28-4952-8B1F-A69BE5A4B5D4}"/>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57FBEEF-C7DC-431E-87BF-3A6E012AE96D}"/>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F93C292-5DDF-4B3A-BB92-808C6ECD5582}"/>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E2B1BE2-F8B2-4F7F-B9B1-B6595DD90BE4}"/>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69C1CD2-1039-4327-9756-393D3221FDC7}"/>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123698</xdr:rowOff>
    </xdr:from>
    <xdr:to>
      <xdr:col>24</xdr:col>
      <xdr:colOff>114300</xdr:colOff>
      <xdr:row>40</xdr:row>
      <xdr:rowOff>53848</xdr:rowOff>
    </xdr:to>
    <xdr:sp macro="" textlink="">
      <xdr:nvSpPr>
        <xdr:cNvPr id="71" name="楕円 70">
          <a:extLst>
            <a:ext uri="{FF2B5EF4-FFF2-40B4-BE49-F238E27FC236}">
              <a16:creationId xmlns:a16="http://schemas.microsoft.com/office/drawing/2014/main" id="{9672822B-15B9-4821-B2F0-E201D35810FC}"/>
            </a:ext>
          </a:extLst>
        </xdr:cNvPr>
        <xdr:cNvSpPr/>
      </xdr:nvSpPr>
      <xdr:spPr>
        <a:xfrm>
          <a:off x="4127500" y="65625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102125</xdr:rowOff>
    </xdr:from>
    <xdr:ext cx="405111" cy="259045"/>
    <xdr:sp macro="" textlink="">
      <xdr:nvSpPr>
        <xdr:cNvPr id="72" name="【道路】&#10;有形固定資産減価償却率該当値テキスト">
          <a:extLst>
            <a:ext uri="{FF2B5EF4-FFF2-40B4-BE49-F238E27FC236}">
              <a16:creationId xmlns:a16="http://schemas.microsoft.com/office/drawing/2014/main" id="{9C9BDBE1-C302-4895-91E4-7D9F7A00E389}"/>
            </a:ext>
          </a:extLst>
        </xdr:cNvPr>
        <xdr:cNvSpPr txBox="1"/>
      </xdr:nvSpPr>
      <xdr:spPr>
        <a:xfrm>
          <a:off x="4216400" y="654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169418</xdr:rowOff>
    </xdr:from>
    <xdr:to>
      <xdr:col>20</xdr:col>
      <xdr:colOff>38100</xdr:colOff>
      <xdr:row>38</xdr:row>
      <xdr:rowOff>99568</xdr:rowOff>
    </xdr:to>
    <xdr:sp macro="" textlink="">
      <xdr:nvSpPr>
        <xdr:cNvPr id="73" name="楕円 72">
          <a:extLst>
            <a:ext uri="{FF2B5EF4-FFF2-40B4-BE49-F238E27FC236}">
              <a16:creationId xmlns:a16="http://schemas.microsoft.com/office/drawing/2014/main" id="{C438CC5A-46C2-405F-822B-F348117E433E}"/>
            </a:ext>
          </a:extLst>
        </xdr:cNvPr>
        <xdr:cNvSpPr/>
      </xdr:nvSpPr>
      <xdr:spPr>
        <a:xfrm>
          <a:off x="3384550" y="62717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48768</xdr:rowOff>
    </xdr:from>
    <xdr:to>
      <xdr:col>24</xdr:col>
      <xdr:colOff>63500</xdr:colOff>
      <xdr:row>40</xdr:row>
      <xdr:rowOff>3048</xdr:rowOff>
    </xdr:to>
    <xdr:cxnSp macro="">
      <xdr:nvCxnSpPr>
        <xdr:cNvPr id="74" name="直線コネクタ 73">
          <a:extLst>
            <a:ext uri="{FF2B5EF4-FFF2-40B4-BE49-F238E27FC236}">
              <a16:creationId xmlns:a16="http://schemas.microsoft.com/office/drawing/2014/main" id="{55BEC6B5-B35D-4DEB-96CE-34663DCBBA07}"/>
            </a:ext>
          </a:extLst>
        </xdr:cNvPr>
        <xdr:cNvCxnSpPr/>
      </xdr:nvCxnSpPr>
      <xdr:spPr>
        <a:xfrm>
          <a:off x="3429000" y="6322568"/>
          <a:ext cx="749300" cy="28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146558</xdr:rowOff>
    </xdr:from>
    <xdr:to>
      <xdr:col>15</xdr:col>
      <xdr:colOff>101600</xdr:colOff>
      <xdr:row>38</xdr:row>
      <xdr:rowOff>76708</xdr:rowOff>
    </xdr:to>
    <xdr:sp macro="" textlink="">
      <xdr:nvSpPr>
        <xdr:cNvPr id="75" name="楕円 74">
          <a:extLst>
            <a:ext uri="{FF2B5EF4-FFF2-40B4-BE49-F238E27FC236}">
              <a16:creationId xmlns:a16="http://schemas.microsoft.com/office/drawing/2014/main" id="{38E8362E-6E93-4E46-8C02-64F691068C97}"/>
            </a:ext>
          </a:extLst>
        </xdr:cNvPr>
        <xdr:cNvSpPr/>
      </xdr:nvSpPr>
      <xdr:spPr>
        <a:xfrm>
          <a:off x="2571750" y="62552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25908</xdr:rowOff>
    </xdr:from>
    <xdr:to>
      <xdr:col>19</xdr:col>
      <xdr:colOff>177800</xdr:colOff>
      <xdr:row>38</xdr:row>
      <xdr:rowOff>48768</xdr:rowOff>
    </xdr:to>
    <xdr:cxnSp macro="">
      <xdr:nvCxnSpPr>
        <xdr:cNvPr id="76" name="直線コネクタ 75">
          <a:extLst>
            <a:ext uri="{FF2B5EF4-FFF2-40B4-BE49-F238E27FC236}">
              <a16:creationId xmlns:a16="http://schemas.microsoft.com/office/drawing/2014/main" id="{6971921B-7F15-419F-A1FC-CC57EA5A6A47}"/>
            </a:ext>
          </a:extLst>
        </xdr:cNvPr>
        <xdr:cNvCxnSpPr/>
      </xdr:nvCxnSpPr>
      <xdr:spPr>
        <a:xfrm>
          <a:off x="2622550" y="6299708"/>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77" name="楕円 76">
          <a:extLst>
            <a:ext uri="{FF2B5EF4-FFF2-40B4-BE49-F238E27FC236}">
              <a16:creationId xmlns:a16="http://schemas.microsoft.com/office/drawing/2014/main" id="{60FD4035-EC9A-4193-9CCF-B1FEEF31C497}"/>
            </a:ext>
          </a:extLst>
        </xdr:cNvPr>
        <xdr:cNvSpPr/>
      </xdr:nvSpPr>
      <xdr:spPr>
        <a:xfrm>
          <a:off x="1778000" y="6191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38</xdr:row>
      <xdr:rowOff>25908</xdr:rowOff>
    </xdr:to>
    <xdr:cxnSp macro="">
      <xdr:nvCxnSpPr>
        <xdr:cNvPr id="78" name="直線コネクタ 77">
          <a:extLst>
            <a:ext uri="{FF2B5EF4-FFF2-40B4-BE49-F238E27FC236}">
              <a16:creationId xmlns:a16="http://schemas.microsoft.com/office/drawing/2014/main" id="{49EF134E-1676-430B-A45C-95D0F697D58A}"/>
            </a:ext>
          </a:extLst>
        </xdr:cNvPr>
        <xdr:cNvCxnSpPr/>
      </xdr:nvCxnSpPr>
      <xdr:spPr>
        <a:xfrm>
          <a:off x="1828800" y="6242050"/>
          <a:ext cx="79375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139700</xdr:rowOff>
    </xdr:from>
    <xdr:to>
      <xdr:col>6</xdr:col>
      <xdr:colOff>38100</xdr:colOff>
      <xdr:row>38</xdr:row>
      <xdr:rowOff>69850</xdr:rowOff>
    </xdr:to>
    <xdr:sp macro="" textlink="">
      <xdr:nvSpPr>
        <xdr:cNvPr id="79" name="楕円 78">
          <a:extLst>
            <a:ext uri="{FF2B5EF4-FFF2-40B4-BE49-F238E27FC236}">
              <a16:creationId xmlns:a16="http://schemas.microsoft.com/office/drawing/2014/main" id="{6CCAA97D-D1AD-4D4B-A899-21F2B832489D}"/>
            </a:ext>
          </a:extLst>
        </xdr:cNvPr>
        <xdr:cNvSpPr/>
      </xdr:nvSpPr>
      <xdr:spPr>
        <a:xfrm>
          <a:off x="984250" y="6248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38</xdr:row>
      <xdr:rowOff>19050</xdr:rowOff>
    </xdr:to>
    <xdr:cxnSp macro="">
      <xdr:nvCxnSpPr>
        <xdr:cNvPr id="80" name="直線コネクタ 79">
          <a:extLst>
            <a:ext uri="{FF2B5EF4-FFF2-40B4-BE49-F238E27FC236}">
              <a16:creationId xmlns:a16="http://schemas.microsoft.com/office/drawing/2014/main" id="{4D96839C-3926-4084-9E16-317882D410D5}"/>
            </a:ext>
          </a:extLst>
        </xdr:cNvPr>
        <xdr:cNvCxnSpPr/>
      </xdr:nvCxnSpPr>
      <xdr:spPr>
        <a:xfrm flipV="1">
          <a:off x="1028700" y="6242050"/>
          <a:ext cx="8001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106697</xdr:rowOff>
    </xdr:from>
    <xdr:ext cx="405111" cy="259045"/>
    <xdr:sp macro="" textlink="">
      <xdr:nvSpPr>
        <xdr:cNvPr id="81" name="n_1aveValue【道路】&#10;有形固定資産減価償却率">
          <a:extLst>
            <a:ext uri="{FF2B5EF4-FFF2-40B4-BE49-F238E27FC236}">
              <a16:creationId xmlns:a16="http://schemas.microsoft.com/office/drawing/2014/main" id="{CD490133-A79C-409F-8B25-6693355326B8}"/>
            </a:ext>
          </a:extLst>
        </xdr:cNvPr>
        <xdr:cNvSpPr txBox="1"/>
      </xdr:nvSpPr>
      <xdr:spPr>
        <a:xfrm>
          <a:off x="32391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2" name="n_2aveValue【道路】&#10;有形固定資産減価償却率">
          <a:extLst>
            <a:ext uri="{FF2B5EF4-FFF2-40B4-BE49-F238E27FC236}">
              <a16:creationId xmlns:a16="http://schemas.microsoft.com/office/drawing/2014/main" id="{589B8662-4A75-4E8D-91A9-EA3868A206D5}"/>
            </a:ext>
          </a:extLst>
        </xdr:cNvPr>
        <xdr:cNvSpPr txBox="1"/>
      </xdr:nvSpPr>
      <xdr:spPr>
        <a:xfrm>
          <a:off x="2439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83" name="n_3aveValue【道路】&#10;有形固定資産減価償却率">
          <a:extLst>
            <a:ext uri="{FF2B5EF4-FFF2-40B4-BE49-F238E27FC236}">
              <a16:creationId xmlns:a16="http://schemas.microsoft.com/office/drawing/2014/main" id="{3F654F1B-36BC-478F-A781-CF6D75D38C60}"/>
            </a:ext>
          </a:extLst>
        </xdr:cNvPr>
        <xdr:cNvSpPr txBox="1"/>
      </xdr:nvSpPr>
      <xdr:spPr>
        <a:xfrm>
          <a:off x="164529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56405</xdr:rowOff>
    </xdr:from>
    <xdr:ext cx="405111" cy="259045"/>
    <xdr:sp macro="" textlink="">
      <xdr:nvSpPr>
        <xdr:cNvPr id="84" name="n_4aveValue【道路】&#10;有形固定資産減価償却率">
          <a:extLst>
            <a:ext uri="{FF2B5EF4-FFF2-40B4-BE49-F238E27FC236}">
              <a16:creationId xmlns:a16="http://schemas.microsoft.com/office/drawing/2014/main" id="{80C9AC79-DF9F-4B9F-9F93-7A446CF7A7EB}"/>
            </a:ext>
          </a:extLst>
        </xdr:cNvPr>
        <xdr:cNvSpPr txBox="1"/>
      </xdr:nvSpPr>
      <xdr:spPr>
        <a:xfrm>
          <a:off x="851544" y="649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116095</xdr:rowOff>
    </xdr:from>
    <xdr:ext cx="405111" cy="259045"/>
    <xdr:sp macro="" textlink="">
      <xdr:nvSpPr>
        <xdr:cNvPr id="85" name="n_1mainValue【道路】&#10;有形固定資産減価償却率">
          <a:extLst>
            <a:ext uri="{FF2B5EF4-FFF2-40B4-BE49-F238E27FC236}">
              <a16:creationId xmlns:a16="http://schemas.microsoft.com/office/drawing/2014/main" id="{8CEC9D35-7BCF-4C18-BBBE-7B3953B8C7AB}"/>
            </a:ext>
          </a:extLst>
        </xdr:cNvPr>
        <xdr:cNvSpPr txBox="1"/>
      </xdr:nvSpPr>
      <xdr:spPr>
        <a:xfrm>
          <a:off x="32391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93235</xdr:rowOff>
    </xdr:from>
    <xdr:ext cx="405111" cy="259045"/>
    <xdr:sp macro="" textlink="">
      <xdr:nvSpPr>
        <xdr:cNvPr id="86" name="n_2mainValue【道路】&#10;有形固定資産減価償却率">
          <a:extLst>
            <a:ext uri="{FF2B5EF4-FFF2-40B4-BE49-F238E27FC236}">
              <a16:creationId xmlns:a16="http://schemas.microsoft.com/office/drawing/2014/main" id="{9115002C-323D-4F8A-B84D-1D0E93437380}"/>
            </a:ext>
          </a:extLst>
        </xdr:cNvPr>
        <xdr:cNvSpPr txBox="1"/>
      </xdr:nvSpPr>
      <xdr:spPr>
        <a:xfrm>
          <a:off x="2439044" y="603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7" name="n_3mainValue【道路】&#10;有形固定資産減価償却率">
          <a:extLst>
            <a:ext uri="{FF2B5EF4-FFF2-40B4-BE49-F238E27FC236}">
              <a16:creationId xmlns:a16="http://schemas.microsoft.com/office/drawing/2014/main" id="{833F6144-5C84-4323-B351-9383294739DC}"/>
            </a:ext>
          </a:extLst>
        </xdr:cNvPr>
        <xdr:cNvSpPr txBox="1"/>
      </xdr:nvSpPr>
      <xdr:spPr>
        <a:xfrm>
          <a:off x="164529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86377</xdr:rowOff>
    </xdr:from>
    <xdr:ext cx="405111" cy="259045"/>
    <xdr:sp macro="" textlink="">
      <xdr:nvSpPr>
        <xdr:cNvPr id="88" name="n_4mainValue【道路】&#10;有形固定資産減価償却率">
          <a:extLst>
            <a:ext uri="{FF2B5EF4-FFF2-40B4-BE49-F238E27FC236}">
              <a16:creationId xmlns:a16="http://schemas.microsoft.com/office/drawing/2014/main" id="{0D01C91F-A2A1-495F-AE90-E4C587DC396A}"/>
            </a:ext>
          </a:extLst>
        </xdr:cNvPr>
        <xdr:cNvSpPr txBox="1"/>
      </xdr:nvSpPr>
      <xdr:spPr>
        <a:xfrm>
          <a:off x="8515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5935423C-D05D-4540-A12E-60B4269FE49A}"/>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D885CB68-43E0-4AA8-94A3-B91C9EB42B13}"/>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CBACE08-52D1-4AE4-A53A-B390FB8BA325}"/>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A2290A4-5B7A-42E2-ADA9-4653FB967FEA}"/>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D6FC6FF6-C0D1-447E-9EC5-609B8F27310C}"/>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BA2BF64-CF06-4FA0-8F31-F2A940CB941A}"/>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0EF86CD-43DC-41B1-8B8F-5D4623D84865}"/>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9B2F1E30-E60E-4570-8AA7-57EB337BB73E}"/>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BFD4DBA4-1290-455C-B911-0707272F642F}"/>
            </a:ext>
          </a:extLst>
        </xdr:cNvPr>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DF781966-51A8-47F8-8B97-95792E74D1FF}"/>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2DE3E82A-D34B-4930-9289-6D32595A7913}"/>
            </a:ext>
          </a:extLst>
        </xdr:cNvPr>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B4D9F746-480C-4D9E-A07A-0120FCAD527C}"/>
            </a:ext>
          </a:extLst>
        </xdr:cNvPr>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90FD2114-392A-42EE-82E0-E0EF8FEE7F53}"/>
            </a:ext>
          </a:extLst>
        </xdr:cNvPr>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3FC92394-9147-4303-AA21-6C568D14B67E}"/>
            </a:ext>
          </a:extLst>
        </xdr:cNvPr>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52B10CF2-AD4B-4ED3-BB11-E1A2BD41C4F3}"/>
            </a:ext>
          </a:extLst>
        </xdr:cNvPr>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78225F8B-FAF4-4FEC-97B2-2A2B8CD5228C}"/>
            </a:ext>
          </a:extLst>
        </xdr:cNvPr>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E2DEB414-316E-4951-BBF7-C81FE5212FC0}"/>
            </a:ext>
          </a:extLst>
        </xdr:cNvPr>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CBDCB995-EFD4-4B47-A93C-B8FCDEA6AA45}"/>
            </a:ext>
          </a:extLst>
        </xdr:cNvPr>
        <xdr:cNvSpPr txBox="1"/>
      </xdr:nvSpPr>
      <xdr:spPr>
        <a:xfrm>
          <a:off x="552722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241A8238-AA3E-4020-8DE9-455D0DC0D906}"/>
            </a:ext>
          </a:extLst>
        </xdr:cNvPr>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719FC110-D50D-45E4-A55F-E118E5555BED}"/>
            </a:ext>
          </a:extLst>
        </xdr:cNvPr>
        <xdr:cNvSpPr txBox="1"/>
      </xdr:nvSpPr>
      <xdr:spPr>
        <a:xfrm>
          <a:off x="5482151" y="536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F900FA8-B04E-4A2A-AC82-4DFB7BAD1294}"/>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F52A2B12-1CC8-4886-98AB-263685C1FC30}"/>
            </a:ext>
          </a:extLst>
        </xdr:cNvPr>
        <xdr:cNvSpPr txBox="1"/>
      </xdr:nvSpPr>
      <xdr:spPr>
        <a:xfrm>
          <a:off x="5482151" y="500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13326BD-71EA-4424-83C4-7582C8D7C72D}"/>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67818</xdr:rowOff>
    </xdr:from>
    <xdr:to>
      <xdr:col>54</xdr:col>
      <xdr:colOff>189865</xdr:colOff>
      <xdr:row>41</xdr:row>
      <xdr:rowOff>43053</xdr:rowOff>
    </xdr:to>
    <xdr:cxnSp macro="">
      <xdr:nvCxnSpPr>
        <xdr:cNvPr id="112" name="直線コネクタ 111">
          <a:extLst>
            <a:ext uri="{FF2B5EF4-FFF2-40B4-BE49-F238E27FC236}">
              <a16:creationId xmlns:a16="http://schemas.microsoft.com/office/drawing/2014/main" id="{49C38C29-C27C-4DC5-AD3B-8E984DF0ED18}"/>
            </a:ext>
          </a:extLst>
        </xdr:cNvPr>
        <xdr:cNvCxnSpPr/>
      </xdr:nvCxnSpPr>
      <xdr:spPr>
        <a:xfrm flipV="1">
          <a:off x="9429115" y="5516118"/>
          <a:ext cx="0" cy="129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46880</xdr:rowOff>
    </xdr:from>
    <xdr:ext cx="469744" cy="259045"/>
    <xdr:sp macro="" textlink="">
      <xdr:nvSpPr>
        <xdr:cNvPr id="113" name="【道路】&#10;一人当たり延長最小値テキスト">
          <a:extLst>
            <a:ext uri="{FF2B5EF4-FFF2-40B4-BE49-F238E27FC236}">
              <a16:creationId xmlns:a16="http://schemas.microsoft.com/office/drawing/2014/main" id="{7CF23DAB-A7B7-4BD6-B886-DFE654256A8C}"/>
            </a:ext>
          </a:extLst>
        </xdr:cNvPr>
        <xdr:cNvSpPr txBox="1"/>
      </xdr:nvSpPr>
      <xdr:spPr>
        <a:xfrm>
          <a:off x="9467850" y="681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43053</xdr:rowOff>
    </xdr:from>
    <xdr:to>
      <xdr:col>55</xdr:col>
      <xdr:colOff>88900</xdr:colOff>
      <xdr:row>41</xdr:row>
      <xdr:rowOff>43053</xdr:rowOff>
    </xdr:to>
    <xdr:cxnSp macro="">
      <xdr:nvCxnSpPr>
        <xdr:cNvPr id="114" name="直線コネクタ 113">
          <a:extLst>
            <a:ext uri="{FF2B5EF4-FFF2-40B4-BE49-F238E27FC236}">
              <a16:creationId xmlns:a16="http://schemas.microsoft.com/office/drawing/2014/main" id="{7FBDCF28-C87D-4D04-B1EF-566FF3638856}"/>
            </a:ext>
          </a:extLst>
        </xdr:cNvPr>
        <xdr:cNvCxnSpPr/>
      </xdr:nvCxnSpPr>
      <xdr:spPr>
        <a:xfrm>
          <a:off x="9359900" y="68121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14495</xdr:rowOff>
    </xdr:from>
    <xdr:ext cx="534377" cy="259045"/>
    <xdr:sp macro="" textlink="">
      <xdr:nvSpPr>
        <xdr:cNvPr id="115" name="【道路】&#10;一人当たり延長最大値テキスト">
          <a:extLst>
            <a:ext uri="{FF2B5EF4-FFF2-40B4-BE49-F238E27FC236}">
              <a16:creationId xmlns:a16="http://schemas.microsoft.com/office/drawing/2014/main" id="{90F74EDA-61C2-4CB1-A23D-D65339853B10}"/>
            </a:ext>
          </a:extLst>
        </xdr:cNvPr>
        <xdr:cNvSpPr txBox="1"/>
      </xdr:nvSpPr>
      <xdr:spPr>
        <a:xfrm>
          <a:off x="9467850" y="529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67818</xdr:rowOff>
    </xdr:from>
    <xdr:to>
      <xdr:col>55</xdr:col>
      <xdr:colOff>88900</xdr:colOff>
      <xdr:row>33</xdr:row>
      <xdr:rowOff>67818</xdr:rowOff>
    </xdr:to>
    <xdr:cxnSp macro="">
      <xdr:nvCxnSpPr>
        <xdr:cNvPr id="116" name="直線コネクタ 115">
          <a:extLst>
            <a:ext uri="{FF2B5EF4-FFF2-40B4-BE49-F238E27FC236}">
              <a16:creationId xmlns:a16="http://schemas.microsoft.com/office/drawing/2014/main" id="{B8A27D52-395E-453D-AF32-45AE88E86995}"/>
            </a:ext>
          </a:extLst>
        </xdr:cNvPr>
        <xdr:cNvCxnSpPr/>
      </xdr:nvCxnSpPr>
      <xdr:spPr>
        <a:xfrm>
          <a:off x="9359900" y="5516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67835</xdr:rowOff>
    </xdr:from>
    <xdr:ext cx="469744" cy="259045"/>
    <xdr:sp macro="" textlink="">
      <xdr:nvSpPr>
        <xdr:cNvPr id="117" name="【道路】&#10;一人当たり延長平均値テキスト">
          <a:extLst>
            <a:ext uri="{FF2B5EF4-FFF2-40B4-BE49-F238E27FC236}">
              <a16:creationId xmlns:a16="http://schemas.microsoft.com/office/drawing/2014/main" id="{5B6C6165-621A-4889-B8D9-6453F9B7DA70}"/>
            </a:ext>
          </a:extLst>
        </xdr:cNvPr>
        <xdr:cNvSpPr txBox="1"/>
      </xdr:nvSpPr>
      <xdr:spPr>
        <a:xfrm>
          <a:off x="9467850" y="650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89408</xdr:rowOff>
    </xdr:from>
    <xdr:to>
      <xdr:col>55</xdr:col>
      <xdr:colOff>50800</xdr:colOff>
      <xdr:row>40</xdr:row>
      <xdr:rowOff>19558</xdr:rowOff>
    </xdr:to>
    <xdr:sp macro="" textlink="">
      <xdr:nvSpPr>
        <xdr:cNvPr id="118" name="フローチャート: 判断 117">
          <a:extLst>
            <a:ext uri="{FF2B5EF4-FFF2-40B4-BE49-F238E27FC236}">
              <a16:creationId xmlns:a16="http://schemas.microsoft.com/office/drawing/2014/main" id="{73145EEB-8AF9-4EE4-993D-C4C9616FCB03}"/>
            </a:ext>
          </a:extLst>
        </xdr:cNvPr>
        <xdr:cNvSpPr/>
      </xdr:nvSpPr>
      <xdr:spPr>
        <a:xfrm>
          <a:off x="9398000" y="65283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91059</xdr:rowOff>
    </xdr:from>
    <xdr:to>
      <xdr:col>50</xdr:col>
      <xdr:colOff>165100</xdr:colOff>
      <xdr:row>40</xdr:row>
      <xdr:rowOff>21209</xdr:rowOff>
    </xdr:to>
    <xdr:sp macro="" textlink="">
      <xdr:nvSpPr>
        <xdr:cNvPr id="119" name="フローチャート: 判断 118">
          <a:extLst>
            <a:ext uri="{FF2B5EF4-FFF2-40B4-BE49-F238E27FC236}">
              <a16:creationId xmlns:a16="http://schemas.microsoft.com/office/drawing/2014/main" id="{FDB075CC-CE5E-4658-B73B-3E1173671C73}"/>
            </a:ext>
          </a:extLst>
        </xdr:cNvPr>
        <xdr:cNvSpPr/>
      </xdr:nvSpPr>
      <xdr:spPr>
        <a:xfrm>
          <a:off x="8636000" y="65299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89535</xdr:rowOff>
    </xdr:from>
    <xdr:to>
      <xdr:col>46</xdr:col>
      <xdr:colOff>38100</xdr:colOff>
      <xdr:row>40</xdr:row>
      <xdr:rowOff>19685</xdr:rowOff>
    </xdr:to>
    <xdr:sp macro="" textlink="">
      <xdr:nvSpPr>
        <xdr:cNvPr id="120" name="フローチャート: 判断 119">
          <a:extLst>
            <a:ext uri="{FF2B5EF4-FFF2-40B4-BE49-F238E27FC236}">
              <a16:creationId xmlns:a16="http://schemas.microsoft.com/office/drawing/2014/main" id="{830724A2-BB91-4A79-B663-9C5F21A2CB32}"/>
            </a:ext>
          </a:extLst>
        </xdr:cNvPr>
        <xdr:cNvSpPr/>
      </xdr:nvSpPr>
      <xdr:spPr>
        <a:xfrm>
          <a:off x="7842250" y="65284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90932</xdr:rowOff>
    </xdr:from>
    <xdr:to>
      <xdr:col>41</xdr:col>
      <xdr:colOff>101600</xdr:colOff>
      <xdr:row>40</xdr:row>
      <xdr:rowOff>21082</xdr:rowOff>
    </xdr:to>
    <xdr:sp macro="" textlink="">
      <xdr:nvSpPr>
        <xdr:cNvPr id="121" name="フローチャート: 判断 120">
          <a:extLst>
            <a:ext uri="{FF2B5EF4-FFF2-40B4-BE49-F238E27FC236}">
              <a16:creationId xmlns:a16="http://schemas.microsoft.com/office/drawing/2014/main" id="{00942BC5-7FF4-4398-A2B4-0383D1D1A53E}"/>
            </a:ext>
          </a:extLst>
        </xdr:cNvPr>
        <xdr:cNvSpPr/>
      </xdr:nvSpPr>
      <xdr:spPr>
        <a:xfrm>
          <a:off x="7029450" y="65298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90805</xdr:rowOff>
    </xdr:from>
    <xdr:to>
      <xdr:col>36</xdr:col>
      <xdr:colOff>165100</xdr:colOff>
      <xdr:row>40</xdr:row>
      <xdr:rowOff>20955</xdr:rowOff>
    </xdr:to>
    <xdr:sp macro="" textlink="">
      <xdr:nvSpPr>
        <xdr:cNvPr id="122" name="フローチャート: 判断 121">
          <a:extLst>
            <a:ext uri="{FF2B5EF4-FFF2-40B4-BE49-F238E27FC236}">
              <a16:creationId xmlns:a16="http://schemas.microsoft.com/office/drawing/2014/main" id="{8A6106DD-8D11-4FEA-B08A-EE65C77CBF48}"/>
            </a:ext>
          </a:extLst>
        </xdr:cNvPr>
        <xdr:cNvSpPr/>
      </xdr:nvSpPr>
      <xdr:spPr>
        <a:xfrm>
          <a:off x="6235700" y="65297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969FA57-AC0C-4E4B-AD0B-F624927BEB6F}"/>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B9FA270-47C8-4B5E-86C3-760F9B3F8635}"/>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3163B50-ACE8-4D6E-9271-AEFAC46333BC}"/>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9B478AF-54A9-4936-A645-CAE1E7E8CC34}"/>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7445B76-3D5D-47D8-B359-CCB97C393063}"/>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92456</xdr:rowOff>
    </xdr:from>
    <xdr:to>
      <xdr:col>55</xdr:col>
      <xdr:colOff>50800</xdr:colOff>
      <xdr:row>39</xdr:row>
      <xdr:rowOff>22606</xdr:rowOff>
    </xdr:to>
    <xdr:sp macro="" textlink="">
      <xdr:nvSpPr>
        <xdr:cNvPr id="128" name="楕円 127">
          <a:extLst>
            <a:ext uri="{FF2B5EF4-FFF2-40B4-BE49-F238E27FC236}">
              <a16:creationId xmlns:a16="http://schemas.microsoft.com/office/drawing/2014/main" id="{7B7ACC01-E15B-4D77-BF1E-1A4855A0BD95}"/>
            </a:ext>
          </a:extLst>
        </xdr:cNvPr>
        <xdr:cNvSpPr/>
      </xdr:nvSpPr>
      <xdr:spPr>
        <a:xfrm>
          <a:off x="9398000" y="63662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115333</xdr:rowOff>
    </xdr:from>
    <xdr:ext cx="469744" cy="259045"/>
    <xdr:sp macro="" textlink="">
      <xdr:nvSpPr>
        <xdr:cNvPr id="129" name="【道路】&#10;一人当たり延長該当値テキスト">
          <a:extLst>
            <a:ext uri="{FF2B5EF4-FFF2-40B4-BE49-F238E27FC236}">
              <a16:creationId xmlns:a16="http://schemas.microsoft.com/office/drawing/2014/main" id="{473B8276-13CB-45A4-A97A-9BC8F1C4EAE3}"/>
            </a:ext>
          </a:extLst>
        </xdr:cNvPr>
        <xdr:cNvSpPr txBox="1"/>
      </xdr:nvSpPr>
      <xdr:spPr>
        <a:xfrm>
          <a:off x="9467850" y="622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97663</xdr:rowOff>
    </xdr:from>
    <xdr:to>
      <xdr:col>50</xdr:col>
      <xdr:colOff>165100</xdr:colOff>
      <xdr:row>39</xdr:row>
      <xdr:rowOff>27813</xdr:rowOff>
    </xdr:to>
    <xdr:sp macro="" textlink="">
      <xdr:nvSpPr>
        <xdr:cNvPr id="130" name="楕円 129">
          <a:extLst>
            <a:ext uri="{FF2B5EF4-FFF2-40B4-BE49-F238E27FC236}">
              <a16:creationId xmlns:a16="http://schemas.microsoft.com/office/drawing/2014/main" id="{AFB48DB6-5B85-4F9B-B7D8-A0B305D8FD63}"/>
            </a:ext>
          </a:extLst>
        </xdr:cNvPr>
        <xdr:cNvSpPr/>
      </xdr:nvSpPr>
      <xdr:spPr>
        <a:xfrm>
          <a:off x="8636000" y="63714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143256</xdr:rowOff>
    </xdr:from>
    <xdr:to>
      <xdr:col>55</xdr:col>
      <xdr:colOff>0</xdr:colOff>
      <xdr:row>38</xdr:row>
      <xdr:rowOff>148463</xdr:rowOff>
    </xdr:to>
    <xdr:cxnSp macro="">
      <xdr:nvCxnSpPr>
        <xdr:cNvPr id="131" name="直線コネクタ 130">
          <a:extLst>
            <a:ext uri="{FF2B5EF4-FFF2-40B4-BE49-F238E27FC236}">
              <a16:creationId xmlns:a16="http://schemas.microsoft.com/office/drawing/2014/main" id="{CA789329-D6DE-4197-B339-E1A2F3A290D7}"/>
            </a:ext>
          </a:extLst>
        </xdr:cNvPr>
        <xdr:cNvCxnSpPr/>
      </xdr:nvCxnSpPr>
      <xdr:spPr>
        <a:xfrm flipV="1">
          <a:off x="8686800" y="6417056"/>
          <a:ext cx="74295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101727</xdr:rowOff>
    </xdr:from>
    <xdr:to>
      <xdr:col>46</xdr:col>
      <xdr:colOff>38100</xdr:colOff>
      <xdr:row>39</xdr:row>
      <xdr:rowOff>31877</xdr:rowOff>
    </xdr:to>
    <xdr:sp macro="" textlink="">
      <xdr:nvSpPr>
        <xdr:cNvPr id="132" name="楕円 131">
          <a:extLst>
            <a:ext uri="{FF2B5EF4-FFF2-40B4-BE49-F238E27FC236}">
              <a16:creationId xmlns:a16="http://schemas.microsoft.com/office/drawing/2014/main" id="{66F7B198-E241-4FC7-8881-FDADD2122BF5}"/>
            </a:ext>
          </a:extLst>
        </xdr:cNvPr>
        <xdr:cNvSpPr/>
      </xdr:nvSpPr>
      <xdr:spPr>
        <a:xfrm>
          <a:off x="7842250" y="63755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148463</xdr:rowOff>
    </xdr:from>
    <xdr:to>
      <xdr:col>50</xdr:col>
      <xdr:colOff>114300</xdr:colOff>
      <xdr:row>38</xdr:row>
      <xdr:rowOff>152527</xdr:rowOff>
    </xdr:to>
    <xdr:cxnSp macro="">
      <xdr:nvCxnSpPr>
        <xdr:cNvPr id="133" name="直線コネクタ 132">
          <a:extLst>
            <a:ext uri="{FF2B5EF4-FFF2-40B4-BE49-F238E27FC236}">
              <a16:creationId xmlns:a16="http://schemas.microsoft.com/office/drawing/2014/main" id="{946E8858-F897-46AD-B972-4FEC93C86E66}"/>
            </a:ext>
          </a:extLst>
        </xdr:cNvPr>
        <xdr:cNvCxnSpPr/>
      </xdr:nvCxnSpPr>
      <xdr:spPr>
        <a:xfrm flipV="1">
          <a:off x="7886700" y="6422263"/>
          <a:ext cx="8001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105156</xdr:rowOff>
    </xdr:from>
    <xdr:to>
      <xdr:col>41</xdr:col>
      <xdr:colOff>101600</xdr:colOff>
      <xdr:row>39</xdr:row>
      <xdr:rowOff>35306</xdr:rowOff>
    </xdr:to>
    <xdr:sp macro="" textlink="">
      <xdr:nvSpPr>
        <xdr:cNvPr id="134" name="楕円 133">
          <a:extLst>
            <a:ext uri="{FF2B5EF4-FFF2-40B4-BE49-F238E27FC236}">
              <a16:creationId xmlns:a16="http://schemas.microsoft.com/office/drawing/2014/main" id="{C9398E06-7F28-4BC6-87F5-6F6E17BE59E2}"/>
            </a:ext>
          </a:extLst>
        </xdr:cNvPr>
        <xdr:cNvSpPr/>
      </xdr:nvSpPr>
      <xdr:spPr>
        <a:xfrm>
          <a:off x="7029450" y="63789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152527</xdr:rowOff>
    </xdr:from>
    <xdr:to>
      <xdr:col>45</xdr:col>
      <xdr:colOff>177800</xdr:colOff>
      <xdr:row>38</xdr:row>
      <xdr:rowOff>155956</xdr:rowOff>
    </xdr:to>
    <xdr:cxnSp macro="">
      <xdr:nvCxnSpPr>
        <xdr:cNvPr id="135" name="直線コネクタ 134">
          <a:extLst>
            <a:ext uri="{FF2B5EF4-FFF2-40B4-BE49-F238E27FC236}">
              <a16:creationId xmlns:a16="http://schemas.microsoft.com/office/drawing/2014/main" id="{85954348-22FC-48DB-934B-387E1000F72B}"/>
            </a:ext>
          </a:extLst>
        </xdr:cNvPr>
        <xdr:cNvCxnSpPr/>
      </xdr:nvCxnSpPr>
      <xdr:spPr>
        <a:xfrm flipV="1">
          <a:off x="7080250" y="6426327"/>
          <a:ext cx="80645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108204</xdr:rowOff>
    </xdr:from>
    <xdr:to>
      <xdr:col>36</xdr:col>
      <xdr:colOff>165100</xdr:colOff>
      <xdr:row>39</xdr:row>
      <xdr:rowOff>38354</xdr:rowOff>
    </xdr:to>
    <xdr:sp macro="" textlink="">
      <xdr:nvSpPr>
        <xdr:cNvPr id="136" name="楕円 135">
          <a:extLst>
            <a:ext uri="{FF2B5EF4-FFF2-40B4-BE49-F238E27FC236}">
              <a16:creationId xmlns:a16="http://schemas.microsoft.com/office/drawing/2014/main" id="{114E350E-8619-4259-B94A-CB7CFACD6656}"/>
            </a:ext>
          </a:extLst>
        </xdr:cNvPr>
        <xdr:cNvSpPr/>
      </xdr:nvSpPr>
      <xdr:spPr>
        <a:xfrm>
          <a:off x="6235700" y="63820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155956</xdr:rowOff>
    </xdr:from>
    <xdr:to>
      <xdr:col>41</xdr:col>
      <xdr:colOff>50800</xdr:colOff>
      <xdr:row>38</xdr:row>
      <xdr:rowOff>159004</xdr:rowOff>
    </xdr:to>
    <xdr:cxnSp macro="">
      <xdr:nvCxnSpPr>
        <xdr:cNvPr id="137" name="直線コネクタ 136">
          <a:extLst>
            <a:ext uri="{FF2B5EF4-FFF2-40B4-BE49-F238E27FC236}">
              <a16:creationId xmlns:a16="http://schemas.microsoft.com/office/drawing/2014/main" id="{53E434B3-E932-422E-8780-67DD83260988}"/>
            </a:ext>
          </a:extLst>
        </xdr:cNvPr>
        <xdr:cNvCxnSpPr/>
      </xdr:nvCxnSpPr>
      <xdr:spPr>
        <a:xfrm flipV="1">
          <a:off x="6286500" y="6429756"/>
          <a:ext cx="7937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12336</xdr:rowOff>
    </xdr:from>
    <xdr:ext cx="469744" cy="259045"/>
    <xdr:sp macro="" textlink="">
      <xdr:nvSpPr>
        <xdr:cNvPr id="138" name="n_1aveValue【道路】&#10;一人当たり延長">
          <a:extLst>
            <a:ext uri="{FF2B5EF4-FFF2-40B4-BE49-F238E27FC236}">
              <a16:creationId xmlns:a16="http://schemas.microsoft.com/office/drawing/2014/main" id="{7BDC1F79-1EB9-459D-A433-93396D2759AA}"/>
            </a:ext>
          </a:extLst>
        </xdr:cNvPr>
        <xdr:cNvSpPr txBox="1"/>
      </xdr:nvSpPr>
      <xdr:spPr>
        <a:xfrm>
          <a:off x="8458277" y="661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10812</xdr:rowOff>
    </xdr:from>
    <xdr:ext cx="469744" cy="259045"/>
    <xdr:sp macro="" textlink="">
      <xdr:nvSpPr>
        <xdr:cNvPr id="139" name="n_2aveValue【道路】&#10;一人当たり延長">
          <a:extLst>
            <a:ext uri="{FF2B5EF4-FFF2-40B4-BE49-F238E27FC236}">
              <a16:creationId xmlns:a16="http://schemas.microsoft.com/office/drawing/2014/main" id="{F78BE5AB-27AC-4B0E-AEF5-03A654C2E2E6}"/>
            </a:ext>
          </a:extLst>
        </xdr:cNvPr>
        <xdr:cNvSpPr txBox="1"/>
      </xdr:nvSpPr>
      <xdr:spPr>
        <a:xfrm>
          <a:off x="76772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12209</xdr:rowOff>
    </xdr:from>
    <xdr:ext cx="469744" cy="259045"/>
    <xdr:sp macro="" textlink="">
      <xdr:nvSpPr>
        <xdr:cNvPr id="140" name="n_3aveValue【道路】&#10;一人当たり延長">
          <a:extLst>
            <a:ext uri="{FF2B5EF4-FFF2-40B4-BE49-F238E27FC236}">
              <a16:creationId xmlns:a16="http://schemas.microsoft.com/office/drawing/2014/main" id="{05AFF913-A424-4ADA-BB2D-1C049153F789}"/>
            </a:ext>
          </a:extLst>
        </xdr:cNvPr>
        <xdr:cNvSpPr txBox="1"/>
      </xdr:nvSpPr>
      <xdr:spPr>
        <a:xfrm>
          <a:off x="6864427" y="661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12082</xdr:rowOff>
    </xdr:from>
    <xdr:ext cx="469744" cy="259045"/>
    <xdr:sp macro="" textlink="">
      <xdr:nvSpPr>
        <xdr:cNvPr id="141" name="n_4aveValue【道路】&#10;一人当たり延長">
          <a:extLst>
            <a:ext uri="{FF2B5EF4-FFF2-40B4-BE49-F238E27FC236}">
              <a16:creationId xmlns:a16="http://schemas.microsoft.com/office/drawing/2014/main" id="{215C140D-A069-48D4-B1E6-869398CAE658}"/>
            </a:ext>
          </a:extLst>
        </xdr:cNvPr>
        <xdr:cNvSpPr txBox="1"/>
      </xdr:nvSpPr>
      <xdr:spPr>
        <a:xfrm>
          <a:off x="6070677" y="661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44340</xdr:rowOff>
    </xdr:from>
    <xdr:ext cx="469744" cy="259045"/>
    <xdr:sp macro="" textlink="">
      <xdr:nvSpPr>
        <xdr:cNvPr id="142" name="n_1mainValue【道路】&#10;一人当たり延長">
          <a:extLst>
            <a:ext uri="{FF2B5EF4-FFF2-40B4-BE49-F238E27FC236}">
              <a16:creationId xmlns:a16="http://schemas.microsoft.com/office/drawing/2014/main" id="{D9F6BCEE-03A5-4514-8637-233D7CDCE75E}"/>
            </a:ext>
          </a:extLst>
        </xdr:cNvPr>
        <xdr:cNvSpPr txBox="1"/>
      </xdr:nvSpPr>
      <xdr:spPr>
        <a:xfrm>
          <a:off x="8458277" y="615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48404</xdr:rowOff>
    </xdr:from>
    <xdr:ext cx="469744" cy="259045"/>
    <xdr:sp macro="" textlink="">
      <xdr:nvSpPr>
        <xdr:cNvPr id="143" name="n_2mainValue【道路】&#10;一人当たり延長">
          <a:extLst>
            <a:ext uri="{FF2B5EF4-FFF2-40B4-BE49-F238E27FC236}">
              <a16:creationId xmlns:a16="http://schemas.microsoft.com/office/drawing/2014/main" id="{9B9D1992-3F1E-4725-98F0-96CA81E957D4}"/>
            </a:ext>
          </a:extLst>
        </xdr:cNvPr>
        <xdr:cNvSpPr txBox="1"/>
      </xdr:nvSpPr>
      <xdr:spPr>
        <a:xfrm>
          <a:off x="7677227" y="615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51833</xdr:rowOff>
    </xdr:from>
    <xdr:ext cx="469744" cy="259045"/>
    <xdr:sp macro="" textlink="">
      <xdr:nvSpPr>
        <xdr:cNvPr id="144" name="n_3mainValue【道路】&#10;一人当たり延長">
          <a:extLst>
            <a:ext uri="{FF2B5EF4-FFF2-40B4-BE49-F238E27FC236}">
              <a16:creationId xmlns:a16="http://schemas.microsoft.com/office/drawing/2014/main" id="{30B071ED-3B30-4988-8702-0D0E9BDD32E9}"/>
            </a:ext>
          </a:extLst>
        </xdr:cNvPr>
        <xdr:cNvSpPr txBox="1"/>
      </xdr:nvSpPr>
      <xdr:spPr>
        <a:xfrm>
          <a:off x="6864427"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54881</xdr:rowOff>
    </xdr:from>
    <xdr:ext cx="469744" cy="259045"/>
    <xdr:sp macro="" textlink="">
      <xdr:nvSpPr>
        <xdr:cNvPr id="145" name="n_4mainValue【道路】&#10;一人当たり延長">
          <a:extLst>
            <a:ext uri="{FF2B5EF4-FFF2-40B4-BE49-F238E27FC236}">
              <a16:creationId xmlns:a16="http://schemas.microsoft.com/office/drawing/2014/main" id="{96EBCC80-BC70-44FD-BFCE-6E3CC779AEB0}"/>
            </a:ext>
          </a:extLst>
        </xdr:cNvPr>
        <xdr:cNvSpPr txBox="1"/>
      </xdr:nvSpPr>
      <xdr:spPr>
        <a:xfrm>
          <a:off x="6070677" y="616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E3D254B-342D-4FBB-8A58-038937B25AFD}"/>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AAC5B089-B5E0-4E1D-B446-71044B0B3DB3}"/>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3703DA82-24FD-4286-81E6-E07ADB7BBC5F}"/>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163FEA0-5A38-416C-9BDB-E06195499662}"/>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5A189858-B459-4E0F-9F15-75E26B4FBF72}"/>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95B3D5D1-872D-4D5B-AFBA-528FEBF37C4F}"/>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4FB7F84-D2B8-4F15-8E35-DCC08F8E20CA}"/>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B21D2289-3B99-4AE5-9798-384EEAA90FF1}"/>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1C614FA0-4B1F-4DA1-A85D-CA0FCD43E66C}"/>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B4303B5-3F6C-4325-BB51-0EE1BA886BFB}"/>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D62F5CEA-D0D1-46A6-B5BD-D15E50EB35FD}"/>
            </a:ext>
          </a:extLst>
        </xdr:cNvPr>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B617206F-4D01-415F-A1E0-72B3EFE9488B}"/>
            </a:ext>
          </a:extLst>
        </xdr:cNvPr>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B81B039C-51DB-4C38-A62E-EF6A7BC5CD8E}"/>
            </a:ext>
          </a:extLst>
        </xdr:cNvPr>
        <xdr:cNvSpPr txBox="1"/>
      </xdr:nvSpPr>
      <xdr:spPr>
        <a:xfrm>
          <a:off x="3398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CA12F2D1-9C44-4ED8-A71E-B76410416B1A}"/>
            </a:ext>
          </a:extLst>
        </xdr:cNvPr>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B89CEEFE-A368-49F1-8A11-F1FB323731C3}"/>
            </a:ext>
          </a:extLst>
        </xdr:cNvPr>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58191CBD-E513-4BF1-98A8-B3994BBCB976}"/>
            </a:ext>
          </a:extLst>
        </xdr:cNvPr>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455AC010-D8B9-426D-810C-C2BB1E47F503}"/>
            </a:ext>
          </a:extLst>
        </xdr:cNvPr>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A9AFF458-6B8D-4BC8-AE18-5C70CF1E3B55}"/>
            </a:ext>
          </a:extLst>
        </xdr:cNvPr>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CA9EEC65-1A46-427D-90B4-035BBFA67F77}"/>
            </a:ext>
          </a:extLst>
        </xdr:cNvPr>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9B444B80-5EDE-4574-B13A-6CD3A17FFE54}"/>
            </a:ext>
          </a:extLst>
        </xdr:cNvPr>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FAC24144-3F64-4539-8CF2-3FFE9ABD7CFF}"/>
            </a:ext>
          </a:extLst>
        </xdr:cNvPr>
        <xdr:cNvSpPr txBox="1"/>
      </xdr:nvSpPr>
      <xdr:spPr>
        <a:xfrm>
          <a:off x="384961" y="9039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2BCB0164-4024-4B16-9A12-3F8F8E3BD910}"/>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9325B640-78C6-4DDC-8D03-0A53AF291AEF}"/>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32385</xdr:rowOff>
    </xdr:from>
    <xdr:to>
      <xdr:col>24</xdr:col>
      <xdr:colOff>62865</xdr:colOff>
      <xdr:row>63</xdr:row>
      <xdr:rowOff>106680</xdr:rowOff>
    </xdr:to>
    <xdr:cxnSp macro="">
      <xdr:nvCxnSpPr>
        <xdr:cNvPr id="169" name="直線コネクタ 168">
          <a:extLst>
            <a:ext uri="{FF2B5EF4-FFF2-40B4-BE49-F238E27FC236}">
              <a16:creationId xmlns:a16="http://schemas.microsoft.com/office/drawing/2014/main" id="{B1FB92C2-59DF-42ED-9903-A184E736A381}"/>
            </a:ext>
          </a:extLst>
        </xdr:cNvPr>
        <xdr:cNvCxnSpPr/>
      </xdr:nvCxnSpPr>
      <xdr:spPr>
        <a:xfrm flipV="1">
          <a:off x="4177665" y="9277985"/>
          <a:ext cx="0" cy="122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110507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3C15D4E6-1B8A-4137-AEA7-6873CFB77776}"/>
            </a:ext>
          </a:extLst>
        </xdr:cNvPr>
        <xdr:cNvSpPr txBox="1"/>
      </xdr:nvSpPr>
      <xdr:spPr>
        <a:xfrm>
          <a:off x="42164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106680</xdr:rowOff>
    </xdr:from>
    <xdr:to>
      <xdr:col>24</xdr:col>
      <xdr:colOff>152400</xdr:colOff>
      <xdr:row>63</xdr:row>
      <xdr:rowOff>106680</xdr:rowOff>
    </xdr:to>
    <xdr:cxnSp macro="">
      <xdr:nvCxnSpPr>
        <xdr:cNvPr id="171" name="直線コネクタ 170">
          <a:extLst>
            <a:ext uri="{FF2B5EF4-FFF2-40B4-BE49-F238E27FC236}">
              <a16:creationId xmlns:a16="http://schemas.microsoft.com/office/drawing/2014/main" id="{5CF16AF0-CB21-43BA-88A4-0F533850D7B2}"/>
            </a:ext>
          </a:extLst>
        </xdr:cNvPr>
        <xdr:cNvCxnSpPr/>
      </xdr:nvCxnSpPr>
      <xdr:spPr>
        <a:xfrm>
          <a:off x="4108450" y="10507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150512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C07F38FE-A69F-40EE-8C92-35DDBB2EE8DC}"/>
            </a:ext>
          </a:extLst>
        </xdr:cNvPr>
        <xdr:cNvSpPr txBox="1"/>
      </xdr:nvSpPr>
      <xdr:spPr>
        <a:xfrm>
          <a:off x="4216400" y="9065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32385</xdr:rowOff>
    </xdr:from>
    <xdr:to>
      <xdr:col>24</xdr:col>
      <xdr:colOff>152400</xdr:colOff>
      <xdr:row>56</xdr:row>
      <xdr:rowOff>32385</xdr:rowOff>
    </xdr:to>
    <xdr:cxnSp macro="">
      <xdr:nvCxnSpPr>
        <xdr:cNvPr id="173" name="直線コネクタ 172">
          <a:extLst>
            <a:ext uri="{FF2B5EF4-FFF2-40B4-BE49-F238E27FC236}">
              <a16:creationId xmlns:a16="http://schemas.microsoft.com/office/drawing/2014/main" id="{80FA37FC-0389-40BE-81D7-49689B58891B}"/>
            </a:ext>
          </a:extLst>
        </xdr:cNvPr>
        <xdr:cNvCxnSpPr/>
      </xdr:nvCxnSpPr>
      <xdr:spPr>
        <a:xfrm>
          <a:off x="4108450" y="92779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8ABA92BB-53D7-4B63-A6B2-1166C9DE0AE7}"/>
            </a:ext>
          </a:extLst>
        </xdr:cNvPr>
        <xdr:cNvSpPr txBox="1"/>
      </xdr:nvSpPr>
      <xdr:spPr>
        <a:xfrm>
          <a:off x="42164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5" name="フローチャート: 判断 174">
          <a:extLst>
            <a:ext uri="{FF2B5EF4-FFF2-40B4-BE49-F238E27FC236}">
              <a16:creationId xmlns:a16="http://schemas.microsoft.com/office/drawing/2014/main" id="{8BAA1539-9102-4965-ABA7-AEE88D717268}"/>
            </a:ext>
          </a:extLst>
        </xdr:cNvPr>
        <xdr:cNvSpPr/>
      </xdr:nvSpPr>
      <xdr:spPr>
        <a:xfrm>
          <a:off x="4127500" y="1025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635</xdr:rowOff>
    </xdr:from>
    <xdr:to>
      <xdr:col>20</xdr:col>
      <xdr:colOff>38100</xdr:colOff>
      <xdr:row>62</xdr:row>
      <xdr:rowOff>102235</xdr:rowOff>
    </xdr:to>
    <xdr:sp macro="" textlink="">
      <xdr:nvSpPr>
        <xdr:cNvPr id="176" name="フローチャート: 判断 175">
          <a:extLst>
            <a:ext uri="{FF2B5EF4-FFF2-40B4-BE49-F238E27FC236}">
              <a16:creationId xmlns:a16="http://schemas.microsoft.com/office/drawing/2014/main" id="{100A2FB3-E3C6-4120-BD41-9D782528081E}"/>
            </a:ext>
          </a:extLst>
        </xdr:cNvPr>
        <xdr:cNvSpPr/>
      </xdr:nvSpPr>
      <xdr:spPr>
        <a:xfrm>
          <a:off x="3384550" y="102368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149225</xdr:rowOff>
    </xdr:from>
    <xdr:to>
      <xdr:col>15</xdr:col>
      <xdr:colOff>101600</xdr:colOff>
      <xdr:row>62</xdr:row>
      <xdr:rowOff>79375</xdr:rowOff>
    </xdr:to>
    <xdr:sp macro="" textlink="">
      <xdr:nvSpPr>
        <xdr:cNvPr id="177" name="フローチャート: 判断 176">
          <a:extLst>
            <a:ext uri="{FF2B5EF4-FFF2-40B4-BE49-F238E27FC236}">
              <a16:creationId xmlns:a16="http://schemas.microsoft.com/office/drawing/2014/main" id="{3F3BC4B1-66D9-40CC-855B-CEBA99095A06}"/>
            </a:ext>
          </a:extLst>
        </xdr:cNvPr>
        <xdr:cNvSpPr/>
      </xdr:nvSpPr>
      <xdr:spPr>
        <a:xfrm>
          <a:off x="2571750" y="102203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126365</xdr:rowOff>
    </xdr:from>
    <xdr:to>
      <xdr:col>10</xdr:col>
      <xdr:colOff>165100</xdr:colOff>
      <xdr:row>62</xdr:row>
      <xdr:rowOff>56515</xdr:rowOff>
    </xdr:to>
    <xdr:sp macro="" textlink="">
      <xdr:nvSpPr>
        <xdr:cNvPr id="178" name="フローチャート: 判断 177">
          <a:extLst>
            <a:ext uri="{FF2B5EF4-FFF2-40B4-BE49-F238E27FC236}">
              <a16:creationId xmlns:a16="http://schemas.microsoft.com/office/drawing/2014/main" id="{57DFEAA9-26CE-47E9-98B5-5BDB8AD137B2}"/>
            </a:ext>
          </a:extLst>
        </xdr:cNvPr>
        <xdr:cNvSpPr/>
      </xdr:nvSpPr>
      <xdr:spPr>
        <a:xfrm>
          <a:off x="1778000" y="101974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103505</xdr:rowOff>
    </xdr:from>
    <xdr:to>
      <xdr:col>6</xdr:col>
      <xdr:colOff>38100</xdr:colOff>
      <xdr:row>62</xdr:row>
      <xdr:rowOff>33655</xdr:rowOff>
    </xdr:to>
    <xdr:sp macro="" textlink="">
      <xdr:nvSpPr>
        <xdr:cNvPr id="179" name="フローチャート: 判断 178">
          <a:extLst>
            <a:ext uri="{FF2B5EF4-FFF2-40B4-BE49-F238E27FC236}">
              <a16:creationId xmlns:a16="http://schemas.microsoft.com/office/drawing/2014/main" id="{1E480534-A7C4-4143-86DB-42A56C2DAA64}"/>
            </a:ext>
          </a:extLst>
        </xdr:cNvPr>
        <xdr:cNvSpPr/>
      </xdr:nvSpPr>
      <xdr:spPr>
        <a:xfrm>
          <a:off x="984250" y="101746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DB9E0B2-7363-438D-8FD3-1E9F67910017}"/>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49998D5-F4B7-4992-92CF-87CD698F2F4B}"/>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97C0816-7711-45DF-9302-2DB6C30BBA80}"/>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AE08AE5-6231-4F60-B0A8-9F5F30474BF8}"/>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5124CB5-C6D8-46B1-84CA-4D674442C5CA}"/>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65405</xdr:rowOff>
    </xdr:from>
    <xdr:to>
      <xdr:col>24</xdr:col>
      <xdr:colOff>114300</xdr:colOff>
      <xdr:row>61</xdr:row>
      <xdr:rowOff>167005</xdr:rowOff>
    </xdr:to>
    <xdr:sp macro="" textlink="">
      <xdr:nvSpPr>
        <xdr:cNvPr id="185" name="楕円 184">
          <a:extLst>
            <a:ext uri="{FF2B5EF4-FFF2-40B4-BE49-F238E27FC236}">
              <a16:creationId xmlns:a16="http://schemas.microsoft.com/office/drawing/2014/main" id="{0C67BB86-6C59-465E-8C7B-37C194412EBF}"/>
            </a:ext>
          </a:extLst>
        </xdr:cNvPr>
        <xdr:cNvSpPr/>
      </xdr:nvSpPr>
      <xdr:spPr>
        <a:xfrm>
          <a:off x="4127500" y="101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88282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E584E1AA-2435-4D08-AC32-F2402DE993E3}"/>
            </a:ext>
          </a:extLst>
        </xdr:cNvPr>
        <xdr:cNvSpPr txBox="1"/>
      </xdr:nvSpPr>
      <xdr:spPr>
        <a:xfrm>
          <a:off x="4216400"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87" name="楕円 186">
          <a:extLst>
            <a:ext uri="{FF2B5EF4-FFF2-40B4-BE49-F238E27FC236}">
              <a16:creationId xmlns:a16="http://schemas.microsoft.com/office/drawing/2014/main" id="{5CFE6C5B-F890-48A8-B69B-978F66E213BC}"/>
            </a:ext>
          </a:extLst>
        </xdr:cNvPr>
        <xdr:cNvSpPr/>
      </xdr:nvSpPr>
      <xdr:spPr>
        <a:xfrm>
          <a:off x="3384550" y="10123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116205</xdr:rowOff>
    </xdr:to>
    <xdr:cxnSp macro="">
      <xdr:nvCxnSpPr>
        <xdr:cNvPr id="188" name="直線コネクタ 187">
          <a:extLst>
            <a:ext uri="{FF2B5EF4-FFF2-40B4-BE49-F238E27FC236}">
              <a16:creationId xmlns:a16="http://schemas.microsoft.com/office/drawing/2014/main" id="{7ACDA226-1209-40C8-BB89-08C4FE04EA01}"/>
            </a:ext>
          </a:extLst>
        </xdr:cNvPr>
        <xdr:cNvCxnSpPr/>
      </xdr:nvCxnSpPr>
      <xdr:spPr>
        <a:xfrm>
          <a:off x="3429000" y="10173970"/>
          <a:ext cx="7493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27305</xdr:rowOff>
    </xdr:from>
    <xdr:to>
      <xdr:col>15</xdr:col>
      <xdr:colOff>101600</xdr:colOff>
      <xdr:row>61</xdr:row>
      <xdr:rowOff>128905</xdr:rowOff>
    </xdr:to>
    <xdr:sp macro="" textlink="">
      <xdr:nvSpPr>
        <xdr:cNvPr id="189" name="楕円 188">
          <a:extLst>
            <a:ext uri="{FF2B5EF4-FFF2-40B4-BE49-F238E27FC236}">
              <a16:creationId xmlns:a16="http://schemas.microsoft.com/office/drawing/2014/main" id="{975FBAB6-4FAE-4E40-8FAA-06EA37862C1A}"/>
            </a:ext>
          </a:extLst>
        </xdr:cNvPr>
        <xdr:cNvSpPr/>
      </xdr:nvSpPr>
      <xdr:spPr>
        <a:xfrm>
          <a:off x="2571750" y="1009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78105</xdr:rowOff>
    </xdr:from>
    <xdr:to>
      <xdr:col>19</xdr:col>
      <xdr:colOff>177800</xdr:colOff>
      <xdr:row>61</xdr:row>
      <xdr:rowOff>102870</xdr:rowOff>
    </xdr:to>
    <xdr:cxnSp macro="">
      <xdr:nvCxnSpPr>
        <xdr:cNvPr id="190" name="直線コネクタ 189">
          <a:extLst>
            <a:ext uri="{FF2B5EF4-FFF2-40B4-BE49-F238E27FC236}">
              <a16:creationId xmlns:a16="http://schemas.microsoft.com/office/drawing/2014/main" id="{4A2C88CC-A9A4-4E45-9291-84760C8CBFC6}"/>
            </a:ext>
          </a:extLst>
        </xdr:cNvPr>
        <xdr:cNvCxnSpPr/>
      </xdr:nvCxnSpPr>
      <xdr:spPr>
        <a:xfrm>
          <a:off x="2622550" y="10149205"/>
          <a:ext cx="8064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168275</xdr:rowOff>
    </xdr:from>
    <xdr:to>
      <xdr:col>10</xdr:col>
      <xdr:colOff>165100</xdr:colOff>
      <xdr:row>61</xdr:row>
      <xdr:rowOff>98425</xdr:rowOff>
    </xdr:to>
    <xdr:sp macro="" textlink="">
      <xdr:nvSpPr>
        <xdr:cNvPr id="191" name="楕円 190">
          <a:extLst>
            <a:ext uri="{FF2B5EF4-FFF2-40B4-BE49-F238E27FC236}">
              <a16:creationId xmlns:a16="http://schemas.microsoft.com/office/drawing/2014/main" id="{F1BB3FE4-B57C-4C39-8279-6E77079C5EE5}"/>
            </a:ext>
          </a:extLst>
        </xdr:cNvPr>
        <xdr:cNvSpPr/>
      </xdr:nvSpPr>
      <xdr:spPr>
        <a:xfrm>
          <a:off x="17780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47625</xdr:rowOff>
    </xdr:from>
    <xdr:to>
      <xdr:col>15</xdr:col>
      <xdr:colOff>50800</xdr:colOff>
      <xdr:row>61</xdr:row>
      <xdr:rowOff>78105</xdr:rowOff>
    </xdr:to>
    <xdr:cxnSp macro="">
      <xdr:nvCxnSpPr>
        <xdr:cNvPr id="192" name="直線コネクタ 191">
          <a:extLst>
            <a:ext uri="{FF2B5EF4-FFF2-40B4-BE49-F238E27FC236}">
              <a16:creationId xmlns:a16="http://schemas.microsoft.com/office/drawing/2014/main" id="{0011A6AC-AD08-4042-B360-C1C75D94870E}"/>
            </a:ext>
          </a:extLst>
        </xdr:cNvPr>
        <xdr:cNvCxnSpPr/>
      </xdr:nvCxnSpPr>
      <xdr:spPr>
        <a:xfrm>
          <a:off x="1828800" y="10118725"/>
          <a:ext cx="7937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168275</xdr:rowOff>
    </xdr:from>
    <xdr:to>
      <xdr:col>6</xdr:col>
      <xdr:colOff>38100</xdr:colOff>
      <xdr:row>61</xdr:row>
      <xdr:rowOff>98425</xdr:rowOff>
    </xdr:to>
    <xdr:sp macro="" textlink="">
      <xdr:nvSpPr>
        <xdr:cNvPr id="193" name="楕円 192">
          <a:extLst>
            <a:ext uri="{FF2B5EF4-FFF2-40B4-BE49-F238E27FC236}">
              <a16:creationId xmlns:a16="http://schemas.microsoft.com/office/drawing/2014/main" id="{140A652F-5CBD-46A1-B127-D7615F2B63A7}"/>
            </a:ext>
          </a:extLst>
        </xdr:cNvPr>
        <xdr:cNvSpPr/>
      </xdr:nvSpPr>
      <xdr:spPr>
        <a:xfrm>
          <a:off x="984250" y="100679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47625</xdr:rowOff>
    </xdr:from>
    <xdr:to>
      <xdr:col>10</xdr:col>
      <xdr:colOff>114300</xdr:colOff>
      <xdr:row>61</xdr:row>
      <xdr:rowOff>47625</xdr:rowOff>
    </xdr:to>
    <xdr:cxnSp macro="">
      <xdr:nvCxnSpPr>
        <xdr:cNvPr id="194" name="直線コネクタ 193">
          <a:extLst>
            <a:ext uri="{FF2B5EF4-FFF2-40B4-BE49-F238E27FC236}">
              <a16:creationId xmlns:a16="http://schemas.microsoft.com/office/drawing/2014/main" id="{99D6E19E-ED43-4BF6-9551-762EE97B3A1D}"/>
            </a:ext>
          </a:extLst>
        </xdr:cNvPr>
        <xdr:cNvCxnSpPr/>
      </xdr:nvCxnSpPr>
      <xdr:spPr>
        <a:xfrm>
          <a:off x="1028700" y="101187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93362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38E2BE81-C9B6-4BDA-ADBB-8996920F01D3}"/>
            </a:ext>
          </a:extLst>
        </xdr:cNvPr>
        <xdr:cNvSpPr txBox="1"/>
      </xdr:nvSpPr>
      <xdr:spPr>
        <a:xfrm>
          <a:off x="3239144" y="1032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70502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0C637820-A308-4978-BA62-6E1FF2C53A0A}"/>
            </a:ext>
          </a:extLst>
        </xdr:cNvPr>
        <xdr:cNvSpPr txBox="1"/>
      </xdr:nvSpPr>
      <xdr:spPr>
        <a:xfrm>
          <a:off x="2439044" y="1030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47642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FA1F55E0-0F9A-4774-94AE-3CA025D4051D}"/>
            </a:ext>
          </a:extLst>
        </xdr:cNvPr>
        <xdr:cNvSpPr txBox="1"/>
      </xdr:nvSpPr>
      <xdr:spPr>
        <a:xfrm>
          <a:off x="164529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24782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E7123EE0-6136-4AE5-B6D7-8B7E56609961}"/>
            </a:ext>
          </a:extLst>
        </xdr:cNvPr>
        <xdr:cNvSpPr txBox="1"/>
      </xdr:nvSpPr>
      <xdr:spPr>
        <a:xfrm>
          <a:off x="8515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170197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79A97B0E-3DD6-4D01-B6E0-172C232913D9}"/>
            </a:ext>
          </a:extLst>
        </xdr:cNvPr>
        <xdr:cNvSpPr txBox="1"/>
      </xdr:nvSpPr>
      <xdr:spPr>
        <a:xfrm>
          <a:off x="32391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145432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1B7C7E5B-F480-4D18-81D3-92500F8A3414}"/>
            </a:ext>
          </a:extLst>
        </xdr:cNvPr>
        <xdr:cNvSpPr txBox="1"/>
      </xdr:nvSpPr>
      <xdr:spPr>
        <a:xfrm>
          <a:off x="2439044" y="9886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114952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4281BBA4-D757-4FA4-9662-FA67413AB135}"/>
            </a:ext>
          </a:extLst>
        </xdr:cNvPr>
        <xdr:cNvSpPr txBox="1"/>
      </xdr:nvSpPr>
      <xdr:spPr>
        <a:xfrm>
          <a:off x="1645294" y="9855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114952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B94D27C3-C5B6-418B-8720-6B3671506A51}"/>
            </a:ext>
          </a:extLst>
        </xdr:cNvPr>
        <xdr:cNvSpPr txBox="1"/>
      </xdr:nvSpPr>
      <xdr:spPr>
        <a:xfrm>
          <a:off x="851544" y="9855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CB055B97-DDC6-47FA-8C31-E6F42507A047}"/>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9C0A59E2-A739-4680-B76C-ACE3389A999A}"/>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6401A936-0BF1-490A-8208-CE731DF906DD}"/>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613A7B67-98F5-4290-A172-646E3232FB35}"/>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67265605-7F7D-494B-ACEC-169FE0BF06BE}"/>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AB5FE766-4349-43D0-BC9C-4170DF9E5F9A}"/>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2F89BC40-C672-41C4-83FC-237C2CB1875F}"/>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CA114930-32AE-4697-9C8C-36ADEC272750}"/>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ACBA8824-2D52-48D8-B737-4FA76E0F9C60}"/>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93C6CBF3-D8CE-4A32-BFD0-3C695548DDD8}"/>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627CD404-9553-4F35-8090-43E88B0C80EB}"/>
            </a:ext>
          </a:extLst>
        </xdr:cNvPr>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E4434497-657E-48ED-A55F-AC2C4741162C}"/>
            </a:ext>
          </a:extLst>
        </xdr:cNvPr>
        <xdr:cNvSpPr txBox="1"/>
      </xdr:nvSpPr>
      <xdr:spPr>
        <a:xfrm>
          <a:off x="5726564" y="105067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07D40118-ACC1-4D28-B33D-39FD99CFDDE3}"/>
            </a:ext>
          </a:extLst>
        </xdr:cNvPr>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D0D6E0A2-8A29-4512-8EE7-8838DE036C49}"/>
            </a:ext>
          </a:extLst>
        </xdr:cNvPr>
        <xdr:cNvSpPr txBox="1"/>
      </xdr:nvSpPr>
      <xdr:spPr>
        <a:xfrm>
          <a:off x="5418031" y="1013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D0B43B9C-C0AB-4D25-9A0B-7988F9744071}"/>
            </a:ext>
          </a:extLst>
        </xdr:cNvPr>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2AD7FD0B-95DD-4F4B-AAA3-C31965F4FA85}"/>
            </a:ext>
          </a:extLst>
        </xdr:cNvPr>
        <xdr:cNvSpPr txBox="1"/>
      </xdr:nvSpPr>
      <xdr:spPr>
        <a:xfrm>
          <a:off x="5418031" y="9770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628D9B2D-FA71-443E-80EA-E45D0F196983}"/>
            </a:ext>
          </a:extLst>
        </xdr:cNvPr>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6F5994E6-2188-4231-8E15-E1F4A4E7705B}"/>
            </a:ext>
          </a:extLst>
        </xdr:cNvPr>
        <xdr:cNvSpPr txBox="1"/>
      </xdr:nvSpPr>
      <xdr:spPr>
        <a:xfrm>
          <a:off x="5418031" y="940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4A418EF0-3C1D-407B-8377-A7E2A8F7A2D0}"/>
            </a:ext>
          </a:extLst>
        </xdr:cNvPr>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FAA0B5CF-65FB-4C6D-B02F-9CFB5CD3A377}"/>
            </a:ext>
          </a:extLst>
        </xdr:cNvPr>
        <xdr:cNvSpPr txBox="1"/>
      </xdr:nvSpPr>
      <xdr:spPr>
        <a:xfrm>
          <a:off x="5418031" y="9039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12D0DBF8-805B-42CE-87BD-DBFD2FCC82CD}"/>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250E4CCF-6F58-448A-90DF-7ACC0AF6C993}"/>
            </a:ext>
          </a:extLst>
        </xdr:cNvPr>
        <xdr:cNvSpPr txBox="1"/>
      </xdr:nvSpPr>
      <xdr:spPr>
        <a:xfrm>
          <a:off x="5418031" y="867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B20E4489-A7DC-4186-8448-072C22745A21}"/>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101205</xdr:rowOff>
    </xdr:from>
    <xdr:to>
      <xdr:col>54</xdr:col>
      <xdr:colOff>189865</xdr:colOff>
      <xdr:row>64</xdr:row>
      <xdr:rowOff>29699</xdr:rowOff>
    </xdr:to>
    <xdr:cxnSp macro="">
      <xdr:nvCxnSpPr>
        <xdr:cNvPr id="226" name="直線コネクタ 225">
          <a:extLst>
            <a:ext uri="{FF2B5EF4-FFF2-40B4-BE49-F238E27FC236}">
              <a16:creationId xmlns:a16="http://schemas.microsoft.com/office/drawing/2014/main" id="{86CAB9B4-2B9A-4A45-BD12-236D53B17E2D}"/>
            </a:ext>
          </a:extLst>
        </xdr:cNvPr>
        <xdr:cNvCxnSpPr/>
      </xdr:nvCxnSpPr>
      <xdr:spPr>
        <a:xfrm flipV="1">
          <a:off x="9429115" y="9346805"/>
          <a:ext cx="0" cy="124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33526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A33C6FDE-D119-423C-90E2-B76279CFEA1B}"/>
            </a:ext>
          </a:extLst>
        </xdr:cNvPr>
        <xdr:cNvSpPr txBox="1"/>
      </xdr:nvSpPr>
      <xdr:spPr>
        <a:xfrm>
          <a:off x="9467850" y="1059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29699</xdr:rowOff>
    </xdr:from>
    <xdr:to>
      <xdr:col>55</xdr:col>
      <xdr:colOff>88900</xdr:colOff>
      <xdr:row>64</xdr:row>
      <xdr:rowOff>29699</xdr:rowOff>
    </xdr:to>
    <xdr:cxnSp macro="">
      <xdr:nvCxnSpPr>
        <xdr:cNvPr id="228" name="直線コネクタ 227">
          <a:extLst>
            <a:ext uri="{FF2B5EF4-FFF2-40B4-BE49-F238E27FC236}">
              <a16:creationId xmlns:a16="http://schemas.microsoft.com/office/drawing/2014/main" id="{0F2FA4F9-C987-4B33-8CA2-C6A07D5F3F61}"/>
            </a:ext>
          </a:extLst>
        </xdr:cNvPr>
        <xdr:cNvCxnSpPr/>
      </xdr:nvCxnSpPr>
      <xdr:spPr>
        <a:xfrm>
          <a:off x="9359900" y="105960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47882</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1487A72D-E74C-4627-844A-B151DC3668BC}"/>
            </a:ext>
          </a:extLst>
        </xdr:cNvPr>
        <xdr:cNvSpPr txBox="1"/>
      </xdr:nvSpPr>
      <xdr:spPr>
        <a:xfrm>
          <a:off x="9467850" y="912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101205</xdr:rowOff>
    </xdr:from>
    <xdr:to>
      <xdr:col>55</xdr:col>
      <xdr:colOff>88900</xdr:colOff>
      <xdr:row>56</xdr:row>
      <xdr:rowOff>101205</xdr:rowOff>
    </xdr:to>
    <xdr:cxnSp macro="">
      <xdr:nvCxnSpPr>
        <xdr:cNvPr id="230" name="直線コネクタ 229">
          <a:extLst>
            <a:ext uri="{FF2B5EF4-FFF2-40B4-BE49-F238E27FC236}">
              <a16:creationId xmlns:a16="http://schemas.microsoft.com/office/drawing/2014/main" id="{F782CA77-8EAE-47D7-A134-ED3541090739}"/>
            </a:ext>
          </a:extLst>
        </xdr:cNvPr>
        <xdr:cNvCxnSpPr/>
      </xdr:nvCxnSpPr>
      <xdr:spPr>
        <a:xfrm>
          <a:off x="9359900" y="93468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57838</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10B5AFE1-AEC7-4843-8ECB-51B6DD57C8BB}"/>
            </a:ext>
          </a:extLst>
        </xdr:cNvPr>
        <xdr:cNvSpPr txBox="1"/>
      </xdr:nvSpPr>
      <xdr:spPr>
        <a:xfrm>
          <a:off x="9467850" y="1012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79411</xdr:rowOff>
    </xdr:from>
    <xdr:to>
      <xdr:col>55</xdr:col>
      <xdr:colOff>50800</xdr:colOff>
      <xdr:row>62</xdr:row>
      <xdr:rowOff>9561</xdr:rowOff>
    </xdr:to>
    <xdr:sp macro="" textlink="">
      <xdr:nvSpPr>
        <xdr:cNvPr id="232" name="フローチャート: 判断 231">
          <a:extLst>
            <a:ext uri="{FF2B5EF4-FFF2-40B4-BE49-F238E27FC236}">
              <a16:creationId xmlns:a16="http://schemas.microsoft.com/office/drawing/2014/main" id="{34E87CB0-1523-4EBA-A371-D25A4ECD2E75}"/>
            </a:ext>
          </a:extLst>
        </xdr:cNvPr>
        <xdr:cNvSpPr/>
      </xdr:nvSpPr>
      <xdr:spPr>
        <a:xfrm>
          <a:off x="9398000" y="101505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84406</xdr:rowOff>
    </xdr:from>
    <xdr:to>
      <xdr:col>50</xdr:col>
      <xdr:colOff>165100</xdr:colOff>
      <xdr:row>62</xdr:row>
      <xdr:rowOff>14556</xdr:rowOff>
    </xdr:to>
    <xdr:sp macro="" textlink="">
      <xdr:nvSpPr>
        <xdr:cNvPr id="233" name="フローチャート: 判断 232">
          <a:extLst>
            <a:ext uri="{FF2B5EF4-FFF2-40B4-BE49-F238E27FC236}">
              <a16:creationId xmlns:a16="http://schemas.microsoft.com/office/drawing/2014/main" id="{D727AC4A-226E-4748-A5BC-5E8CC39E3A55}"/>
            </a:ext>
          </a:extLst>
        </xdr:cNvPr>
        <xdr:cNvSpPr/>
      </xdr:nvSpPr>
      <xdr:spPr>
        <a:xfrm>
          <a:off x="8636000" y="101555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87484</xdr:rowOff>
    </xdr:from>
    <xdr:to>
      <xdr:col>46</xdr:col>
      <xdr:colOff>38100</xdr:colOff>
      <xdr:row>62</xdr:row>
      <xdr:rowOff>17634</xdr:rowOff>
    </xdr:to>
    <xdr:sp macro="" textlink="">
      <xdr:nvSpPr>
        <xdr:cNvPr id="234" name="フローチャート: 判断 233">
          <a:extLst>
            <a:ext uri="{FF2B5EF4-FFF2-40B4-BE49-F238E27FC236}">
              <a16:creationId xmlns:a16="http://schemas.microsoft.com/office/drawing/2014/main" id="{C788C294-3649-4F32-930E-AB19957BA104}"/>
            </a:ext>
          </a:extLst>
        </xdr:cNvPr>
        <xdr:cNvSpPr/>
      </xdr:nvSpPr>
      <xdr:spPr>
        <a:xfrm>
          <a:off x="7842250" y="101585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90300</xdr:rowOff>
    </xdr:from>
    <xdr:to>
      <xdr:col>41</xdr:col>
      <xdr:colOff>101600</xdr:colOff>
      <xdr:row>62</xdr:row>
      <xdr:rowOff>20450</xdr:rowOff>
    </xdr:to>
    <xdr:sp macro="" textlink="">
      <xdr:nvSpPr>
        <xdr:cNvPr id="235" name="フローチャート: 判断 234">
          <a:extLst>
            <a:ext uri="{FF2B5EF4-FFF2-40B4-BE49-F238E27FC236}">
              <a16:creationId xmlns:a16="http://schemas.microsoft.com/office/drawing/2014/main" id="{45706626-A39A-4911-8BD6-AC542D387E78}"/>
            </a:ext>
          </a:extLst>
        </xdr:cNvPr>
        <xdr:cNvSpPr/>
      </xdr:nvSpPr>
      <xdr:spPr>
        <a:xfrm>
          <a:off x="7029450" y="10161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75452</xdr:rowOff>
    </xdr:from>
    <xdr:to>
      <xdr:col>36</xdr:col>
      <xdr:colOff>165100</xdr:colOff>
      <xdr:row>62</xdr:row>
      <xdr:rowOff>5602</xdr:rowOff>
    </xdr:to>
    <xdr:sp macro="" textlink="">
      <xdr:nvSpPr>
        <xdr:cNvPr id="236" name="フローチャート: 判断 235">
          <a:extLst>
            <a:ext uri="{FF2B5EF4-FFF2-40B4-BE49-F238E27FC236}">
              <a16:creationId xmlns:a16="http://schemas.microsoft.com/office/drawing/2014/main" id="{E14DFD18-51B6-4CC3-BC68-982A8B188271}"/>
            </a:ext>
          </a:extLst>
        </xdr:cNvPr>
        <xdr:cNvSpPr/>
      </xdr:nvSpPr>
      <xdr:spPr>
        <a:xfrm>
          <a:off x="6235700" y="101465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AA4DDE5B-E7FF-42B4-87E8-AC5058891BE7}"/>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2FEA004-BE79-4C6D-BA7D-2B9A6C7D0133}"/>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159FCDB-E265-4B66-918C-3ECD43681105}"/>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3AA7661-8332-4F09-B058-60C1BCB8084C}"/>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4C591EE-A058-4316-AA6D-7D4C3738517B}"/>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98777</xdr:rowOff>
    </xdr:from>
    <xdr:to>
      <xdr:col>55</xdr:col>
      <xdr:colOff>50800</xdr:colOff>
      <xdr:row>60</xdr:row>
      <xdr:rowOff>28927</xdr:rowOff>
    </xdr:to>
    <xdr:sp macro="" textlink="">
      <xdr:nvSpPr>
        <xdr:cNvPr id="242" name="楕円 241">
          <a:extLst>
            <a:ext uri="{FF2B5EF4-FFF2-40B4-BE49-F238E27FC236}">
              <a16:creationId xmlns:a16="http://schemas.microsoft.com/office/drawing/2014/main" id="{2CAA499E-559D-43D3-AF64-05023E5C6BF8}"/>
            </a:ext>
          </a:extLst>
        </xdr:cNvPr>
        <xdr:cNvSpPr/>
      </xdr:nvSpPr>
      <xdr:spPr>
        <a:xfrm>
          <a:off x="9398000" y="98396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121654</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467321B1-4667-4DD0-81D2-A6E22438FFAC}"/>
            </a:ext>
          </a:extLst>
        </xdr:cNvPr>
        <xdr:cNvSpPr txBox="1"/>
      </xdr:nvSpPr>
      <xdr:spPr>
        <a:xfrm>
          <a:off x="9467850" y="969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116562</xdr:rowOff>
    </xdr:from>
    <xdr:to>
      <xdr:col>50</xdr:col>
      <xdr:colOff>165100</xdr:colOff>
      <xdr:row>60</xdr:row>
      <xdr:rowOff>46712</xdr:rowOff>
    </xdr:to>
    <xdr:sp macro="" textlink="">
      <xdr:nvSpPr>
        <xdr:cNvPr id="244" name="楕円 243">
          <a:extLst>
            <a:ext uri="{FF2B5EF4-FFF2-40B4-BE49-F238E27FC236}">
              <a16:creationId xmlns:a16="http://schemas.microsoft.com/office/drawing/2014/main" id="{58889F30-C1AE-45AC-9594-635984AB21E1}"/>
            </a:ext>
          </a:extLst>
        </xdr:cNvPr>
        <xdr:cNvSpPr/>
      </xdr:nvSpPr>
      <xdr:spPr>
        <a:xfrm>
          <a:off x="8636000" y="98574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149577</xdr:rowOff>
    </xdr:from>
    <xdr:to>
      <xdr:col>55</xdr:col>
      <xdr:colOff>0</xdr:colOff>
      <xdr:row>59</xdr:row>
      <xdr:rowOff>167362</xdr:rowOff>
    </xdr:to>
    <xdr:cxnSp macro="">
      <xdr:nvCxnSpPr>
        <xdr:cNvPr id="245" name="直線コネクタ 244">
          <a:extLst>
            <a:ext uri="{FF2B5EF4-FFF2-40B4-BE49-F238E27FC236}">
              <a16:creationId xmlns:a16="http://schemas.microsoft.com/office/drawing/2014/main" id="{9EB44376-F308-4127-ABFC-3C237746B5AC}"/>
            </a:ext>
          </a:extLst>
        </xdr:cNvPr>
        <xdr:cNvCxnSpPr/>
      </xdr:nvCxnSpPr>
      <xdr:spPr>
        <a:xfrm flipV="1">
          <a:off x="8686800" y="9890477"/>
          <a:ext cx="74295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123614</xdr:rowOff>
    </xdr:from>
    <xdr:to>
      <xdr:col>46</xdr:col>
      <xdr:colOff>38100</xdr:colOff>
      <xdr:row>60</xdr:row>
      <xdr:rowOff>53764</xdr:rowOff>
    </xdr:to>
    <xdr:sp macro="" textlink="">
      <xdr:nvSpPr>
        <xdr:cNvPr id="246" name="楕円 245">
          <a:extLst>
            <a:ext uri="{FF2B5EF4-FFF2-40B4-BE49-F238E27FC236}">
              <a16:creationId xmlns:a16="http://schemas.microsoft.com/office/drawing/2014/main" id="{66E3580C-C31C-4F8D-81DA-C53DE99B4B91}"/>
            </a:ext>
          </a:extLst>
        </xdr:cNvPr>
        <xdr:cNvSpPr/>
      </xdr:nvSpPr>
      <xdr:spPr>
        <a:xfrm>
          <a:off x="7842250" y="98645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167362</xdr:rowOff>
    </xdr:from>
    <xdr:to>
      <xdr:col>50</xdr:col>
      <xdr:colOff>114300</xdr:colOff>
      <xdr:row>60</xdr:row>
      <xdr:rowOff>2964</xdr:rowOff>
    </xdr:to>
    <xdr:cxnSp macro="">
      <xdr:nvCxnSpPr>
        <xdr:cNvPr id="247" name="直線コネクタ 246">
          <a:extLst>
            <a:ext uri="{FF2B5EF4-FFF2-40B4-BE49-F238E27FC236}">
              <a16:creationId xmlns:a16="http://schemas.microsoft.com/office/drawing/2014/main" id="{5D7BA45C-4A3D-4E68-AFAE-20BC9DCA8BF7}"/>
            </a:ext>
          </a:extLst>
        </xdr:cNvPr>
        <xdr:cNvCxnSpPr/>
      </xdr:nvCxnSpPr>
      <xdr:spPr>
        <a:xfrm flipV="1">
          <a:off x="7886700" y="9908262"/>
          <a:ext cx="8001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126205</xdr:rowOff>
    </xdr:from>
    <xdr:to>
      <xdr:col>41</xdr:col>
      <xdr:colOff>101600</xdr:colOff>
      <xdr:row>60</xdr:row>
      <xdr:rowOff>56355</xdr:rowOff>
    </xdr:to>
    <xdr:sp macro="" textlink="">
      <xdr:nvSpPr>
        <xdr:cNvPr id="248" name="楕円 247">
          <a:extLst>
            <a:ext uri="{FF2B5EF4-FFF2-40B4-BE49-F238E27FC236}">
              <a16:creationId xmlns:a16="http://schemas.microsoft.com/office/drawing/2014/main" id="{A4D020F4-8F4E-4DA7-90C2-E6CEEE34633F}"/>
            </a:ext>
          </a:extLst>
        </xdr:cNvPr>
        <xdr:cNvSpPr/>
      </xdr:nvSpPr>
      <xdr:spPr>
        <a:xfrm>
          <a:off x="7029450" y="98671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2964</xdr:rowOff>
    </xdr:from>
    <xdr:to>
      <xdr:col>45</xdr:col>
      <xdr:colOff>177800</xdr:colOff>
      <xdr:row>60</xdr:row>
      <xdr:rowOff>5555</xdr:rowOff>
    </xdr:to>
    <xdr:cxnSp macro="">
      <xdr:nvCxnSpPr>
        <xdr:cNvPr id="249" name="直線コネクタ 248">
          <a:extLst>
            <a:ext uri="{FF2B5EF4-FFF2-40B4-BE49-F238E27FC236}">
              <a16:creationId xmlns:a16="http://schemas.microsoft.com/office/drawing/2014/main" id="{2010D7F6-99D5-4D3C-9A01-214615611490}"/>
            </a:ext>
          </a:extLst>
        </xdr:cNvPr>
        <xdr:cNvCxnSpPr/>
      </xdr:nvCxnSpPr>
      <xdr:spPr>
        <a:xfrm flipV="1">
          <a:off x="7080250" y="9908964"/>
          <a:ext cx="80645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150856</xdr:rowOff>
    </xdr:from>
    <xdr:to>
      <xdr:col>36</xdr:col>
      <xdr:colOff>165100</xdr:colOff>
      <xdr:row>60</xdr:row>
      <xdr:rowOff>81006</xdr:rowOff>
    </xdr:to>
    <xdr:sp macro="" textlink="">
      <xdr:nvSpPr>
        <xdr:cNvPr id="250" name="楕円 249">
          <a:extLst>
            <a:ext uri="{FF2B5EF4-FFF2-40B4-BE49-F238E27FC236}">
              <a16:creationId xmlns:a16="http://schemas.microsoft.com/office/drawing/2014/main" id="{5A86EAB9-0672-4065-808E-FA2033F33D33}"/>
            </a:ext>
          </a:extLst>
        </xdr:cNvPr>
        <xdr:cNvSpPr/>
      </xdr:nvSpPr>
      <xdr:spPr>
        <a:xfrm>
          <a:off x="6235700" y="98917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5555</xdr:rowOff>
    </xdr:from>
    <xdr:to>
      <xdr:col>41</xdr:col>
      <xdr:colOff>50800</xdr:colOff>
      <xdr:row>60</xdr:row>
      <xdr:rowOff>30206</xdr:rowOff>
    </xdr:to>
    <xdr:cxnSp macro="">
      <xdr:nvCxnSpPr>
        <xdr:cNvPr id="251" name="直線コネクタ 250">
          <a:extLst>
            <a:ext uri="{FF2B5EF4-FFF2-40B4-BE49-F238E27FC236}">
              <a16:creationId xmlns:a16="http://schemas.microsoft.com/office/drawing/2014/main" id="{9DE38A73-659B-4988-BD5B-F5C9DD539DE6}"/>
            </a:ext>
          </a:extLst>
        </xdr:cNvPr>
        <xdr:cNvCxnSpPr/>
      </xdr:nvCxnSpPr>
      <xdr:spPr>
        <a:xfrm flipV="1">
          <a:off x="6286500" y="9911555"/>
          <a:ext cx="79375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5683</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9FB6232A-1D61-48D5-965E-2FF68AE19F03}"/>
            </a:ext>
          </a:extLst>
        </xdr:cNvPr>
        <xdr:cNvSpPr txBox="1"/>
      </xdr:nvSpPr>
      <xdr:spPr>
        <a:xfrm>
          <a:off x="8399995" y="1024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8761</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4A765B1F-BE4F-4558-A425-561546CF7F00}"/>
            </a:ext>
          </a:extLst>
        </xdr:cNvPr>
        <xdr:cNvSpPr txBox="1"/>
      </xdr:nvSpPr>
      <xdr:spPr>
        <a:xfrm>
          <a:off x="7612595" y="1024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11577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3CDF2126-EB1E-42CB-B010-A9DCACF484EB}"/>
            </a:ext>
          </a:extLst>
        </xdr:cNvPr>
        <xdr:cNvSpPr txBox="1"/>
      </xdr:nvSpPr>
      <xdr:spPr>
        <a:xfrm>
          <a:off x="6818845" y="102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168179</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CBA7FA45-E644-4A49-BB07-FBC76F0ACD59}"/>
            </a:ext>
          </a:extLst>
        </xdr:cNvPr>
        <xdr:cNvSpPr txBox="1"/>
      </xdr:nvSpPr>
      <xdr:spPr>
        <a:xfrm>
          <a:off x="6006045" y="1023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63239</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FEDCE25D-075E-4BA0-B58A-5E87EA92C494}"/>
            </a:ext>
          </a:extLst>
        </xdr:cNvPr>
        <xdr:cNvSpPr txBox="1"/>
      </xdr:nvSpPr>
      <xdr:spPr>
        <a:xfrm>
          <a:off x="8399995" y="9639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70291</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6D449849-39B3-4177-A56E-682F4A78BE77}"/>
            </a:ext>
          </a:extLst>
        </xdr:cNvPr>
        <xdr:cNvSpPr txBox="1"/>
      </xdr:nvSpPr>
      <xdr:spPr>
        <a:xfrm>
          <a:off x="7612595" y="964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72882</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EE4E5A76-1A12-413B-BBEA-56E1BECE3955}"/>
            </a:ext>
          </a:extLst>
        </xdr:cNvPr>
        <xdr:cNvSpPr txBox="1"/>
      </xdr:nvSpPr>
      <xdr:spPr>
        <a:xfrm>
          <a:off x="6818845" y="964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97533</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A8DB8491-4975-4DE3-A9A9-52036732500D}"/>
            </a:ext>
          </a:extLst>
        </xdr:cNvPr>
        <xdr:cNvSpPr txBox="1"/>
      </xdr:nvSpPr>
      <xdr:spPr>
        <a:xfrm>
          <a:off x="6006045" y="967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FD854985-62B9-482C-88D0-830C31BC6BEC}"/>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64446E53-1C78-4A63-9ABA-1352762626C6}"/>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45AF453F-79D1-4116-82C9-FBB30AFC4818}"/>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FC32C2C3-D0DD-4B52-9956-8AEC08978F83}"/>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429E8AC-2C85-4494-984C-D1303406F789}"/>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52E8F170-A55E-405F-8A8D-84AD4499FC68}"/>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78EE7AF1-1B48-4147-B3D4-C7AA74A3907B}"/>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2F9FF5E2-2CB2-4E4B-A872-45B85817C03D}"/>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4D02504A-18C3-42A4-8167-18036E06DA7E}"/>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B27FFAEC-A89E-45AC-92DF-FE6E4E70F17C}"/>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6943C83D-9D17-4E0E-8FCA-4A735BED6F9D}"/>
            </a:ext>
          </a:extLst>
        </xdr:cNvPr>
        <xdr:cNvSpPr txBox="1"/>
      </xdr:nvSpPr>
      <xdr:spPr>
        <a:xfrm>
          <a:off x="339891" y="1453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DC7AA0F1-B493-48A6-BB02-49C9CA51E8B1}"/>
            </a:ext>
          </a:extLst>
        </xdr:cNvPr>
        <xdr:cNvCxnSpPr/>
      </xdr:nvCxnSpPr>
      <xdr:spPr>
        <a:xfrm>
          <a:off x="6858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2" name="テキスト ボックス 271">
          <a:extLst>
            <a:ext uri="{FF2B5EF4-FFF2-40B4-BE49-F238E27FC236}">
              <a16:creationId xmlns:a16="http://schemas.microsoft.com/office/drawing/2014/main" id="{9AE35A2F-770C-404E-A392-B6345DEBC2C2}"/>
            </a:ext>
          </a:extLst>
        </xdr:cNvPr>
        <xdr:cNvSpPr txBox="1"/>
      </xdr:nvSpPr>
      <xdr:spPr>
        <a:xfrm>
          <a:off x="339891" y="1410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72E426D1-72E5-462A-97FF-8A25324900B1}"/>
            </a:ext>
          </a:extLst>
        </xdr:cNvPr>
        <xdr:cNvCxnSpPr/>
      </xdr:nvCxnSpPr>
      <xdr:spPr>
        <a:xfrm>
          <a:off x="6858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AF4C572F-D93D-46A2-A153-45C842317823}"/>
            </a:ext>
          </a:extLst>
        </xdr:cNvPr>
        <xdr:cNvSpPr txBox="1"/>
      </xdr:nvSpPr>
      <xdr:spPr>
        <a:xfrm>
          <a:off x="339891" y="13662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436CF351-9BC4-45EF-ACBA-B427D1C357D0}"/>
            </a:ext>
          </a:extLst>
        </xdr:cNvPr>
        <xdr:cNvCxnSpPr/>
      </xdr:nvCxnSpPr>
      <xdr:spPr>
        <a:xfrm>
          <a:off x="6858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D90F2707-08AA-48FC-890C-90376D7D3C8F}"/>
            </a:ext>
          </a:extLst>
        </xdr:cNvPr>
        <xdr:cNvSpPr txBox="1"/>
      </xdr:nvSpPr>
      <xdr:spPr>
        <a:xfrm>
          <a:off x="339891" y="1321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E83A530C-B30E-4CB9-A768-18D75CAF1782}"/>
            </a:ext>
          </a:extLst>
        </xdr:cNvPr>
        <xdr:cNvCxnSpPr/>
      </xdr:nvCxnSpPr>
      <xdr:spPr>
        <a:xfrm>
          <a:off x="6858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CF7A4134-3124-47F7-9F7D-701DE15CFE9A}"/>
            </a:ext>
          </a:extLst>
        </xdr:cNvPr>
        <xdr:cNvSpPr txBox="1"/>
      </xdr:nvSpPr>
      <xdr:spPr>
        <a:xfrm>
          <a:off x="339891" y="1278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1EC0D674-183B-42FC-B112-75CB5A9B60EF}"/>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6C86B5D0-7987-48FB-AEB3-9FE56F82794E}"/>
            </a:ext>
          </a:extLst>
        </xdr:cNvPr>
        <xdr:cNvSpPr txBox="1"/>
      </xdr:nvSpPr>
      <xdr:spPr>
        <a:xfrm>
          <a:off x="339891" y="1234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D57C1288-711F-4850-9563-B1E58D415979}"/>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86</xdr:row>
      <xdr:rowOff>38100</xdr:rowOff>
    </xdr:to>
    <xdr:cxnSp macro="">
      <xdr:nvCxnSpPr>
        <xdr:cNvPr id="282" name="直線コネクタ 281">
          <a:extLst>
            <a:ext uri="{FF2B5EF4-FFF2-40B4-BE49-F238E27FC236}">
              <a16:creationId xmlns:a16="http://schemas.microsoft.com/office/drawing/2014/main" id="{59C819B9-0386-47E7-AB0B-019D123D2A20}"/>
            </a:ext>
          </a:extLst>
        </xdr:cNvPr>
        <xdr:cNvCxnSpPr/>
      </xdr:nvCxnSpPr>
      <xdr:spPr>
        <a:xfrm flipV="1">
          <a:off x="4177665" y="12835382"/>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EE6B81E8-07A2-415A-8226-5412DCBA9DBA}"/>
            </a:ext>
          </a:extLst>
        </xdr:cNvPr>
        <xdr:cNvSpPr txBox="1"/>
      </xdr:nvSpPr>
      <xdr:spPr>
        <a:xfrm>
          <a:off x="4216400" y="1424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4" name="直線コネクタ 283">
          <a:extLst>
            <a:ext uri="{FF2B5EF4-FFF2-40B4-BE49-F238E27FC236}">
              <a16:creationId xmlns:a16="http://schemas.microsoft.com/office/drawing/2014/main" id="{C16FC782-38C9-4D4D-BE30-8A4817536FD5}"/>
            </a:ext>
          </a:extLst>
        </xdr:cNvPr>
        <xdr:cNvCxnSpPr/>
      </xdr:nvCxnSpPr>
      <xdr:spPr>
        <a:xfrm>
          <a:off x="4108450" y="14236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BB5E231C-7517-4F33-BBA6-5B7D769914C2}"/>
            </a:ext>
          </a:extLst>
        </xdr:cNvPr>
        <xdr:cNvSpPr txBox="1"/>
      </xdr:nvSpPr>
      <xdr:spPr>
        <a:xfrm>
          <a:off x="4216400" y="12616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86" name="直線コネクタ 285">
          <a:extLst>
            <a:ext uri="{FF2B5EF4-FFF2-40B4-BE49-F238E27FC236}">
              <a16:creationId xmlns:a16="http://schemas.microsoft.com/office/drawing/2014/main" id="{811BC7BE-EB7A-452A-AA11-A332B5369FB8}"/>
            </a:ext>
          </a:extLst>
        </xdr:cNvPr>
        <xdr:cNvCxnSpPr/>
      </xdr:nvCxnSpPr>
      <xdr:spPr>
        <a:xfrm>
          <a:off x="4108450" y="128353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83329</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88ACC9BD-012E-48F9-BE21-4F2B3C6C2985}"/>
            </a:ext>
          </a:extLst>
        </xdr:cNvPr>
        <xdr:cNvSpPr txBox="1"/>
      </xdr:nvSpPr>
      <xdr:spPr>
        <a:xfrm>
          <a:off x="4216400" y="1345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60452</xdr:rowOff>
    </xdr:from>
    <xdr:to>
      <xdr:col>24</xdr:col>
      <xdr:colOff>114300</xdr:colOff>
      <xdr:row>82</xdr:row>
      <xdr:rowOff>162052</xdr:rowOff>
    </xdr:to>
    <xdr:sp macro="" textlink="">
      <xdr:nvSpPr>
        <xdr:cNvPr id="288" name="フローチャート: 判断 287">
          <a:extLst>
            <a:ext uri="{FF2B5EF4-FFF2-40B4-BE49-F238E27FC236}">
              <a16:creationId xmlns:a16="http://schemas.microsoft.com/office/drawing/2014/main" id="{AA27BD65-1789-40F5-AD3A-9A9A18C29781}"/>
            </a:ext>
          </a:extLst>
        </xdr:cNvPr>
        <xdr:cNvSpPr/>
      </xdr:nvSpPr>
      <xdr:spPr>
        <a:xfrm>
          <a:off x="4127500" y="1359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23876</xdr:rowOff>
    </xdr:from>
    <xdr:to>
      <xdr:col>20</xdr:col>
      <xdr:colOff>38100</xdr:colOff>
      <xdr:row>82</xdr:row>
      <xdr:rowOff>125476</xdr:rowOff>
    </xdr:to>
    <xdr:sp macro="" textlink="">
      <xdr:nvSpPr>
        <xdr:cNvPr id="289" name="フローチャート: 判断 288">
          <a:extLst>
            <a:ext uri="{FF2B5EF4-FFF2-40B4-BE49-F238E27FC236}">
              <a16:creationId xmlns:a16="http://schemas.microsoft.com/office/drawing/2014/main" id="{C18FE4E5-7F80-43F3-9100-6C0BE5F854AB}"/>
            </a:ext>
          </a:extLst>
        </xdr:cNvPr>
        <xdr:cNvSpPr/>
      </xdr:nvSpPr>
      <xdr:spPr>
        <a:xfrm>
          <a:off x="3384550" y="135620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145035</xdr:rowOff>
    </xdr:from>
    <xdr:to>
      <xdr:col>15</xdr:col>
      <xdr:colOff>101600</xdr:colOff>
      <xdr:row>82</xdr:row>
      <xdr:rowOff>75185</xdr:rowOff>
    </xdr:to>
    <xdr:sp macro="" textlink="">
      <xdr:nvSpPr>
        <xdr:cNvPr id="290" name="フローチャート: 判断 289">
          <a:extLst>
            <a:ext uri="{FF2B5EF4-FFF2-40B4-BE49-F238E27FC236}">
              <a16:creationId xmlns:a16="http://schemas.microsoft.com/office/drawing/2014/main" id="{A7F30F06-9E56-435A-8D42-E703C5B96000}"/>
            </a:ext>
          </a:extLst>
        </xdr:cNvPr>
        <xdr:cNvSpPr/>
      </xdr:nvSpPr>
      <xdr:spPr>
        <a:xfrm>
          <a:off x="2571750" y="13518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108458</xdr:rowOff>
    </xdr:from>
    <xdr:to>
      <xdr:col>10</xdr:col>
      <xdr:colOff>165100</xdr:colOff>
      <xdr:row>82</xdr:row>
      <xdr:rowOff>38608</xdr:rowOff>
    </xdr:to>
    <xdr:sp macro="" textlink="">
      <xdr:nvSpPr>
        <xdr:cNvPr id="291" name="フローチャート: 判断 290">
          <a:extLst>
            <a:ext uri="{FF2B5EF4-FFF2-40B4-BE49-F238E27FC236}">
              <a16:creationId xmlns:a16="http://schemas.microsoft.com/office/drawing/2014/main" id="{8A7CB97B-A2AC-4806-8521-85C7CEF7ABB5}"/>
            </a:ext>
          </a:extLst>
        </xdr:cNvPr>
        <xdr:cNvSpPr/>
      </xdr:nvSpPr>
      <xdr:spPr>
        <a:xfrm>
          <a:off x="1778000" y="134815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39878</xdr:rowOff>
    </xdr:from>
    <xdr:to>
      <xdr:col>6</xdr:col>
      <xdr:colOff>38100</xdr:colOff>
      <xdr:row>81</xdr:row>
      <xdr:rowOff>141478</xdr:rowOff>
    </xdr:to>
    <xdr:sp macro="" textlink="">
      <xdr:nvSpPr>
        <xdr:cNvPr id="292" name="フローチャート: 判断 291">
          <a:extLst>
            <a:ext uri="{FF2B5EF4-FFF2-40B4-BE49-F238E27FC236}">
              <a16:creationId xmlns:a16="http://schemas.microsoft.com/office/drawing/2014/main" id="{B2272170-44F8-4DE0-95DC-FF919536BD8C}"/>
            </a:ext>
          </a:extLst>
        </xdr:cNvPr>
        <xdr:cNvSpPr/>
      </xdr:nvSpPr>
      <xdr:spPr>
        <a:xfrm>
          <a:off x="984250" y="134129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D3A0B1E4-AE8E-40A9-B3DB-C297D4BD1BD0}"/>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FD988143-9B8F-4293-90D1-4ABFAD377E79}"/>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23751863-A202-4D4F-A621-FF06F87CFDF1}"/>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F226CBC1-95EA-4AF5-BE10-C704C7D9D807}"/>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886CB75-E330-4170-802E-3F4677E4447E}"/>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158750</xdr:rowOff>
    </xdr:from>
    <xdr:to>
      <xdr:col>24</xdr:col>
      <xdr:colOff>114300</xdr:colOff>
      <xdr:row>86</xdr:row>
      <xdr:rowOff>88900</xdr:rowOff>
    </xdr:to>
    <xdr:sp macro="" textlink="">
      <xdr:nvSpPr>
        <xdr:cNvPr id="298" name="楕円 297">
          <a:extLst>
            <a:ext uri="{FF2B5EF4-FFF2-40B4-BE49-F238E27FC236}">
              <a16:creationId xmlns:a16="http://schemas.microsoft.com/office/drawing/2014/main" id="{4614E34B-5051-4EE3-A46B-B7DC8A7FB9A5}"/>
            </a:ext>
          </a:extLst>
        </xdr:cNvPr>
        <xdr:cNvSpPr/>
      </xdr:nvSpPr>
      <xdr:spPr>
        <a:xfrm>
          <a:off x="4127500" y="14192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73677</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602798D9-3A23-4954-95D4-E951B40D6C3B}"/>
            </a:ext>
          </a:extLst>
        </xdr:cNvPr>
        <xdr:cNvSpPr txBox="1"/>
      </xdr:nvSpPr>
      <xdr:spPr>
        <a:xfrm>
          <a:off x="4216400" y="1410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149606</xdr:rowOff>
    </xdr:from>
    <xdr:to>
      <xdr:col>20</xdr:col>
      <xdr:colOff>38100</xdr:colOff>
      <xdr:row>86</xdr:row>
      <xdr:rowOff>79756</xdr:rowOff>
    </xdr:to>
    <xdr:sp macro="" textlink="">
      <xdr:nvSpPr>
        <xdr:cNvPr id="300" name="楕円 299">
          <a:extLst>
            <a:ext uri="{FF2B5EF4-FFF2-40B4-BE49-F238E27FC236}">
              <a16:creationId xmlns:a16="http://schemas.microsoft.com/office/drawing/2014/main" id="{1480E279-8AF3-422F-955D-AC73A2B9D91A}"/>
            </a:ext>
          </a:extLst>
        </xdr:cNvPr>
        <xdr:cNvSpPr/>
      </xdr:nvSpPr>
      <xdr:spPr>
        <a:xfrm>
          <a:off x="3384550" y="141831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28956</xdr:rowOff>
    </xdr:from>
    <xdr:to>
      <xdr:col>24</xdr:col>
      <xdr:colOff>63500</xdr:colOff>
      <xdr:row>86</xdr:row>
      <xdr:rowOff>38100</xdr:rowOff>
    </xdr:to>
    <xdr:cxnSp macro="">
      <xdr:nvCxnSpPr>
        <xdr:cNvPr id="301" name="直線コネクタ 300">
          <a:extLst>
            <a:ext uri="{FF2B5EF4-FFF2-40B4-BE49-F238E27FC236}">
              <a16:creationId xmlns:a16="http://schemas.microsoft.com/office/drawing/2014/main" id="{67668996-D107-4073-AEBD-62696F41D4D9}"/>
            </a:ext>
          </a:extLst>
        </xdr:cNvPr>
        <xdr:cNvCxnSpPr/>
      </xdr:nvCxnSpPr>
      <xdr:spPr>
        <a:xfrm>
          <a:off x="3429000" y="14227556"/>
          <a:ext cx="7493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76454</xdr:rowOff>
    </xdr:from>
    <xdr:to>
      <xdr:col>15</xdr:col>
      <xdr:colOff>101600</xdr:colOff>
      <xdr:row>86</xdr:row>
      <xdr:rowOff>6604</xdr:rowOff>
    </xdr:to>
    <xdr:sp macro="" textlink="">
      <xdr:nvSpPr>
        <xdr:cNvPr id="302" name="楕円 301">
          <a:extLst>
            <a:ext uri="{FF2B5EF4-FFF2-40B4-BE49-F238E27FC236}">
              <a16:creationId xmlns:a16="http://schemas.microsoft.com/office/drawing/2014/main" id="{4C95AFA5-CBE1-44FE-939D-91013D1B2562}"/>
            </a:ext>
          </a:extLst>
        </xdr:cNvPr>
        <xdr:cNvSpPr/>
      </xdr:nvSpPr>
      <xdr:spPr>
        <a:xfrm>
          <a:off x="2571750" y="141099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127254</xdr:rowOff>
    </xdr:from>
    <xdr:to>
      <xdr:col>19</xdr:col>
      <xdr:colOff>177800</xdr:colOff>
      <xdr:row>86</xdr:row>
      <xdr:rowOff>28956</xdr:rowOff>
    </xdr:to>
    <xdr:cxnSp macro="">
      <xdr:nvCxnSpPr>
        <xdr:cNvPr id="303" name="直線コネクタ 302">
          <a:extLst>
            <a:ext uri="{FF2B5EF4-FFF2-40B4-BE49-F238E27FC236}">
              <a16:creationId xmlns:a16="http://schemas.microsoft.com/office/drawing/2014/main" id="{01EBBD8A-A1D2-4ED4-8502-921088954A45}"/>
            </a:ext>
          </a:extLst>
        </xdr:cNvPr>
        <xdr:cNvCxnSpPr/>
      </xdr:nvCxnSpPr>
      <xdr:spPr>
        <a:xfrm>
          <a:off x="2622550" y="14160754"/>
          <a:ext cx="80645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119887</xdr:rowOff>
    </xdr:from>
    <xdr:to>
      <xdr:col>10</xdr:col>
      <xdr:colOff>165100</xdr:colOff>
      <xdr:row>85</xdr:row>
      <xdr:rowOff>50037</xdr:rowOff>
    </xdr:to>
    <xdr:sp macro="" textlink="">
      <xdr:nvSpPr>
        <xdr:cNvPr id="304" name="楕円 303">
          <a:extLst>
            <a:ext uri="{FF2B5EF4-FFF2-40B4-BE49-F238E27FC236}">
              <a16:creationId xmlns:a16="http://schemas.microsoft.com/office/drawing/2014/main" id="{4ED29FE2-6755-4AB9-9CE6-20A13B5EB6E3}"/>
            </a:ext>
          </a:extLst>
        </xdr:cNvPr>
        <xdr:cNvSpPr/>
      </xdr:nvSpPr>
      <xdr:spPr>
        <a:xfrm>
          <a:off x="1778000" y="139882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170687</xdr:rowOff>
    </xdr:from>
    <xdr:to>
      <xdr:col>15</xdr:col>
      <xdr:colOff>50800</xdr:colOff>
      <xdr:row>85</xdr:row>
      <xdr:rowOff>127254</xdr:rowOff>
    </xdr:to>
    <xdr:cxnSp macro="">
      <xdr:nvCxnSpPr>
        <xdr:cNvPr id="305" name="直線コネクタ 304">
          <a:extLst>
            <a:ext uri="{FF2B5EF4-FFF2-40B4-BE49-F238E27FC236}">
              <a16:creationId xmlns:a16="http://schemas.microsoft.com/office/drawing/2014/main" id="{B0EAD1DD-9CE5-4615-A3D0-9BCD136B41D6}"/>
            </a:ext>
          </a:extLst>
        </xdr:cNvPr>
        <xdr:cNvCxnSpPr/>
      </xdr:nvCxnSpPr>
      <xdr:spPr>
        <a:xfrm>
          <a:off x="1828800" y="14032737"/>
          <a:ext cx="79375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170180</xdr:rowOff>
    </xdr:from>
    <xdr:to>
      <xdr:col>6</xdr:col>
      <xdr:colOff>38100</xdr:colOff>
      <xdr:row>85</xdr:row>
      <xdr:rowOff>100330</xdr:rowOff>
    </xdr:to>
    <xdr:sp macro="" textlink="">
      <xdr:nvSpPr>
        <xdr:cNvPr id="306" name="楕円 305">
          <a:extLst>
            <a:ext uri="{FF2B5EF4-FFF2-40B4-BE49-F238E27FC236}">
              <a16:creationId xmlns:a16="http://schemas.microsoft.com/office/drawing/2014/main" id="{FE4E6784-B6CB-49DD-A4A1-7190DC80A55E}"/>
            </a:ext>
          </a:extLst>
        </xdr:cNvPr>
        <xdr:cNvSpPr/>
      </xdr:nvSpPr>
      <xdr:spPr>
        <a:xfrm>
          <a:off x="984250" y="14032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170687</xdr:rowOff>
    </xdr:from>
    <xdr:to>
      <xdr:col>10</xdr:col>
      <xdr:colOff>114300</xdr:colOff>
      <xdr:row>85</xdr:row>
      <xdr:rowOff>49530</xdr:rowOff>
    </xdr:to>
    <xdr:cxnSp macro="">
      <xdr:nvCxnSpPr>
        <xdr:cNvPr id="307" name="直線コネクタ 306">
          <a:extLst>
            <a:ext uri="{FF2B5EF4-FFF2-40B4-BE49-F238E27FC236}">
              <a16:creationId xmlns:a16="http://schemas.microsoft.com/office/drawing/2014/main" id="{FD7F9518-EF1E-46C6-A918-01C9C6275391}"/>
            </a:ext>
          </a:extLst>
        </xdr:cNvPr>
        <xdr:cNvCxnSpPr/>
      </xdr:nvCxnSpPr>
      <xdr:spPr>
        <a:xfrm flipV="1">
          <a:off x="1028700" y="14032737"/>
          <a:ext cx="8001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142003</xdr:rowOff>
    </xdr:from>
    <xdr:ext cx="405111" cy="259045"/>
    <xdr:sp macro="" textlink="">
      <xdr:nvSpPr>
        <xdr:cNvPr id="308" name="n_1aveValue【公営住宅】&#10;有形固定資産減価償却率">
          <a:extLst>
            <a:ext uri="{FF2B5EF4-FFF2-40B4-BE49-F238E27FC236}">
              <a16:creationId xmlns:a16="http://schemas.microsoft.com/office/drawing/2014/main" id="{FEE9CFD3-EFC9-4E2C-A9FB-71921D0AF311}"/>
            </a:ext>
          </a:extLst>
        </xdr:cNvPr>
        <xdr:cNvSpPr txBox="1"/>
      </xdr:nvSpPr>
      <xdr:spPr>
        <a:xfrm>
          <a:off x="3239144" y="13350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91712</xdr:rowOff>
    </xdr:from>
    <xdr:ext cx="405111" cy="259045"/>
    <xdr:sp macro="" textlink="">
      <xdr:nvSpPr>
        <xdr:cNvPr id="309" name="n_2aveValue【公営住宅】&#10;有形固定資産減価償却率">
          <a:extLst>
            <a:ext uri="{FF2B5EF4-FFF2-40B4-BE49-F238E27FC236}">
              <a16:creationId xmlns:a16="http://schemas.microsoft.com/office/drawing/2014/main" id="{B831349F-19E5-4AAB-8FD3-AC0B65EB4453}"/>
            </a:ext>
          </a:extLst>
        </xdr:cNvPr>
        <xdr:cNvSpPr txBox="1"/>
      </xdr:nvSpPr>
      <xdr:spPr>
        <a:xfrm>
          <a:off x="2439044" y="1329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55135</xdr:rowOff>
    </xdr:from>
    <xdr:ext cx="405111" cy="259045"/>
    <xdr:sp macro="" textlink="">
      <xdr:nvSpPr>
        <xdr:cNvPr id="310" name="n_3aveValue【公営住宅】&#10;有形固定資産減価償却率">
          <a:extLst>
            <a:ext uri="{FF2B5EF4-FFF2-40B4-BE49-F238E27FC236}">
              <a16:creationId xmlns:a16="http://schemas.microsoft.com/office/drawing/2014/main" id="{E67CB3BF-FEB3-47D8-BA99-DB04CE10417D}"/>
            </a:ext>
          </a:extLst>
        </xdr:cNvPr>
        <xdr:cNvSpPr txBox="1"/>
      </xdr:nvSpPr>
      <xdr:spPr>
        <a:xfrm>
          <a:off x="1645294" y="13263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158005</xdr:rowOff>
    </xdr:from>
    <xdr:ext cx="405111" cy="259045"/>
    <xdr:sp macro="" textlink="">
      <xdr:nvSpPr>
        <xdr:cNvPr id="311" name="n_4aveValue【公営住宅】&#10;有形固定資産減価償却率">
          <a:extLst>
            <a:ext uri="{FF2B5EF4-FFF2-40B4-BE49-F238E27FC236}">
              <a16:creationId xmlns:a16="http://schemas.microsoft.com/office/drawing/2014/main" id="{724B9282-72E0-41BB-90E1-DB183B99899C}"/>
            </a:ext>
          </a:extLst>
        </xdr:cNvPr>
        <xdr:cNvSpPr txBox="1"/>
      </xdr:nvSpPr>
      <xdr:spPr>
        <a:xfrm>
          <a:off x="851544" y="1320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70883</xdr:rowOff>
    </xdr:from>
    <xdr:ext cx="405111" cy="259045"/>
    <xdr:sp macro="" textlink="">
      <xdr:nvSpPr>
        <xdr:cNvPr id="312" name="n_1mainValue【公営住宅】&#10;有形固定資産減価償却率">
          <a:extLst>
            <a:ext uri="{FF2B5EF4-FFF2-40B4-BE49-F238E27FC236}">
              <a16:creationId xmlns:a16="http://schemas.microsoft.com/office/drawing/2014/main" id="{DDC88675-A91A-4FA1-8B59-106DACA2DECF}"/>
            </a:ext>
          </a:extLst>
        </xdr:cNvPr>
        <xdr:cNvSpPr txBox="1"/>
      </xdr:nvSpPr>
      <xdr:spPr>
        <a:xfrm>
          <a:off x="32391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169181</xdr:rowOff>
    </xdr:from>
    <xdr:ext cx="405111" cy="259045"/>
    <xdr:sp macro="" textlink="">
      <xdr:nvSpPr>
        <xdr:cNvPr id="313" name="n_2mainValue【公営住宅】&#10;有形固定資産減価償却率">
          <a:extLst>
            <a:ext uri="{FF2B5EF4-FFF2-40B4-BE49-F238E27FC236}">
              <a16:creationId xmlns:a16="http://schemas.microsoft.com/office/drawing/2014/main" id="{D5C4998E-6B8A-4BAD-9FB1-51DAE3205B49}"/>
            </a:ext>
          </a:extLst>
        </xdr:cNvPr>
        <xdr:cNvSpPr txBox="1"/>
      </xdr:nvSpPr>
      <xdr:spPr>
        <a:xfrm>
          <a:off x="2439044" y="14196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41164</xdr:rowOff>
    </xdr:from>
    <xdr:ext cx="405111" cy="259045"/>
    <xdr:sp macro="" textlink="">
      <xdr:nvSpPr>
        <xdr:cNvPr id="314" name="n_3mainValue【公営住宅】&#10;有形固定資産減価償却率">
          <a:extLst>
            <a:ext uri="{FF2B5EF4-FFF2-40B4-BE49-F238E27FC236}">
              <a16:creationId xmlns:a16="http://schemas.microsoft.com/office/drawing/2014/main" id="{99DDE165-6BBB-4F43-8CC2-02BCE9BF1256}"/>
            </a:ext>
          </a:extLst>
        </xdr:cNvPr>
        <xdr:cNvSpPr txBox="1"/>
      </xdr:nvSpPr>
      <xdr:spPr>
        <a:xfrm>
          <a:off x="1645294" y="14074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91457</xdr:rowOff>
    </xdr:from>
    <xdr:ext cx="405111" cy="259045"/>
    <xdr:sp macro="" textlink="">
      <xdr:nvSpPr>
        <xdr:cNvPr id="315" name="n_4mainValue【公営住宅】&#10;有形固定資産減価償却率">
          <a:extLst>
            <a:ext uri="{FF2B5EF4-FFF2-40B4-BE49-F238E27FC236}">
              <a16:creationId xmlns:a16="http://schemas.microsoft.com/office/drawing/2014/main" id="{DCBE708E-41ED-4B2D-B5A1-29DC2C0EDB9D}"/>
            </a:ext>
          </a:extLst>
        </xdr:cNvPr>
        <xdr:cNvSpPr txBox="1"/>
      </xdr:nvSpPr>
      <xdr:spPr>
        <a:xfrm>
          <a:off x="851544" y="1412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DBB4947A-C99F-43FF-829F-9C17604575C4}"/>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21024256-D8DD-4ADD-A09E-D81380F9A659}"/>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E730A68C-CD16-4741-A63E-6379FBFF9291}"/>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8E0839A9-0467-4FE1-998A-64D39C26CD89}"/>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5C634F09-A295-4E8A-AE76-50491768492E}"/>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3142AD1E-382D-48EA-AAB3-CC46BFBF8DF2}"/>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ED5DAB0D-294F-4007-889B-6D0948D1329D}"/>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99A65F1E-79C4-422C-AB97-96C615DC5A62}"/>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7F6F4AB2-02C6-49E0-8637-04C3088D4B27}"/>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58EA6288-C0A6-4AB0-AFF1-6A0C3A3B4EA7}"/>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742E64E7-95F0-428A-A87B-D2D56250150A}"/>
            </a:ext>
          </a:extLst>
        </xdr:cNvPr>
        <xdr:cNvCxnSpPr/>
      </xdr:nvCxnSpPr>
      <xdr:spPr>
        <a:xfrm>
          <a:off x="5956300" y="14236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A1EA8729-1105-4862-9FE8-2DEBCB517EA3}"/>
            </a:ext>
          </a:extLst>
        </xdr:cNvPr>
        <xdr:cNvSpPr txBox="1"/>
      </xdr:nvSpPr>
      <xdr:spPr>
        <a:xfrm>
          <a:off x="552722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E3E5380F-8435-4C6C-A41C-1ED49188BB33}"/>
            </a:ext>
          </a:extLst>
        </xdr:cNvPr>
        <xdr:cNvCxnSpPr/>
      </xdr:nvCxnSpPr>
      <xdr:spPr>
        <a:xfrm>
          <a:off x="5956300" y="1379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97030BD1-0C28-4F15-B2A1-06A60CAFBA3B}"/>
            </a:ext>
          </a:extLst>
        </xdr:cNvPr>
        <xdr:cNvSpPr txBox="1"/>
      </xdr:nvSpPr>
      <xdr:spPr>
        <a:xfrm>
          <a:off x="552722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E584334E-5D37-4B29-83F1-0C589A1E47FB}"/>
            </a:ext>
          </a:extLst>
        </xdr:cNvPr>
        <xdr:cNvCxnSpPr/>
      </xdr:nvCxnSpPr>
      <xdr:spPr>
        <a:xfrm>
          <a:off x="5956300" y="1336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D3701E91-7BA4-4237-8DB6-87F1CB48FD95}"/>
            </a:ext>
          </a:extLst>
        </xdr:cNvPr>
        <xdr:cNvSpPr txBox="1"/>
      </xdr:nvSpPr>
      <xdr:spPr>
        <a:xfrm>
          <a:off x="552722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89458A99-1BEB-4FC2-9AB0-7A94B3900A45}"/>
            </a:ext>
          </a:extLst>
        </xdr:cNvPr>
        <xdr:cNvCxnSpPr/>
      </xdr:nvCxnSpPr>
      <xdr:spPr>
        <a:xfrm>
          <a:off x="5956300" y="1291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EAE07121-8507-47BD-B78F-1002E6403247}"/>
            </a:ext>
          </a:extLst>
        </xdr:cNvPr>
        <xdr:cNvSpPr txBox="1"/>
      </xdr:nvSpPr>
      <xdr:spPr>
        <a:xfrm>
          <a:off x="552722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79035BF1-9F00-4ED5-8326-2CA664CCB0F6}"/>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6745E36D-7B3E-4AD8-B7B8-789F5CD258AE}"/>
            </a:ext>
          </a:extLst>
        </xdr:cNvPr>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6ACC3F1B-285D-4885-8CE3-1B3DE1E68A20}"/>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33986</xdr:rowOff>
    </xdr:from>
    <xdr:to>
      <xdr:col>54</xdr:col>
      <xdr:colOff>189865</xdr:colOff>
      <xdr:row>85</xdr:row>
      <xdr:rowOff>156057</xdr:rowOff>
    </xdr:to>
    <xdr:cxnSp macro="">
      <xdr:nvCxnSpPr>
        <xdr:cNvPr id="337" name="直線コネクタ 336">
          <a:extLst>
            <a:ext uri="{FF2B5EF4-FFF2-40B4-BE49-F238E27FC236}">
              <a16:creationId xmlns:a16="http://schemas.microsoft.com/office/drawing/2014/main" id="{40901E0F-9771-4DBC-AC03-D25BECAB742A}"/>
            </a:ext>
          </a:extLst>
        </xdr:cNvPr>
        <xdr:cNvCxnSpPr/>
      </xdr:nvCxnSpPr>
      <xdr:spPr>
        <a:xfrm flipV="1">
          <a:off x="9429115" y="13076886"/>
          <a:ext cx="0" cy="1112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159884</xdr:rowOff>
    </xdr:from>
    <xdr:ext cx="469744" cy="259045"/>
    <xdr:sp macro="" textlink="">
      <xdr:nvSpPr>
        <xdr:cNvPr id="338" name="【公営住宅】&#10;一人当たり面積最小値テキスト">
          <a:extLst>
            <a:ext uri="{FF2B5EF4-FFF2-40B4-BE49-F238E27FC236}">
              <a16:creationId xmlns:a16="http://schemas.microsoft.com/office/drawing/2014/main" id="{0E5B0E06-6D2B-4E32-9509-5F451B25ECC0}"/>
            </a:ext>
          </a:extLst>
        </xdr:cNvPr>
        <xdr:cNvSpPr txBox="1"/>
      </xdr:nvSpPr>
      <xdr:spPr>
        <a:xfrm>
          <a:off x="9467850" y="1419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156057</xdr:rowOff>
    </xdr:from>
    <xdr:to>
      <xdr:col>55</xdr:col>
      <xdr:colOff>88900</xdr:colOff>
      <xdr:row>85</xdr:row>
      <xdr:rowOff>156057</xdr:rowOff>
    </xdr:to>
    <xdr:cxnSp macro="">
      <xdr:nvCxnSpPr>
        <xdr:cNvPr id="339" name="直線コネクタ 338">
          <a:extLst>
            <a:ext uri="{FF2B5EF4-FFF2-40B4-BE49-F238E27FC236}">
              <a16:creationId xmlns:a16="http://schemas.microsoft.com/office/drawing/2014/main" id="{F4392CA6-E914-4A2F-8A11-DE02EFBDEBB3}"/>
            </a:ext>
          </a:extLst>
        </xdr:cNvPr>
        <xdr:cNvCxnSpPr/>
      </xdr:nvCxnSpPr>
      <xdr:spPr>
        <a:xfrm>
          <a:off x="9359900" y="14189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152113</xdr:rowOff>
    </xdr:from>
    <xdr:ext cx="469744" cy="259045"/>
    <xdr:sp macro="" textlink="">
      <xdr:nvSpPr>
        <xdr:cNvPr id="340" name="【公営住宅】&#10;一人当たり面積最大値テキスト">
          <a:extLst>
            <a:ext uri="{FF2B5EF4-FFF2-40B4-BE49-F238E27FC236}">
              <a16:creationId xmlns:a16="http://schemas.microsoft.com/office/drawing/2014/main" id="{1E3136E3-3E2C-4134-AF91-61033FE29C62}"/>
            </a:ext>
          </a:extLst>
        </xdr:cNvPr>
        <xdr:cNvSpPr txBox="1"/>
      </xdr:nvSpPr>
      <xdr:spPr>
        <a:xfrm>
          <a:off x="9467850" y="1286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33986</xdr:rowOff>
    </xdr:from>
    <xdr:to>
      <xdr:col>55</xdr:col>
      <xdr:colOff>88900</xdr:colOff>
      <xdr:row>79</xdr:row>
      <xdr:rowOff>33986</xdr:rowOff>
    </xdr:to>
    <xdr:cxnSp macro="">
      <xdr:nvCxnSpPr>
        <xdr:cNvPr id="341" name="直線コネクタ 340">
          <a:extLst>
            <a:ext uri="{FF2B5EF4-FFF2-40B4-BE49-F238E27FC236}">
              <a16:creationId xmlns:a16="http://schemas.microsoft.com/office/drawing/2014/main" id="{4C881C92-668D-47FF-B4F5-15696E0261F4}"/>
            </a:ext>
          </a:extLst>
        </xdr:cNvPr>
        <xdr:cNvCxnSpPr/>
      </xdr:nvCxnSpPr>
      <xdr:spPr>
        <a:xfrm>
          <a:off x="9359900" y="13076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168825</xdr:rowOff>
    </xdr:from>
    <xdr:ext cx="469744" cy="259045"/>
    <xdr:sp macro="" textlink="">
      <xdr:nvSpPr>
        <xdr:cNvPr id="342" name="【公営住宅】&#10;一人当たり面積平均値テキスト">
          <a:extLst>
            <a:ext uri="{FF2B5EF4-FFF2-40B4-BE49-F238E27FC236}">
              <a16:creationId xmlns:a16="http://schemas.microsoft.com/office/drawing/2014/main" id="{C6E177F4-2AD1-4104-B341-8524F07A7CA9}"/>
            </a:ext>
          </a:extLst>
        </xdr:cNvPr>
        <xdr:cNvSpPr txBox="1"/>
      </xdr:nvSpPr>
      <xdr:spPr>
        <a:xfrm>
          <a:off x="9467850" y="13535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145948</xdr:rowOff>
    </xdr:from>
    <xdr:to>
      <xdr:col>55</xdr:col>
      <xdr:colOff>50800</xdr:colOff>
      <xdr:row>83</xdr:row>
      <xdr:rowOff>76098</xdr:rowOff>
    </xdr:to>
    <xdr:sp macro="" textlink="">
      <xdr:nvSpPr>
        <xdr:cNvPr id="343" name="フローチャート: 判断 342">
          <a:extLst>
            <a:ext uri="{FF2B5EF4-FFF2-40B4-BE49-F238E27FC236}">
              <a16:creationId xmlns:a16="http://schemas.microsoft.com/office/drawing/2014/main" id="{46D226A4-085E-45F9-8DD2-19209036D8B9}"/>
            </a:ext>
          </a:extLst>
        </xdr:cNvPr>
        <xdr:cNvSpPr/>
      </xdr:nvSpPr>
      <xdr:spPr>
        <a:xfrm>
          <a:off x="9398000" y="136841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139548</xdr:rowOff>
    </xdr:from>
    <xdr:to>
      <xdr:col>50</xdr:col>
      <xdr:colOff>165100</xdr:colOff>
      <xdr:row>83</xdr:row>
      <xdr:rowOff>69698</xdr:rowOff>
    </xdr:to>
    <xdr:sp macro="" textlink="">
      <xdr:nvSpPr>
        <xdr:cNvPr id="344" name="フローチャート: 判断 343">
          <a:extLst>
            <a:ext uri="{FF2B5EF4-FFF2-40B4-BE49-F238E27FC236}">
              <a16:creationId xmlns:a16="http://schemas.microsoft.com/office/drawing/2014/main" id="{FE551B4D-B320-456B-9FB1-563D74BA385A}"/>
            </a:ext>
          </a:extLst>
        </xdr:cNvPr>
        <xdr:cNvSpPr/>
      </xdr:nvSpPr>
      <xdr:spPr>
        <a:xfrm>
          <a:off x="8636000" y="136777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5" name="フローチャート: 判断 344">
          <a:extLst>
            <a:ext uri="{FF2B5EF4-FFF2-40B4-BE49-F238E27FC236}">
              <a16:creationId xmlns:a16="http://schemas.microsoft.com/office/drawing/2014/main" id="{92BED641-6FCE-4E09-AB6C-6356817EBC3F}"/>
            </a:ext>
          </a:extLst>
        </xdr:cNvPr>
        <xdr:cNvSpPr/>
      </xdr:nvSpPr>
      <xdr:spPr>
        <a:xfrm>
          <a:off x="7842250" y="136850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6" name="フローチャート: 判断 345">
          <a:extLst>
            <a:ext uri="{FF2B5EF4-FFF2-40B4-BE49-F238E27FC236}">
              <a16:creationId xmlns:a16="http://schemas.microsoft.com/office/drawing/2014/main" id="{2C9FAAEF-3A69-4FE7-B36A-F9864B49B337}"/>
            </a:ext>
          </a:extLst>
        </xdr:cNvPr>
        <xdr:cNvSpPr/>
      </xdr:nvSpPr>
      <xdr:spPr>
        <a:xfrm>
          <a:off x="7029450" y="13685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7" name="フローチャート: 判断 346">
          <a:extLst>
            <a:ext uri="{FF2B5EF4-FFF2-40B4-BE49-F238E27FC236}">
              <a16:creationId xmlns:a16="http://schemas.microsoft.com/office/drawing/2014/main" id="{A86A4F0C-198F-46E1-8A3B-145F5A8288A3}"/>
            </a:ext>
          </a:extLst>
        </xdr:cNvPr>
        <xdr:cNvSpPr/>
      </xdr:nvSpPr>
      <xdr:spPr>
        <a:xfrm>
          <a:off x="6235700" y="13685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D9945BD3-6F5E-442C-BEBC-CBE3201BBAE7}"/>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2E218DC-EE86-4FA8-B0E6-09DFD2E4542C}"/>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D2424085-2EBA-4DA6-93BE-A9CC33E6A5C6}"/>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25E6506F-EFA5-457E-8703-CE1795E283FB}"/>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EDDC3FE-E56C-4003-994F-490033FA8926}"/>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39421</xdr:rowOff>
    </xdr:from>
    <xdr:to>
      <xdr:col>55</xdr:col>
      <xdr:colOff>50800</xdr:colOff>
      <xdr:row>84</xdr:row>
      <xdr:rowOff>141021</xdr:rowOff>
    </xdr:to>
    <xdr:sp macro="" textlink="">
      <xdr:nvSpPr>
        <xdr:cNvPr id="353" name="楕円 352">
          <a:extLst>
            <a:ext uri="{FF2B5EF4-FFF2-40B4-BE49-F238E27FC236}">
              <a16:creationId xmlns:a16="http://schemas.microsoft.com/office/drawing/2014/main" id="{42566529-CFBF-48DD-A037-882354A38F42}"/>
            </a:ext>
          </a:extLst>
        </xdr:cNvPr>
        <xdr:cNvSpPr/>
      </xdr:nvSpPr>
      <xdr:spPr>
        <a:xfrm>
          <a:off x="9398000" y="139078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17848</xdr:rowOff>
    </xdr:from>
    <xdr:ext cx="469744" cy="259045"/>
    <xdr:sp macro="" textlink="">
      <xdr:nvSpPr>
        <xdr:cNvPr id="354" name="【公営住宅】&#10;一人当たり面積該当値テキスト">
          <a:extLst>
            <a:ext uri="{FF2B5EF4-FFF2-40B4-BE49-F238E27FC236}">
              <a16:creationId xmlns:a16="http://schemas.microsoft.com/office/drawing/2014/main" id="{648F50C5-DFA2-436B-A448-D2144902F6FB}"/>
            </a:ext>
          </a:extLst>
        </xdr:cNvPr>
        <xdr:cNvSpPr txBox="1"/>
      </xdr:nvSpPr>
      <xdr:spPr>
        <a:xfrm>
          <a:off x="9467850" y="1388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41708</xdr:rowOff>
    </xdr:from>
    <xdr:to>
      <xdr:col>50</xdr:col>
      <xdr:colOff>165100</xdr:colOff>
      <xdr:row>84</xdr:row>
      <xdr:rowOff>143308</xdr:rowOff>
    </xdr:to>
    <xdr:sp macro="" textlink="">
      <xdr:nvSpPr>
        <xdr:cNvPr id="355" name="楕円 354">
          <a:extLst>
            <a:ext uri="{FF2B5EF4-FFF2-40B4-BE49-F238E27FC236}">
              <a16:creationId xmlns:a16="http://schemas.microsoft.com/office/drawing/2014/main" id="{39752A74-32A1-4872-AD5D-C88AE53AAEEA}"/>
            </a:ext>
          </a:extLst>
        </xdr:cNvPr>
        <xdr:cNvSpPr/>
      </xdr:nvSpPr>
      <xdr:spPr>
        <a:xfrm>
          <a:off x="8636000" y="1391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90221</xdr:rowOff>
    </xdr:from>
    <xdr:to>
      <xdr:col>55</xdr:col>
      <xdr:colOff>0</xdr:colOff>
      <xdr:row>84</xdr:row>
      <xdr:rowOff>92508</xdr:rowOff>
    </xdr:to>
    <xdr:cxnSp macro="">
      <xdr:nvCxnSpPr>
        <xdr:cNvPr id="356" name="直線コネクタ 355">
          <a:extLst>
            <a:ext uri="{FF2B5EF4-FFF2-40B4-BE49-F238E27FC236}">
              <a16:creationId xmlns:a16="http://schemas.microsoft.com/office/drawing/2014/main" id="{6712B7F0-B30B-446C-BFD9-69831E8D6FF7}"/>
            </a:ext>
          </a:extLst>
        </xdr:cNvPr>
        <xdr:cNvCxnSpPr/>
      </xdr:nvCxnSpPr>
      <xdr:spPr>
        <a:xfrm flipV="1">
          <a:off x="8686800" y="13958621"/>
          <a:ext cx="7429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7" name="楕円 356">
          <a:extLst>
            <a:ext uri="{FF2B5EF4-FFF2-40B4-BE49-F238E27FC236}">
              <a16:creationId xmlns:a16="http://schemas.microsoft.com/office/drawing/2014/main" id="{BFDCF6A6-E02B-45AB-9A6F-B0F53DDE8086}"/>
            </a:ext>
          </a:extLst>
        </xdr:cNvPr>
        <xdr:cNvSpPr/>
      </xdr:nvSpPr>
      <xdr:spPr>
        <a:xfrm>
          <a:off x="7842250" y="139105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92508</xdr:rowOff>
    </xdr:from>
    <xdr:to>
      <xdr:col>50</xdr:col>
      <xdr:colOff>114300</xdr:colOff>
      <xdr:row>84</xdr:row>
      <xdr:rowOff>92963</xdr:rowOff>
    </xdr:to>
    <xdr:cxnSp macro="">
      <xdr:nvCxnSpPr>
        <xdr:cNvPr id="358" name="直線コネクタ 357">
          <a:extLst>
            <a:ext uri="{FF2B5EF4-FFF2-40B4-BE49-F238E27FC236}">
              <a16:creationId xmlns:a16="http://schemas.microsoft.com/office/drawing/2014/main" id="{6C19131E-E446-4740-9A35-5685628AFBB1}"/>
            </a:ext>
          </a:extLst>
        </xdr:cNvPr>
        <xdr:cNvCxnSpPr/>
      </xdr:nvCxnSpPr>
      <xdr:spPr>
        <a:xfrm flipV="1">
          <a:off x="7886700" y="13960908"/>
          <a:ext cx="8001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43535</xdr:rowOff>
    </xdr:from>
    <xdr:to>
      <xdr:col>41</xdr:col>
      <xdr:colOff>101600</xdr:colOff>
      <xdr:row>84</xdr:row>
      <xdr:rowOff>145135</xdr:rowOff>
    </xdr:to>
    <xdr:sp macro="" textlink="">
      <xdr:nvSpPr>
        <xdr:cNvPr id="359" name="楕円 358">
          <a:extLst>
            <a:ext uri="{FF2B5EF4-FFF2-40B4-BE49-F238E27FC236}">
              <a16:creationId xmlns:a16="http://schemas.microsoft.com/office/drawing/2014/main" id="{C52257DE-016E-4E8F-BFF5-96A17CE19AD8}"/>
            </a:ext>
          </a:extLst>
        </xdr:cNvPr>
        <xdr:cNvSpPr/>
      </xdr:nvSpPr>
      <xdr:spPr>
        <a:xfrm>
          <a:off x="7029450" y="1391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92963</xdr:rowOff>
    </xdr:from>
    <xdr:to>
      <xdr:col>45</xdr:col>
      <xdr:colOff>177800</xdr:colOff>
      <xdr:row>84</xdr:row>
      <xdr:rowOff>94335</xdr:rowOff>
    </xdr:to>
    <xdr:cxnSp macro="">
      <xdr:nvCxnSpPr>
        <xdr:cNvPr id="360" name="直線コネクタ 359">
          <a:extLst>
            <a:ext uri="{FF2B5EF4-FFF2-40B4-BE49-F238E27FC236}">
              <a16:creationId xmlns:a16="http://schemas.microsoft.com/office/drawing/2014/main" id="{5AFD9997-F7C5-4D3F-B36E-55442EE6E0B1}"/>
            </a:ext>
          </a:extLst>
        </xdr:cNvPr>
        <xdr:cNvCxnSpPr/>
      </xdr:nvCxnSpPr>
      <xdr:spPr>
        <a:xfrm flipV="1">
          <a:off x="7080250" y="13961363"/>
          <a:ext cx="80645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59080</xdr:rowOff>
    </xdr:from>
    <xdr:to>
      <xdr:col>36</xdr:col>
      <xdr:colOff>165100</xdr:colOff>
      <xdr:row>84</xdr:row>
      <xdr:rowOff>160680</xdr:rowOff>
    </xdr:to>
    <xdr:sp macro="" textlink="">
      <xdr:nvSpPr>
        <xdr:cNvPr id="361" name="楕円 360">
          <a:extLst>
            <a:ext uri="{FF2B5EF4-FFF2-40B4-BE49-F238E27FC236}">
              <a16:creationId xmlns:a16="http://schemas.microsoft.com/office/drawing/2014/main" id="{20EABA37-F38E-48FE-B7CF-A964661A90C9}"/>
            </a:ext>
          </a:extLst>
        </xdr:cNvPr>
        <xdr:cNvSpPr/>
      </xdr:nvSpPr>
      <xdr:spPr>
        <a:xfrm>
          <a:off x="6235700" y="1392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94335</xdr:rowOff>
    </xdr:from>
    <xdr:to>
      <xdr:col>41</xdr:col>
      <xdr:colOff>50800</xdr:colOff>
      <xdr:row>84</xdr:row>
      <xdr:rowOff>109880</xdr:rowOff>
    </xdr:to>
    <xdr:cxnSp macro="">
      <xdr:nvCxnSpPr>
        <xdr:cNvPr id="362" name="直線コネクタ 361">
          <a:extLst>
            <a:ext uri="{FF2B5EF4-FFF2-40B4-BE49-F238E27FC236}">
              <a16:creationId xmlns:a16="http://schemas.microsoft.com/office/drawing/2014/main" id="{9499012A-D84C-4127-A6EE-F28577C9571F}"/>
            </a:ext>
          </a:extLst>
        </xdr:cNvPr>
        <xdr:cNvCxnSpPr/>
      </xdr:nvCxnSpPr>
      <xdr:spPr>
        <a:xfrm flipV="1">
          <a:off x="6286500" y="13962735"/>
          <a:ext cx="79375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86225</xdr:rowOff>
    </xdr:from>
    <xdr:ext cx="469744" cy="259045"/>
    <xdr:sp macro="" textlink="">
      <xdr:nvSpPr>
        <xdr:cNvPr id="363" name="n_1aveValue【公営住宅】&#10;一人当たり面積">
          <a:extLst>
            <a:ext uri="{FF2B5EF4-FFF2-40B4-BE49-F238E27FC236}">
              <a16:creationId xmlns:a16="http://schemas.microsoft.com/office/drawing/2014/main" id="{EDCAA2B2-66C0-4DF4-A7CD-E07A76BAFDF5}"/>
            </a:ext>
          </a:extLst>
        </xdr:cNvPr>
        <xdr:cNvSpPr txBox="1"/>
      </xdr:nvSpPr>
      <xdr:spPr>
        <a:xfrm>
          <a:off x="8458277" y="1345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4" name="n_2aveValue【公営住宅】&#10;一人当たり面積">
          <a:extLst>
            <a:ext uri="{FF2B5EF4-FFF2-40B4-BE49-F238E27FC236}">
              <a16:creationId xmlns:a16="http://schemas.microsoft.com/office/drawing/2014/main" id="{146E1B34-70CC-4323-81CF-5476C018DF99}"/>
            </a:ext>
          </a:extLst>
        </xdr:cNvPr>
        <xdr:cNvSpPr txBox="1"/>
      </xdr:nvSpPr>
      <xdr:spPr>
        <a:xfrm>
          <a:off x="7677227" y="1346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5" name="n_3aveValue【公営住宅】&#10;一人当たり面積">
          <a:extLst>
            <a:ext uri="{FF2B5EF4-FFF2-40B4-BE49-F238E27FC236}">
              <a16:creationId xmlns:a16="http://schemas.microsoft.com/office/drawing/2014/main" id="{0F527E63-0268-45E3-A258-1D9D583CDBF2}"/>
            </a:ext>
          </a:extLst>
        </xdr:cNvPr>
        <xdr:cNvSpPr txBox="1"/>
      </xdr:nvSpPr>
      <xdr:spPr>
        <a:xfrm>
          <a:off x="6864427" y="1346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6" name="n_4aveValue【公営住宅】&#10;一人当たり面積">
          <a:extLst>
            <a:ext uri="{FF2B5EF4-FFF2-40B4-BE49-F238E27FC236}">
              <a16:creationId xmlns:a16="http://schemas.microsoft.com/office/drawing/2014/main" id="{4A136FCB-1B9A-43EB-8D15-CB5246BEDD44}"/>
            </a:ext>
          </a:extLst>
        </xdr:cNvPr>
        <xdr:cNvSpPr txBox="1"/>
      </xdr:nvSpPr>
      <xdr:spPr>
        <a:xfrm>
          <a:off x="6070677" y="1346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134435</xdr:rowOff>
    </xdr:from>
    <xdr:ext cx="469744" cy="259045"/>
    <xdr:sp macro="" textlink="">
      <xdr:nvSpPr>
        <xdr:cNvPr id="367" name="n_1mainValue【公営住宅】&#10;一人当たり面積">
          <a:extLst>
            <a:ext uri="{FF2B5EF4-FFF2-40B4-BE49-F238E27FC236}">
              <a16:creationId xmlns:a16="http://schemas.microsoft.com/office/drawing/2014/main" id="{B7FA624E-7E4F-4801-AD48-E122D42B347B}"/>
            </a:ext>
          </a:extLst>
        </xdr:cNvPr>
        <xdr:cNvSpPr txBox="1"/>
      </xdr:nvSpPr>
      <xdr:spPr>
        <a:xfrm>
          <a:off x="8458277" y="1400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134890</xdr:rowOff>
    </xdr:from>
    <xdr:ext cx="469744" cy="259045"/>
    <xdr:sp macro="" textlink="">
      <xdr:nvSpPr>
        <xdr:cNvPr id="368" name="n_2mainValue【公営住宅】&#10;一人当たり面積">
          <a:extLst>
            <a:ext uri="{FF2B5EF4-FFF2-40B4-BE49-F238E27FC236}">
              <a16:creationId xmlns:a16="http://schemas.microsoft.com/office/drawing/2014/main" id="{8449C279-AC75-4297-B40A-B38036F244FD}"/>
            </a:ext>
          </a:extLst>
        </xdr:cNvPr>
        <xdr:cNvSpPr txBox="1"/>
      </xdr:nvSpPr>
      <xdr:spPr>
        <a:xfrm>
          <a:off x="7677227" y="1400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136262</xdr:rowOff>
    </xdr:from>
    <xdr:ext cx="469744" cy="259045"/>
    <xdr:sp macro="" textlink="">
      <xdr:nvSpPr>
        <xdr:cNvPr id="369" name="n_3mainValue【公営住宅】&#10;一人当たり面積">
          <a:extLst>
            <a:ext uri="{FF2B5EF4-FFF2-40B4-BE49-F238E27FC236}">
              <a16:creationId xmlns:a16="http://schemas.microsoft.com/office/drawing/2014/main" id="{78998B59-B611-44CC-A19B-32EE77BC1389}"/>
            </a:ext>
          </a:extLst>
        </xdr:cNvPr>
        <xdr:cNvSpPr txBox="1"/>
      </xdr:nvSpPr>
      <xdr:spPr>
        <a:xfrm>
          <a:off x="6864427" y="1400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151807</xdr:rowOff>
    </xdr:from>
    <xdr:ext cx="469744" cy="259045"/>
    <xdr:sp macro="" textlink="">
      <xdr:nvSpPr>
        <xdr:cNvPr id="370" name="n_4mainValue【公営住宅】&#10;一人当たり面積">
          <a:extLst>
            <a:ext uri="{FF2B5EF4-FFF2-40B4-BE49-F238E27FC236}">
              <a16:creationId xmlns:a16="http://schemas.microsoft.com/office/drawing/2014/main" id="{D3A4A023-BEB0-405A-A0F7-148FF63F29C3}"/>
            </a:ext>
          </a:extLst>
        </xdr:cNvPr>
        <xdr:cNvSpPr txBox="1"/>
      </xdr:nvSpPr>
      <xdr:spPr>
        <a:xfrm>
          <a:off x="6070677" y="1402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C640D492-3640-4071-8F92-DD5E28FC7D14}"/>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2EF58ED3-4FA1-4BFF-9B31-3B4B4CCE3264}"/>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CEE4AFF5-4780-48FA-9EBD-A30F52367158}"/>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7D506AF2-4950-450E-A707-01C1FE33A8C3}"/>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3A08B55A-F0D8-4C04-B054-733DF896DA6C}"/>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B4813081-3259-4715-8049-01320E2B9AF3}"/>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EEA39321-8529-48B3-9A9C-7155DCEEB2A0}"/>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BB1CBB5F-8591-49AC-BE0F-32B65DD4F2CC}"/>
            </a:ext>
          </a:extLst>
        </xdr:cNvPr>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0945D405-0E45-4D78-8214-3198AED5A1BF}"/>
            </a:ext>
          </a:extLst>
        </xdr:cNvPr>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D5E6C00D-3BF5-44BC-99DE-8B3E3E4532DF}"/>
            </a:ext>
          </a:extLst>
        </xdr:cNvPr>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66B6180B-CFAA-47E4-9251-0DC0A2C5C27A}"/>
            </a:ext>
          </a:extLst>
        </xdr:cNvPr>
        <xdr:cNvSpPr txBox="1"/>
      </xdr:nvSpPr>
      <xdr:spPr>
        <a:xfrm>
          <a:off x="2757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2" name="直線コネクタ 381">
          <a:extLst>
            <a:ext uri="{FF2B5EF4-FFF2-40B4-BE49-F238E27FC236}">
              <a16:creationId xmlns:a16="http://schemas.microsoft.com/office/drawing/2014/main" id="{01606154-96EE-40A4-BE90-9FE6DDAF5CDA}"/>
            </a:ext>
          </a:extLst>
        </xdr:cNvPr>
        <xdr:cNvCxnSpPr/>
      </xdr:nvCxnSpPr>
      <xdr:spPr>
        <a:xfrm>
          <a:off x="6858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3" name="テキスト ボックス 382">
          <a:extLst>
            <a:ext uri="{FF2B5EF4-FFF2-40B4-BE49-F238E27FC236}">
              <a16:creationId xmlns:a16="http://schemas.microsoft.com/office/drawing/2014/main" id="{5D0001FE-394D-4C6C-93C0-58A98424EDE1}"/>
            </a:ext>
          </a:extLst>
        </xdr:cNvPr>
        <xdr:cNvSpPr txBox="1"/>
      </xdr:nvSpPr>
      <xdr:spPr>
        <a:xfrm>
          <a:off x="3398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4" name="直線コネクタ 383">
          <a:extLst>
            <a:ext uri="{FF2B5EF4-FFF2-40B4-BE49-F238E27FC236}">
              <a16:creationId xmlns:a16="http://schemas.microsoft.com/office/drawing/2014/main" id="{4C658E11-144B-461D-BF18-0784FDBF534A}"/>
            </a:ext>
          </a:extLst>
        </xdr:cNvPr>
        <xdr:cNvCxnSpPr/>
      </xdr:nvCxnSpPr>
      <xdr:spPr>
        <a:xfrm>
          <a:off x="6858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5" name="テキスト ボックス 384">
          <a:extLst>
            <a:ext uri="{FF2B5EF4-FFF2-40B4-BE49-F238E27FC236}">
              <a16:creationId xmlns:a16="http://schemas.microsoft.com/office/drawing/2014/main" id="{11665BD6-70F7-4C62-9BCC-E46F8C96E645}"/>
            </a:ext>
          </a:extLst>
        </xdr:cNvPr>
        <xdr:cNvSpPr txBox="1"/>
      </xdr:nvSpPr>
      <xdr:spPr>
        <a:xfrm>
          <a:off x="3398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6" name="直線コネクタ 385">
          <a:extLst>
            <a:ext uri="{FF2B5EF4-FFF2-40B4-BE49-F238E27FC236}">
              <a16:creationId xmlns:a16="http://schemas.microsoft.com/office/drawing/2014/main" id="{CD93E9DD-6945-417A-925D-6CF5389DEE64}"/>
            </a:ext>
          </a:extLst>
        </xdr:cNvPr>
        <xdr:cNvCxnSpPr/>
      </xdr:nvCxnSpPr>
      <xdr:spPr>
        <a:xfrm>
          <a:off x="6858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7" name="テキスト ボックス 386">
          <a:extLst>
            <a:ext uri="{FF2B5EF4-FFF2-40B4-BE49-F238E27FC236}">
              <a16:creationId xmlns:a16="http://schemas.microsoft.com/office/drawing/2014/main" id="{3F61862E-5EFD-4E20-A3B7-0AD84F73FFC3}"/>
            </a:ext>
          </a:extLst>
        </xdr:cNvPr>
        <xdr:cNvSpPr txBox="1"/>
      </xdr:nvSpPr>
      <xdr:spPr>
        <a:xfrm>
          <a:off x="3398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8" name="直線コネクタ 387">
          <a:extLst>
            <a:ext uri="{FF2B5EF4-FFF2-40B4-BE49-F238E27FC236}">
              <a16:creationId xmlns:a16="http://schemas.microsoft.com/office/drawing/2014/main" id="{2B3F7057-5A9B-4B54-B692-155BC863FDD3}"/>
            </a:ext>
          </a:extLst>
        </xdr:cNvPr>
        <xdr:cNvCxnSpPr/>
      </xdr:nvCxnSpPr>
      <xdr:spPr>
        <a:xfrm>
          <a:off x="6858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9" name="テキスト ボックス 388">
          <a:extLst>
            <a:ext uri="{FF2B5EF4-FFF2-40B4-BE49-F238E27FC236}">
              <a16:creationId xmlns:a16="http://schemas.microsoft.com/office/drawing/2014/main" id="{74A91560-5083-4AFE-BE76-26CFA633ECBD}"/>
            </a:ext>
          </a:extLst>
        </xdr:cNvPr>
        <xdr:cNvSpPr txBox="1"/>
      </xdr:nvSpPr>
      <xdr:spPr>
        <a:xfrm>
          <a:off x="3398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0" name="直線コネクタ 389">
          <a:extLst>
            <a:ext uri="{FF2B5EF4-FFF2-40B4-BE49-F238E27FC236}">
              <a16:creationId xmlns:a16="http://schemas.microsoft.com/office/drawing/2014/main" id="{283B9256-4ADA-4B6A-B3ED-547E94C60778}"/>
            </a:ext>
          </a:extLst>
        </xdr:cNvPr>
        <xdr:cNvCxnSpPr/>
      </xdr:nvCxnSpPr>
      <xdr:spPr>
        <a:xfrm>
          <a:off x="6858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1" name="テキスト ボックス 390">
          <a:extLst>
            <a:ext uri="{FF2B5EF4-FFF2-40B4-BE49-F238E27FC236}">
              <a16:creationId xmlns:a16="http://schemas.microsoft.com/office/drawing/2014/main" id="{5D0C594B-AF6C-4B05-BC90-CA0DB175E155}"/>
            </a:ext>
          </a:extLst>
        </xdr:cNvPr>
        <xdr:cNvSpPr txBox="1"/>
      </xdr:nvSpPr>
      <xdr:spPr>
        <a:xfrm>
          <a:off x="384961" y="16374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a:extLst>
            <a:ext uri="{FF2B5EF4-FFF2-40B4-BE49-F238E27FC236}">
              <a16:creationId xmlns:a16="http://schemas.microsoft.com/office/drawing/2014/main" id="{6431E429-195E-448D-8666-FFFCB5FC3CA0}"/>
            </a:ext>
          </a:extLst>
        </xdr:cNvPr>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港湾・漁港】&#10;有形固定資産減価償却率グラフ枠">
          <a:extLst>
            <a:ext uri="{FF2B5EF4-FFF2-40B4-BE49-F238E27FC236}">
              <a16:creationId xmlns:a16="http://schemas.microsoft.com/office/drawing/2014/main" id="{52CC840A-1BE6-444E-9453-46EE5DB7583B}"/>
            </a:ext>
          </a:extLst>
        </xdr:cNvPr>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22861</xdr:rowOff>
    </xdr:from>
    <xdr:to>
      <xdr:col>24</xdr:col>
      <xdr:colOff>62865</xdr:colOff>
      <xdr:row>109</xdr:row>
      <xdr:rowOff>34289</xdr:rowOff>
    </xdr:to>
    <xdr:cxnSp macro="">
      <xdr:nvCxnSpPr>
        <xdr:cNvPr id="394" name="直線コネクタ 393">
          <a:extLst>
            <a:ext uri="{FF2B5EF4-FFF2-40B4-BE49-F238E27FC236}">
              <a16:creationId xmlns:a16="http://schemas.microsoft.com/office/drawing/2014/main" id="{9290ADAF-A990-48ED-A6C8-372717891E6C}"/>
            </a:ext>
          </a:extLst>
        </xdr:cNvPr>
        <xdr:cNvCxnSpPr/>
      </xdr:nvCxnSpPr>
      <xdr:spPr>
        <a:xfrm flipV="1">
          <a:off x="4177665" y="16697961"/>
          <a:ext cx="0" cy="133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38116</xdr:rowOff>
    </xdr:from>
    <xdr:ext cx="405111" cy="259045"/>
    <xdr:sp macro="" textlink="">
      <xdr:nvSpPr>
        <xdr:cNvPr id="395" name="【港湾・漁港】&#10;有形固定資産減価償却率最小値テキスト">
          <a:extLst>
            <a:ext uri="{FF2B5EF4-FFF2-40B4-BE49-F238E27FC236}">
              <a16:creationId xmlns:a16="http://schemas.microsoft.com/office/drawing/2014/main" id="{621EA861-5A0C-403F-82AA-4E19FFFE011E}"/>
            </a:ext>
          </a:extLst>
        </xdr:cNvPr>
        <xdr:cNvSpPr txBox="1"/>
      </xdr:nvSpPr>
      <xdr:spPr>
        <a:xfrm>
          <a:off x="4216400" y="1803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34289</xdr:rowOff>
    </xdr:from>
    <xdr:to>
      <xdr:col>24</xdr:col>
      <xdr:colOff>152400</xdr:colOff>
      <xdr:row>109</xdr:row>
      <xdr:rowOff>34289</xdr:rowOff>
    </xdr:to>
    <xdr:cxnSp macro="">
      <xdr:nvCxnSpPr>
        <xdr:cNvPr id="396" name="直線コネクタ 395">
          <a:extLst>
            <a:ext uri="{FF2B5EF4-FFF2-40B4-BE49-F238E27FC236}">
              <a16:creationId xmlns:a16="http://schemas.microsoft.com/office/drawing/2014/main" id="{17321784-FEEC-470C-8A41-DBC346D195DF}"/>
            </a:ext>
          </a:extLst>
        </xdr:cNvPr>
        <xdr:cNvCxnSpPr/>
      </xdr:nvCxnSpPr>
      <xdr:spPr>
        <a:xfrm>
          <a:off x="4108450" y="180301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140988</xdr:rowOff>
    </xdr:from>
    <xdr:ext cx="405111" cy="259045"/>
    <xdr:sp macro="" textlink="">
      <xdr:nvSpPr>
        <xdr:cNvPr id="397" name="【港湾・漁港】&#10;有形固定資産減価償却率最大値テキスト">
          <a:extLst>
            <a:ext uri="{FF2B5EF4-FFF2-40B4-BE49-F238E27FC236}">
              <a16:creationId xmlns:a16="http://schemas.microsoft.com/office/drawing/2014/main" id="{763FF526-B28C-45CF-B8EC-09C7A78E6293}"/>
            </a:ext>
          </a:extLst>
        </xdr:cNvPr>
        <xdr:cNvSpPr txBox="1"/>
      </xdr:nvSpPr>
      <xdr:spPr>
        <a:xfrm>
          <a:off x="4216400" y="16485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22861</xdr:rowOff>
    </xdr:from>
    <xdr:to>
      <xdr:col>24</xdr:col>
      <xdr:colOff>152400</xdr:colOff>
      <xdr:row>101</xdr:row>
      <xdr:rowOff>22861</xdr:rowOff>
    </xdr:to>
    <xdr:cxnSp macro="">
      <xdr:nvCxnSpPr>
        <xdr:cNvPr id="398" name="直線コネクタ 397">
          <a:extLst>
            <a:ext uri="{FF2B5EF4-FFF2-40B4-BE49-F238E27FC236}">
              <a16:creationId xmlns:a16="http://schemas.microsoft.com/office/drawing/2014/main" id="{5E0F89EE-50D8-4AC2-AB5A-A5209369B929}"/>
            </a:ext>
          </a:extLst>
        </xdr:cNvPr>
        <xdr:cNvCxnSpPr/>
      </xdr:nvCxnSpPr>
      <xdr:spPr>
        <a:xfrm>
          <a:off x="4108450" y="1669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69232</xdr:rowOff>
    </xdr:from>
    <xdr:ext cx="405111" cy="259045"/>
    <xdr:sp macro="" textlink="">
      <xdr:nvSpPr>
        <xdr:cNvPr id="399" name="【港湾・漁港】&#10;有形固定資産減価償却率平均値テキスト">
          <a:extLst>
            <a:ext uri="{FF2B5EF4-FFF2-40B4-BE49-F238E27FC236}">
              <a16:creationId xmlns:a16="http://schemas.microsoft.com/office/drawing/2014/main" id="{E2909909-85DA-4CBC-9C39-24A3536C0173}"/>
            </a:ext>
          </a:extLst>
        </xdr:cNvPr>
        <xdr:cNvSpPr txBox="1"/>
      </xdr:nvSpPr>
      <xdr:spPr>
        <a:xfrm>
          <a:off x="4216400" y="17569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46355</xdr:rowOff>
    </xdr:from>
    <xdr:to>
      <xdr:col>24</xdr:col>
      <xdr:colOff>114300</xdr:colOff>
      <xdr:row>107</xdr:row>
      <xdr:rowOff>147955</xdr:rowOff>
    </xdr:to>
    <xdr:sp macro="" textlink="">
      <xdr:nvSpPr>
        <xdr:cNvPr id="400" name="フローチャート: 判断 399">
          <a:extLst>
            <a:ext uri="{FF2B5EF4-FFF2-40B4-BE49-F238E27FC236}">
              <a16:creationId xmlns:a16="http://schemas.microsoft.com/office/drawing/2014/main" id="{8F5E9734-5A21-4CA7-A934-AC6A1AE083D4}"/>
            </a:ext>
          </a:extLst>
        </xdr:cNvPr>
        <xdr:cNvSpPr/>
      </xdr:nvSpPr>
      <xdr:spPr>
        <a:xfrm>
          <a:off x="4127500" y="1771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8255</xdr:rowOff>
    </xdr:from>
    <xdr:to>
      <xdr:col>20</xdr:col>
      <xdr:colOff>38100</xdr:colOff>
      <xdr:row>107</xdr:row>
      <xdr:rowOff>109855</xdr:rowOff>
    </xdr:to>
    <xdr:sp macro="" textlink="">
      <xdr:nvSpPr>
        <xdr:cNvPr id="401" name="フローチャート: 判断 400">
          <a:extLst>
            <a:ext uri="{FF2B5EF4-FFF2-40B4-BE49-F238E27FC236}">
              <a16:creationId xmlns:a16="http://schemas.microsoft.com/office/drawing/2014/main" id="{32ADABAE-3546-4F60-8352-2BDE64547975}"/>
            </a:ext>
          </a:extLst>
        </xdr:cNvPr>
        <xdr:cNvSpPr/>
      </xdr:nvSpPr>
      <xdr:spPr>
        <a:xfrm>
          <a:off x="3384550" y="17673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162561</xdr:rowOff>
    </xdr:from>
    <xdr:to>
      <xdr:col>15</xdr:col>
      <xdr:colOff>101600</xdr:colOff>
      <xdr:row>107</xdr:row>
      <xdr:rowOff>92711</xdr:rowOff>
    </xdr:to>
    <xdr:sp macro="" textlink="">
      <xdr:nvSpPr>
        <xdr:cNvPr id="402" name="フローチャート: 判断 401">
          <a:extLst>
            <a:ext uri="{FF2B5EF4-FFF2-40B4-BE49-F238E27FC236}">
              <a16:creationId xmlns:a16="http://schemas.microsoft.com/office/drawing/2014/main" id="{9E25BA1F-72F1-40EA-A1EE-04F8309F00C4}"/>
            </a:ext>
          </a:extLst>
        </xdr:cNvPr>
        <xdr:cNvSpPr/>
      </xdr:nvSpPr>
      <xdr:spPr>
        <a:xfrm>
          <a:off x="2571750" y="176631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124461</xdr:rowOff>
    </xdr:from>
    <xdr:to>
      <xdr:col>10</xdr:col>
      <xdr:colOff>165100</xdr:colOff>
      <xdr:row>107</xdr:row>
      <xdr:rowOff>54611</xdr:rowOff>
    </xdr:to>
    <xdr:sp macro="" textlink="">
      <xdr:nvSpPr>
        <xdr:cNvPr id="403" name="フローチャート: 判断 402">
          <a:extLst>
            <a:ext uri="{FF2B5EF4-FFF2-40B4-BE49-F238E27FC236}">
              <a16:creationId xmlns:a16="http://schemas.microsoft.com/office/drawing/2014/main" id="{E4AEBDDC-60A2-478D-988C-1DAEC7B8FCCF}"/>
            </a:ext>
          </a:extLst>
        </xdr:cNvPr>
        <xdr:cNvSpPr/>
      </xdr:nvSpPr>
      <xdr:spPr>
        <a:xfrm>
          <a:off x="1778000" y="176250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404" name="フローチャート: 判断 403">
          <a:extLst>
            <a:ext uri="{FF2B5EF4-FFF2-40B4-BE49-F238E27FC236}">
              <a16:creationId xmlns:a16="http://schemas.microsoft.com/office/drawing/2014/main" id="{077A4DA9-F3C9-4C6F-AB1E-56580878B4FA}"/>
            </a:ext>
          </a:extLst>
        </xdr:cNvPr>
        <xdr:cNvSpPr/>
      </xdr:nvSpPr>
      <xdr:spPr>
        <a:xfrm>
          <a:off x="984250" y="17602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F04ECFE4-355F-46DD-99CB-838653AF39BE}"/>
            </a:ext>
          </a:extLst>
        </xdr:cNvPr>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9AA330C7-1B48-4857-86BB-916EF7D7FBA8}"/>
            </a:ext>
          </a:extLst>
        </xdr:cNvPr>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A9F6C30C-F358-4C03-AEA4-7DAC85EE09F1}"/>
            </a:ext>
          </a:extLst>
        </xdr:cNvPr>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5176CBF9-5373-47BE-937C-277D42421CE2}"/>
            </a:ext>
          </a:extLst>
        </xdr:cNvPr>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159D0A46-CA77-463F-97FA-7A05ACCCF76B}"/>
            </a:ext>
          </a:extLst>
        </xdr:cNvPr>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57786</xdr:rowOff>
    </xdr:from>
    <xdr:to>
      <xdr:col>24</xdr:col>
      <xdr:colOff>114300</xdr:colOff>
      <xdr:row>107</xdr:row>
      <xdr:rowOff>159386</xdr:rowOff>
    </xdr:to>
    <xdr:sp macro="" textlink="">
      <xdr:nvSpPr>
        <xdr:cNvPr id="410" name="楕円 409">
          <a:extLst>
            <a:ext uri="{FF2B5EF4-FFF2-40B4-BE49-F238E27FC236}">
              <a16:creationId xmlns:a16="http://schemas.microsoft.com/office/drawing/2014/main" id="{1E9A68CB-710F-477F-B420-2EFB8FAEB1B4}"/>
            </a:ext>
          </a:extLst>
        </xdr:cNvPr>
        <xdr:cNvSpPr/>
      </xdr:nvSpPr>
      <xdr:spPr>
        <a:xfrm>
          <a:off x="4127500" y="177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36213</xdr:rowOff>
    </xdr:from>
    <xdr:ext cx="405111" cy="259045"/>
    <xdr:sp macro="" textlink="">
      <xdr:nvSpPr>
        <xdr:cNvPr id="411" name="【港湾・漁港】&#10;有形固定資産減価償却率該当値テキスト">
          <a:extLst>
            <a:ext uri="{FF2B5EF4-FFF2-40B4-BE49-F238E27FC236}">
              <a16:creationId xmlns:a16="http://schemas.microsoft.com/office/drawing/2014/main" id="{445E6DD5-0157-47AD-90AD-1113AA0BD032}"/>
            </a:ext>
          </a:extLst>
        </xdr:cNvPr>
        <xdr:cNvSpPr txBox="1"/>
      </xdr:nvSpPr>
      <xdr:spPr>
        <a:xfrm>
          <a:off x="4216400"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27305</xdr:rowOff>
    </xdr:from>
    <xdr:to>
      <xdr:col>20</xdr:col>
      <xdr:colOff>38100</xdr:colOff>
      <xdr:row>106</xdr:row>
      <xdr:rowOff>128905</xdr:rowOff>
    </xdr:to>
    <xdr:sp macro="" textlink="">
      <xdr:nvSpPr>
        <xdr:cNvPr id="412" name="楕円 411">
          <a:extLst>
            <a:ext uri="{FF2B5EF4-FFF2-40B4-BE49-F238E27FC236}">
              <a16:creationId xmlns:a16="http://schemas.microsoft.com/office/drawing/2014/main" id="{7B21372A-6A73-42DE-8505-BE960B0D1073}"/>
            </a:ext>
          </a:extLst>
        </xdr:cNvPr>
        <xdr:cNvSpPr/>
      </xdr:nvSpPr>
      <xdr:spPr>
        <a:xfrm>
          <a:off x="3384550" y="17527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78105</xdr:rowOff>
    </xdr:from>
    <xdr:to>
      <xdr:col>24</xdr:col>
      <xdr:colOff>63500</xdr:colOff>
      <xdr:row>107</xdr:row>
      <xdr:rowOff>108586</xdr:rowOff>
    </xdr:to>
    <xdr:cxnSp macro="">
      <xdr:nvCxnSpPr>
        <xdr:cNvPr id="413" name="直線コネクタ 412">
          <a:extLst>
            <a:ext uri="{FF2B5EF4-FFF2-40B4-BE49-F238E27FC236}">
              <a16:creationId xmlns:a16="http://schemas.microsoft.com/office/drawing/2014/main" id="{11256A52-9752-4E22-9D34-DA6F78167A25}"/>
            </a:ext>
          </a:extLst>
        </xdr:cNvPr>
        <xdr:cNvCxnSpPr/>
      </xdr:nvCxnSpPr>
      <xdr:spPr>
        <a:xfrm>
          <a:off x="3429000" y="17578705"/>
          <a:ext cx="749300" cy="19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116839</xdr:rowOff>
    </xdr:from>
    <xdr:to>
      <xdr:col>15</xdr:col>
      <xdr:colOff>101600</xdr:colOff>
      <xdr:row>106</xdr:row>
      <xdr:rowOff>46989</xdr:rowOff>
    </xdr:to>
    <xdr:sp macro="" textlink="">
      <xdr:nvSpPr>
        <xdr:cNvPr id="414" name="楕円 413">
          <a:extLst>
            <a:ext uri="{FF2B5EF4-FFF2-40B4-BE49-F238E27FC236}">
              <a16:creationId xmlns:a16="http://schemas.microsoft.com/office/drawing/2014/main" id="{AB87B395-A9BA-4095-AA3A-C1A9B488A0C4}"/>
            </a:ext>
          </a:extLst>
        </xdr:cNvPr>
        <xdr:cNvSpPr/>
      </xdr:nvSpPr>
      <xdr:spPr>
        <a:xfrm>
          <a:off x="2571750" y="174523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167639</xdr:rowOff>
    </xdr:from>
    <xdr:to>
      <xdr:col>19</xdr:col>
      <xdr:colOff>177800</xdr:colOff>
      <xdr:row>106</xdr:row>
      <xdr:rowOff>78105</xdr:rowOff>
    </xdr:to>
    <xdr:cxnSp macro="">
      <xdr:nvCxnSpPr>
        <xdr:cNvPr id="415" name="直線コネクタ 414">
          <a:extLst>
            <a:ext uri="{FF2B5EF4-FFF2-40B4-BE49-F238E27FC236}">
              <a16:creationId xmlns:a16="http://schemas.microsoft.com/office/drawing/2014/main" id="{0D93FF4D-EC2D-4C72-A9A9-EBBEFA92DEEA}"/>
            </a:ext>
          </a:extLst>
        </xdr:cNvPr>
        <xdr:cNvCxnSpPr/>
      </xdr:nvCxnSpPr>
      <xdr:spPr>
        <a:xfrm>
          <a:off x="2622550" y="17503139"/>
          <a:ext cx="806450" cy="7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80645</xdr:rowOff>
    </xdr:from>
    <xdr:to>
      <xdr:col>10</xdr:col>
      <xdr:colOff>165100</xdr:colOff>
      <xdr:row>106</xdr:row>
      <xdr:rowOff>10795</xdr:rowOff>
    </xdr:to>
    <xdr:sp macro="" textlink="">
      <xdr:nvSpPr>
        <xdr:cNvPr id="416" name="楕円 415">
          <a:extLst>
            <a:ext uri="{FF2B5EF4-FFF2-40B4-BE49-F238E27FC236}">
              <a16:creationId xmlns:a16="http://schemas.microsoft.com/office/drawing/2014/main" id="{094C7C34-EC18-486F-A8E6-5923147A063B}"/>
            </a:ext>
          </a:extLst>
        </xdr:cNvPr>
        <xdr:cNvSpPr/>
      </xdr:nvSpPr>
      <xdr:spPr>
        <a:xfrm>
          <a:off x="1778000" y="174161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131445</xdr:rowOff>
    </xdr:from>
    <xdr:to>
      <xdr:col>15</xdr:col>
      <xdr:colOff>50800</xdr:colOff>
      <xdr:row>105</xdr:row>
      <xdr:rowOff>167639</xdr:rowOff>
    </xdr:to>
    <xdr:cxnSp macro="">
      <xdr:nvCxnSpPr>
        <xdr:cNvPr id="417" name="直線コネクタ 416">
          <a:extLst>
            <a:ext uri="{FF2B5EF4-FFF2-40B4-BE49-F238E27FC236}">
              <a16:creationId xmlns:a16="http://schemas.microsoft.com/office/drawing/2014/main" id="{EF6F5E80-3E88-4307-AF5F-427B7FEFC0AC}"/>
            </a:ext>
          </a:extLst>
        </xdr:cNvPr>
        <xdr:cNvCxnSpPr/>
      </xdr:nvCxnSpPr>
      <xdr:spPr>
        <a:xfrm>
          <a:off x="1828800" y="17466945"/>
          <a:ext cx="7937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36830</xdr:rowOff>
    </xdr:from>
    <xdr:to>
      <xdr:col>6</xdr:col>
      <xdr:colOff>38100</xdr:colOff>
      <xdr:row>105</xdr:row>
      <xdr:rowOff>138430</xdr:rowOff>
    </xdr:to>
    <xdr:sp macro="" textlink="">
      <xdr:nvSpPr>
        <xdr:cNvPr id="418" name="楕円 417">
          <a:extLst>
            <a:ext uri="{FF2B5EF4-FFF2-40B4-BE49-F238E27FC236}">
              <a16:creationId xmlns:a16="http://schemas.microsoft.com/office/drawing/2014/main" id="{A316D933-00C4-45B6-9199-3172349C519A}"/>
            </a:ext>
          </a:extLst>
        </xdr:cNvPr>
        <xdr:cNvSpPr/>
      </xdr:nvSpPr>
      <xdr:spPr>
        <a:xfrm>
          <a:off x="984250" y="17372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87630</xdr:rowOff>
    </xdr:from>
    <xdr:to>
      <xdr:col>10</xdr:col>
      <xdr:colOff>114300</xdr:colOff>
      <xdr:row>105</xdr:row>
      <xdr:rowOff>131445</xdr:rowOff>
    </xdr:to>
    <xdr:cxnSp macro="">
      <xdr:nvCxnSpPr>
        <xdr:cNvPr id="419" name="直線コネクタ 418">
          <a:extLst>
            <a:ext uri="{FF2B5EF4-FFF2-40B4-BE49-F238E27FC236}">
              <a16:creationId xmlns:a16="http://schemas.microsoft.com/office/drawing/2014/main" id="{4E9FBB57-D6EC-48A3-AB7A-0BC58412229E}"/>
            </a:ext>
          </a:extLst>
        </xdr:cNvPr>
        <xdr:cNvCxnSpPr/>
      </xdr:nvCxnSpPr>
      <xdr:spPr>
        <a:xfrm>
          <a:off x="1028700" y="17423130"/>
          <a:ext cx="8001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100982</xdr:rowOff>
    </xdr:from>
    <xdr:ext cx="405111" cy="259045"/>
    <xdr:sp macro="" textlink="">
      <xdr:nvSpPr>
        <xdr:cNvPr id="420" name="n_1aveValue【港湾・漁港】&#10;有形固定資産減価償却率">
          <a:extLst>
            <a:ext uri="{FF2B5EF4-FFF2-40B4-BE49-F238E27FC236}">
              <a16:creationId xmlns:a16="http://schemas.microsoft.com/office/drawing/2014/main" id="{6029BDC2-7935-4708-85FF-7216D9D17D80}"/>
            </a:ext>
          </a:extLst>
        </xdr:cNvPr>
        <xdr:cNvSpPr txBox="1"/>
      </xdr:nvSpPr>
      <xdr:spPr>
        <a:xfrm>
          <a:off x="32391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83838</xdr:rowOff>
    </xdr:from>
    <xdr:ext cx="405111" cy="259045"/>
    <xdr:sp macro="" textlink="">
      <xdr:nvSpPr>
        <xdr:cNvPr id="421" name="n_2aveValue【港湾・漁港】&#10;有形固定資産減価償却率">
          <a:extLst>
            <a:ext uri="{FF2B5EF4-FFF2-40B4-BE49-F238E27FC236}">
              <a16:creationId xmlns:a16="http://schemas.microsoft.com/office/drawing/2014/main" id="{A50E5DEE-18AC-46D5-BCA2-4F3AF7EC0601}"/>
            </a:ext>
          </a:extLst>
        </xdr:cNvPr>
        <xdr:cNvSpPr txBox="1"/>
      </xdr:nvSpPr>
      <xdr:spPr>
        <a:xfrm>
          <a:off x="2439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45738</xdr:rowOff>
    </xdr:from>
    <xdr:ext cx="405111" cy="259045"/>
    <xdr:sp macro="" textlink="">
      <xdr:nvSpPr>
        <xdr:cNvPr id="422" name="n_3aveValue【港湾・漁港】&#10;有形固定資産減価償却率">
          <a:extLst>
            <a:ext uri="{FF2B5EF4-FFF2-40B4-BE49-F238E27FC236}">
              <a16:creationId xmlns:a16="http://schemas.microsoft.com/office/drawing/2014/main" id="{40FCFB56-BBCC-4564-9D3F-00E81FFC35B0}"/>
            </a:ext>
          </a:extLst>
        </xdr:cNvPr>
        <xdr:cNvSpPr txBox="1"/>
      </xdr:nvSpPr>
      <xdr:spPr>
        <a:xfrm>
          <a:off x="164529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22877</xdr:rowOff>
    </xdr:from>
    <xdr:ext cx="405111" cy="259045"/>
    <xdr:sp macro="" textlink="">
      <xdr:nvSpPr>
        <xdr:cNvPr id="423" name="n_4aveValue【港湾・漁港】&#10;有形固定資産減価償却率">
          <a:extLst>
            <a:ext uri="{FF2B5EF4-FFF2-40B4-BE49-F238E27FC236}">
              <a16:creationId xmlns:a16="http://schemas.microsoft.com/office/drawing/2014/main" id="{46207000-342C-4A50-834E-51BA16CDA601}"/>
            </a:ext>
          </a:extLst>
        </xdr:cNvPr>
        <xdr:cNvSpPr txBox="1"/>
      </xdr:nvSpPr>
      <xdr:spPr>
        <a:xfrm>
          <a:off x="8515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145432</xdr:rowOff>
    </xdr:from>
    <xdr:ext cx="405111" cy="259045"/>
    <xdr:sp macro="" textlink="">
      <xdr:nvSpPr>
        <xdr:cNvPr id="424" name="n_1mainValue【港湾・漁港】&#10;有形固定資産減価償却率">
          <a:extLst>
            <a:ext uri="{FF2B5EF4-FFF2-40B4-BE49-F238E27FC236}">
              <a16:creationId xmlns:a16="http://schemas.microsoft.com/office/drawing/2014/main" id="{1DDE6635-D8C4-43B0-A9A9-5FBE48B8E699}"/>
            </a:ext>
          </a:extLst>
        </xdr:cNvPr>
        <xdr:cNvSpPr txBox="1"/>
      </xdr:nvSpPr>
      <xdr:spPr>
        <a:xfrm>
          <a:off x="3239144" y="17315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63516</xdr:rowOff>
    </xdr:from>
    <xdr:ext cx="405111" cy="259045"/>
    <xdr:sp macro="" textlink="">
      <xdr:nvSpPr>
        <xdr:cNvPr id="425" name="n_2mainValue【港湾・漁港】&#10;有形固定資産減価償却率">
          <a:extLst>
            <a:ext uri="{FF2B5EF4-FFF2-40B4-BE49-F238E27FC236}">
              <a16:creationId xmlns:a16="http://schemas.microsoft.com/office/drawing/2014/main" id="{974A3A29-4E03-4C3E-870F-F7B9EA8A3BAD}"/>
            </a:ext>
          </a:extLst>
        </xdr:cNvPr>
        <xdr:cNvSpPr txBox="1"/>
      </xdr:nvSpPr>
      <xdr:spPr>
        <a:xfrm>
          <a:off x="2439044" y="1723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27322</xdr:rowOff>
    </xdr:from>
    <xdr:ext cx="405111" cy="259045"/>
    <xdr:sp macro="" textlink="">
      <xdr:nvSpPr>
        <xdr:cNvPr id="426" name="n_3mainValue【港湾・漁港】&#10;有形固定資産減価償却率">
          <a:extLst>
            <a:ext uri="{FF2B5EF4-FFF2-40B4-BE49-F238E27FC236}">
              <a16:creationId xmlns:a16="http://schemas.microsoft.com/office/drawing/2014/main" id="{957A6CA3-E02A-4E2A-8DE1-1BECB15E71A3}"/>
            </a:ext>
          </a:extLst>
        </xdr:cNvPr>
        <xdr:cNvSpPr txBox="1"/>
      </xdr:nvSpPr>
      <xdr:spPr>
        <a:xfrm>
          <a:off x="1645294" y="1719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154957</xdr:rowOff>
    </xdr:from>
    <xdr:ext cx="405111" cy="259045"/>
    <xdr:sp macro="" textlink="">
      <xdr:nvSpPr>
        <xdr:cNvPr id="427" name="n_4mainValue【港湾・漁港】&#10;有形固定資産減価償却率">
          <a:extLst>
            <a:ext uri="{FF2B5EF4-FFF2-40B4-BE49-F238E27FC236}">
              <a16:creationId xmlns:a16="http://schemas.microsoft.com/office/drawing/2014/main" id="{B867E6FF-6BD2-438B-8820-8EF324163921}"/>
            </a:ext>
          </a:extLst>
        </xdr:cNvPr>
        <xdr:cNvSpPr txBox="1"/>
      </xdr:nvSpPr>
      <xdr:spPr>
        <a:xfrm>
          <a:off x="851544"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a:extLst>
            <a:ext uri="{FF2B5EF4-FFF2-40B4-BE49-F238E27FC236}">
              <a16:creationId xmlns:a16="http://schemas.microsoft.com/office/drawing/2014/main" id="{580218EB-FE45-4C45-B3A5-928783EA82BA}"/>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a:extLst>
            <a:ext uri="{FF2B5EF4-FFF2-40B4-BE49-F238E27FC236}">
              <a16:creationId xmlns:a16="http://schemas.microsoft.com/office/drawing/2014/main" id="{43AA6369-9E13-4483-B6E2-9DFCEEEB569A}"/>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a:extLst>
            <a:ext uri="{FF2B5EF4-FFF2-40B4-BE49-F238E27FC236}">
              <a16:creationId xmlns:a16="http://schemas.microsoft.com/office/drawing/2014/main" id="{9206C8D7-17FB-4941-B177-58D846FB1FD6}"/>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a:extLst>
            <a:ext uri="{FF2B5EF4-FFF2-40B4-BE49-F238E27FC236}">
              <a16:creationId xmlns:a16="http://schemas.microsoft.com/office/drawing/2014/main" id="{345E5912-2C87-47AC-A200-03C5110F0309}"/>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a:extLst>
            <a:ext uri="{FF2B5EF4-FFF2-40B4-BE49-F238E27FC236}">
              <a16:creationId xmlns:a16="http://schemas.microsoft.com/office/drawing/2014/main" id="{0F1AE308-5C85-4DF3-B7CC-4A39AA934257}"/>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a:extLst>
            <a:ext uri="{FF2B5EF4-FFF2-40B4-BE49-F238E27FC236}">
              <a16:creationId xmlns:a16="http://schemas.microsoft.com/office/drawing/2014/main" id="{0B46F38E-B903-4F84-BE68-92E0BF65B65D}"/>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a:extLst>
            <a:ext uri="{FF2B5EF4-FFF2-40B4-BE49-F238E27FC236}">
              <a16:creationId xmlns:a16="http://schemas.microsoft.com/office/drawing/2014/main" id="{7181D2DC-9677-4CC6-8FF6-C5BFA42EE207}"/>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a:extLst>
            <a:ext uri="{FF2B5EF4-FFF2-40B4-BE49-F238E27FC236}">
              <a16:creationId xmlns:a16="http://schemas.microsoft.com/office/drawing/2014/main" id="{4E433D28-A4CA-4059-A119-9D40CE7A22D4}"/>
            </a:ext>
          </a:extLst>
        </xdr:cNvPr>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a:extLst>
            <a:ext uri="{FF2B5EF4-FFF2-40B4-BE49-F238E27FC236}">
              <a16:creationId xmlns:a16="http://schemas.microsoft.com/office/drawing/2014/main" id="{6278965F-42F4-4A03-ABE0-212ECC901BB6}"/>
            </a:ext>
          </a:extLst>
        </xdr:cNvPr>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a:extLst>
            <a:ext uri="{FF2B5EF4-FFF2-40B4-BE49-F238E27FC236}">
              <a16:creationId xmlns:a16="http://schemas.microsoft.com/office/drawing/2014/main" id="{840738D3-897B-4788-A372-62AFF275CB4C}"/>
            </a:ext>
          </a:extLst>
        </xdr:cNvPr>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8" name="直線コネクタ 437">
          <a:extLst>
            <a:ext uri="{FF2B5EF4-FFF2-40B4-BE49-F238E27FC236}">
              <a16:creationId xmlns:a16="http://schemas.microsoft.com/office/drawing/2014/main" id="{E7C45120-359F-4722-BFA3-C8CA75B2E48A}"/>
            </a:ext>
          </a:extLst>
        </xdr:cNvPr>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9" name="テキスト ボックス 438">
          <a:extLst>
            <a:ext uri="{FF2B5EF4-FFF2-40B4-BE49-F238E27FC236}">
              <a16:creationId xmlns:a16="http://schemas.microsoft.com/office/drawing/2014/main" id="{297CF400-4EC3-480E-93C3-DC60E554A7DF}"/>
            </a:ext>
          </a:extLst>
        </xdr:cNvPr>
        <xdr:cNvSpPr txBox="1"/>
      </xdr:nvSpPr>
      <xdr:spPr>
        <a:xfrm>
          <a:off x="5726564" y="17771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0" name="直線コネクタ 439">
          <a:extLst>
            <a:ext uri="{FF2B5EF4-FFF2-40B4-BE49-F238E27FC236}">
              <a16:creationId xmlns:a16="http://schemas.microsoft.com/office/drawing/2014/main" id="{18B7B7B9-F7FD-4410-A151-73A2E0F4D6CE}"/>
            </a:ext>
          </a:extLst>
        </xdr:cNvPr>
        <xdr:cNvCxnSpPr/>
      </xdr:nvCxnSpPr>
      <xdr:spPr>
        <a:xfrm>
          <a:off x="5956300" y="1746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1" name="テキスト ボックス 440">
          <a:extLst>
            <a:ext uri="{FF2B5EF4-FFF2-40B4-BE49-F238E27FC236}">
              <a16:creationId xmlns:a16="http://schemas.microsoft.com/office/drawing/2014/main" id="{4E583C36-4097-4A01-B973-A8774B78DB5C}"/>
            </a:ext>
          </a:extLst>
        </xdr:cNvPr>
        <xdr:cNvSpPr txBox="1"/>
      </xdr:nvSpPr>
      <xdr:spPr>
        <a:xfrm>
          <a:off x="5482151" y="1733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2" name="直線コネクタ 441">
          <a:extLst>
            <a:ext uri="{FF2B5EF4-FFF2-40B4-BE49-F238E27FC236}">
              <a16:creationId xmlns:a16="http://schemas.microsoft.com/office/drawing/2014/main" id="{AA697E17-9BF4-4283-9EE5-CE884CF2C99D}"/>
            </a:ext>
          </a:extLst>
        </xdr:cNvPr>
        <xdr:cNvCxnSpPr/>
      </xdr:nvCxnSpPr>
      <xdr:spPr>
        <a:xfrm>
          <a:off x="5956300" y="1702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3" name="テキスト ボックス 442">
          <a:extLst>
            <a:ext uri="{FF2B5EF4-FFF2-40B4-BE49-F238E27FC236}">
              <a16:creationId xmlns:a16="http://schemas.microsoft.com/office/drawing/2014/main" id="{32886ECA-0337-426F-A131-C06BCBF44F5D}"/>
            </a:ext>
          </a:extLst>
        </xdr:cNvPr>
        <xdr:cNvSpPr txBox="1"/>
      </xdr:nvSpPr>
      <xdr:spPr>
        <a:xfrm>
          <a:off x="5418031" y="16888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4" name="直線コネクタ 443">
          <a:extLst>
            <a:ext uri="{FF2B5EF4-FFF2-40B4-BE49-F238E27FC236}">
              <a16:creationId xmlns:a16="http://schemas.microsoft.com/office/drawing/2014/main" id="{B27A99F4-6990-4BDD-BC5D-3DFAACE7FA01}"/>
            </a:ext>
          </a:extLst>
        </xdr:cNvPr>
        <xdr:cNvCxnSpPr/>
      </xdr:nvCxnSpPr>
      <xdr:spPr>
        <a:xfrm>
          <a:off x="5956300" y="16586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5" name="テキスト ボックス 444">
          <a:extLst>
            <a:ext uri="{FF2B5EF4-FFF2-40B4-BE49-F238E27FC236}">
              <a16:creationId xmlns:a16="http://schemas.microsoft.com/office/drawing/2014/main" id="{1CEA9F14-DB1A-4C19-97D2-55A5FCB18B5F}"/>
            </a:ext>
          </a:extLst>
        </xdr:cNvPr>
        <xdr:cNvSpPr txBox="1"/>
      </xdr:nvSpPr>
      <xdr:spPr>
        <a:xfrm>
          <a:off x="5418031" y="16450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a:extLst>
            <a:ext uri="{FF2B5EF4-FFF2-40B4-BE49-F238E27FC236}">
              <a16:creationId xmlns:a16="http://schemas.microsoft.com/office/drawing/2014/main" id="{2693688C-0D94-4882-8A9E-215077A92FEF}"/>
            </a:ext>
          </a:extLst>
        </xdr:cNvPr>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7" name="テキスト ボックス 446">
          <a:extLst>
            <a:ext uri="{FF2B5EF4-FFF2-40B4-BE49-F238E27FC236}">
              <a16:creationId xmlns:a16="http://schemas.microsoft.com/office/drawing/2014/main" id="{C2BE2398-20F9-4BE5-BA4B-4C2478B0D135}"/>
            </a:ext>
          </a:extLst>
        </xdr:cNvPr>
        <xdr:cNvSpPr txBox="1"/>
      </xdr:nvSpPr>
      <xdr:spPr>
        <a:xfrm>
          <a:off x="5418031" y="16012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港湾・漁港】&#10;一人当たり有形固定資産（償却資産）額グラフ枠">
          <a:extLst>
            <a:ext uri="{FF2B5EF4-FFF2-40B4-BE49-F238E27FC236}">
              <a16:creationId xmlns:a16="http://schemas.microsoft.com/office/drawing/2014/main" id="{6BF95481-7747-4FCF-87D5-907D8C270714}"/>
            </a:ext>
          </a:extLst>
        </xdr:cNvPr>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146920</xdr:rowOff>
    </xdr:from>
    <xdr:to>
      <xdr:col>54</xdr:col>
      <xdr:colOff>189865</xdr:colOff>
      <xdr:row>108</xdr:row>
      <xdr:rowOff>74096</xdr:rowOff>
    </xdr:to>
    <xdr:cxnSp macro="">
      <xdr:nvCxnSpPr>
        <xdr:cNvPr id="449" name="直線コネクタ 448">
          <a:extLst>
            <a:ext uri="{FF2B5EF4-FFF2-40B4-BE49-F238E27FC236}">
              <a16:creationId xmlns:a16="http://schemas.microsoft.com/office/drawing/2014/main" id="{71ECC635-AFC3-4AC6-B376-26F6E110F4EE}"/>
            </a:ext>
          </a:extLst>
        </xdr:cNvPr>
        <xdr:cNvCxnSpPr/>
      </xdr:nvCxnSpPr>
      <xdr:spPr>
        <a:xfrm flipV="1">
          <a:off x="9429115" y="16491820"/>
          <a:ext cx="0" cy="1413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77923</xdr:rowOff>
    </xdr:from>
    <xdr:ext cx="378565" cy="259045"/>
    <xdr:sp macro="" textlink="">
      <xdr:nvSpPr>
        <xdr:cNvPr id="450" name="【港湾・漁港】&#10;一人当たり有形固定資産（償却資産）額最小値テキスト">
          <a:extLst>
            <a:ext uri="{FF2B5EF4-FFF2-40B4-BE49-F238E27FC236}">
              <a16:creationId xmlns:a16="http://schemas.microsoft.com/office/drawing/2014/main" id="{582395B2-E7CC-49C4-821B-48E7A32643DD}"/>
            </a:ext>
          </a:extLst>
        </xdr:cNvPr>
        <xdr:cNvSpPr txBox="1"/>
      </xdr:nvSpPr>
      <xdr:spPr>
        <a:xfrm>
          <a:off x="9467850" y="17908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74096</xdr:rowOff>
    </xdr:from>
    <xdr:to>
      <xdr:col>55</xdr:col>
      <xdr:colOff>88900</xdr:colOff>
      <xdr:row>108</xdr:row>
      <xdr:rowOff>74096</xdr:rowOff>
    </xdr:to>
    <xdr:cxnSp macro="">
      <xdr:nvCxnSpPr>
        <xdr:cNvPr id="451" name="直線コネクタ 450">
          <a:extLst>
            <a:ext uri="{FF2B5EF4-FFF2-40B4-BE49-F238E27FC236}">
              <a16:creationId xmlns:a16="http://schemas.microsoft.com/office/drawing/2014/main" id="{555050A2-8B80-440A-AA13-FC47FC5062E4}"/>
            </a:ext>
          </a:extLst>
        </xdr:cNvPr>
        <xdr:cNvCxnSpPr/>
      </xdr:nvCxnSpPr>
      <xdr:spPr>
        <a:xfrm>
          <a:off x="9359900" y="179048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93597</xdr:rowOff>
    </xdr:from>
    <xdr:ext cx="599010" cy="259045"/>
    <xdr:sp macro="" textlink="">
      <xdr:nvSpPr>
        <xdr:cNvPr id="452" name="【港湾・漁港】&#10;一人当たり有形固定資産（償却資産）額最大値テキスト">
          <a:extLst>
            <a:ext uri="{FF2B5EF4-FFF2-40B4-BE49-F238E27FC236}">
              <a16:creationId xmlns:a16="http://schemas.microsoft.com/office/drawing/2014/main" id="{AC787647-1328-4956-9D63-40FA3922F71F}"/>
            </a:ext>
          </a:extLst>
        </xdr:cNvPr>
        <xdr:cNvSpPr txBox="1"/>
      </xdr:nvSpPr>
      <xdr:spPr>
        <a:xfrm>
          <a:off x="9467850" y="1627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146920</xdr:rowOff>
    </xdr:from>
    <xdr:to>
      <xdr:col>55</xdr:col>
      <xdr:colOff>88900</xdr:colOff>
      <xdr:row>99</xdr:row>
      <xdr:rowOff>146920</xdr:rowOff>
    </xdr:to>
    <xdr:cxnSp macro="">
      <xdr:nvCxnSpPr>
        <xdr:cNvPr id="453" name="直線コネクタ 452">
          <a:extLst>
            <a:ext uri="{FF2B5EF4-FFF2-40B4-BE49-F238E27FC236}">
              <a16:creationId xmlns:a16="http://schemas.microsoft.com/office/drawing/2014/main" id="{7A848B6E-CCC3-4392-920D-20E9F446E75F}"/>
            </a:ext>
          </a:extLst>
        </xdr:cNvPr>
        <xdr:cNvCxnSpPr/>
      </xdr:nvCxnSpPr>
      <xdr:spPr>
        <a:xfrm>
          <a:off x="9359900" y="16491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38154</xdr:rowOff>
    </xdr:from>
    <xdr:ext cx="534377" cy="259045"/>
    <xdr:sp macro="" textlink="">
      <xdr:nvSpPr>
        <xdr:cNvPr id="454" name="【港湾・漁港】&#10;一人当たり有形固定資産（償却資産）額平均値テキスト">
          <a:extLst>
            <a:ext uri="{FF2B5EF4-FFF2-40B4-BE49-F238E27FC236}">
              <a16:creationId xmlns:a16="http://schemas.microsoft.com/office/drawing/2014/main" id="{127D4A4A-8B40-4BEF-AA2C-C165EAAA7025}"/>
            </a:ext>
          </a:extLst>
        </xdr:cNvPr>
        <xdr:cNvSpPr txBox="1"/>
      </xdr:nvSpPr>
      <xdr:spPr>
        <a:xfrm>
          <a:off x="9467850" y="1720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59727</xdr:rowOff>
    </xdr:from>
    <xdr:to>
      <xdr:col>55</xdr:col>
      <xdr:colOff>50800</xdr:colOff>
      <xdr:row>104</xdr:row>
      <xdr:rowOff>161327</xdr:rowOff>
    </xdr:to>
    <xdr:sp macro="" textlink="">
      <xdr:nvSpPr>
        <xdr:cNvPr id="455" name="フローチャート: 判断 454">
          <a:extLst>
            <a:ext uri="{FF2B5EF4-FFF2-40B4-BE49-F238E27FC236}">
              <a16:creationId xmlns:a16="http://schemas.microsoft.com/office/drawing/2014/main" id="{840CDA99-BD02-4765-A6B1-E1E57836854B}"/>
            </a:ext>
          </a:extLst>
        </xdr:cNvPr>
        <xdr:cNvSpPr/>
      </xdr:nvSpPr>
      <xdr:spPr>
        <a:xfrm>
          <a:off x="9398000" y="17230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61547</xdr:rowOff>
    </xdr:from>
    <xdr:to>
      <xdr:col>50</xdr:col>
      <xdr:colOff>165100</xdr:colOff>
      <xdr:row>104</xdr:row>
      <xdr:rowOff>163147</xdr:rowOff>
    </xdr:to>
    <xdr:sp macro="" textlink="">
      <xdr:nvSpPr>
        <xdr:cNvPr id="456" name="フローチャート: 判断 455">
          <a:extLst>
            <a:ext uri="{FF2B5EF4-FFF2-40B4-BE49-F238E27FC236}">
              <a16:creationId xmlns:a16="http://schemas.microsoft.com/office/drawing/2014/main" id="{2A23BA17-0C00-490A-8302-04730D4DB110}"/>
            </a:ext>
          </a:extLst>
        </xdr:cNvPr>
        <xdr:cNvSpPr/>
      </xdr:nvSpPr>
      <xdr:spPr>
        <a:xfrm>
          <a:off x="8636000" y="1723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59572</xdr:rowOff>
    </xdr:from>
    <xdr:to>
      <xdr:col>46</xdr:col>
      <xdr:colOff>38100</xdr:colOff>
      <xdr:row>104</xdr:row>
      <xdr:rowOff>161172</xdr:rowOff>
    </xdr:to>
    <xdr:sp macro="" textlink="">
      <xdr:nvSpPr>
        <xdr:cNvPr id="457" name="フローチャート: 判断 456">
          <a:extLst>
            <a:ext uri="{FF2B5EF4-FFF2-40B4-BE49-F238E27FC236}">
              <a16:creationId xmlns:a16="http://schemas.microsoft.com/office/drawing/2014/main" id="{2A8E7A55-375E-49E1-A8B6-13842957C544}"/>
            </a:ext>
          </a:extLst>
        </xdr:cNvPr>
        <xdr:cNvSpPr/>
      </xdr:nvSpPr>
      <xdr:spPr>
        <a:xfrm>
          <a:off x="7842250" y="172299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69273</xdr:rowOff>
    </xdr:from>
    <xdr:to>
      <xdr:col>41</xdr:col>
      <xdr:colOff>101600</xdr:colOff>
      <xdr:row>104</xdr:row>
      <xdr:rowOff>170873</xdr:rowOff>
    </xdr:to>
    <xdr:sp macro="" textlink="">
      <xdr:nvSpPr>
        <xdr:cNvPr id="458" name="フローチャート: 判断 457">
          <a:extLst>
            <a:ext uri="{FF2B5EF4-FFF2-40B4-BE49-F238E27FC236}">
              <a16:creationId xmlns:a16="http://schemas.microsoft.com/office/drawing/2014/main" id="{F3BFFEBF-4930-41E1-A8BE-E8B555B663DE}"/>
            </a:ext>
          </a:extLst>
        </xdr:cNvPr>
        <xdr:cNvSpPr/>
      </xdr:nvSpPr>
      <xdr:spPr>
        <a:xfrm>
          <a:off x="7029450" y="172396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72930</xdr:rowOff>
    </xdr:from>
    <xdr:to>
      <xdr:col>36</xdr:col>
      <xdr:colOff>165100</xdr:colOff>
      <xdr:row>105</xdr:row>
      <xdr:rowOff>3080</xdr:rowOff>
    </xdr:to>
    <xdr:sp macro="" textlink="">
      <xdr:nvSpPr>
        <xdr:cNvPr id="459" name="フローチャート: 判断 458">
          <a:extLst>
            <a:ext uri="{FF2B5EF4-FFF2-40B4-BE49-F238E27FC236}">
              <a16:creationId xmlns:a16="http://schemas.microsoft.com/office/drawing/2014/main" id="{AC4D05B7-4C90-4945-878E-2F214ECFEE8D}"/>
            </a:ext>
          </a:extLst>
        </xdr:cNvPr>
        <xdr:cNvSpPr/>
      </xdr:nvSpPr>
      <xdr:spPr>
        <a:xfrm>
          <a:off x="6235700" y="17243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16CE9839-2B72-499E-B324-295586F1A358}"/>
            </a:ext>
          </a:extLst>
        </xdr:cNvPr>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4E29F9F-D075-4BB5-8A7D-CDCD75CAF83B}"/>
            </a:ext>
          </a:extLst>
        </xdr:cNvPr>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CB934817-357B-42F1-8C2F-F9903627BC3C}"/>
            </a:ext>
          </a:extLst>
        </xdr:cNvPr>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17D54E38-400D-4670-8C40-D0729A3BCDCF}"/>
            </a:ext>
          </a:extLst>
        </xdr:cNvPr>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D253BA4E-7D61-44E5-81C1-DD2E4BF96DA9}"/>
            </a:ext>
          </a:extLst>
        </xdr:cNvPr>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118659</xdr:rowOff>
    </xdr:from>
    <xdr:to>
      <xdr:col>55</xdr:col>
      <xdr:colOff>50800</xdr:colOff>
      <xdr:row>103</xdr:row>
      <xdr:rowOff>48809</xdr:rowOff>
    </xdr:to>
    <xdr:sp macro="" textlink="">
      <xdr:nvSpPr>
        <xdr:cNvPr id="465" name="楕円 464">
          <a:extLst>
            <a:ext uri="{FF2B5EF4-FFF2-40B4-BE49-F238E27FC236}">
              <a16:creationId xmlns:a16="http://schemas.microsoft.com/office/drawing/2014/main" id="{B55C825E-5D25-41A8-A9FB-EE75EC90CBF2}"/>
            </a:ext>
          </a:extLst>
        </xdr:cNvPr>
        <xdr:cNvSpPr/>
      </xdr:nvSpPr>
      <xdr:spPr>
        <a:xfrm>
          <a:off x="9398000" y="169588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141536</xdr:rowOff>
    </xdr:from>
    <xdr:ext cx="599010" cy="259045"/>
    <xdr:sp macro="" textlink="">
      <xdr:nvSpPr>
        <xdr:cNvPr id="466" name="【港湾・漁港】&#10;一人当たり有形固定資産（償却資産）額該当値テキスト">
          <a:extLst>
            <a:ext uri="{FF2B5EF4-FFF2-40B4-BE49-F238E27FC236}">
              <a16:creationId xmlns:a16="http://schemas.microsoft.com/office/drawing/2014/main" id="{9E468FC3-0D3A-41A8-B064-22C7621F21FD}"/>
            </a:ext>
          </a:extLst>
        </xdr:cNvPr>
        <xdr:cNvSpPr txBox="1"/>
      </xdr:nvSpPr>
      <xdr:spPr>
        <a:xfrm>
          <a:off x="9467850" y="1681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33272</xdr:rowOff>
    </xdr:from>
    <xdr:to>
      <xdr:col>50</xdr:col>
      <xdr:colOff>165100</xdr:colOff>
      <xdr:row>102</xdr:row>
      <xdr:rowOff>134872</xdr:rowOff>
    </xdr:to>
    <xdr:sp macro="" textlink="">
      <xdr:nvSpPr>
        <xdr:cNvPr id="467" name="楕円 466">
          <a:extLst>
            <a:ext uri="{FF2B5EF4-FFF2-40B4-BE49-F238E27FC236}">
              <a16:creationId xmlns:a16="http://schemas.microsoft.com/office/drawing/2014/main" id="{FBD2FB90-6748-490B-9107-C7DE040F2078}"/>
            </a:ext>
          </a:extLst>
        </xdr:cNvPr>
        <xdr:cNvSpPr/>
      </xdr:nvSpPr>
      <xdr:spPr>
        <a:xfrm>
          <a:off x="8636000" y="168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84072</xdr:rowOff>
    </xdr:from>
    <xdr:to>
      <xdr:col>55</xdr:col>
      <xdr:colOff>0</xdr:colOff>
      <xdr:row>102</xdr:row>
      <xdr:rowOff>169459</xdr:rowOff>
    </xdr:to>
    <xdr:cxnSp macro="">
      <xdr:nvCxnSpPr>
        <xdr:cNvPr id="468" name="直線コネクタ 467">
          <a:extLst>
            <a:ext uri="{FF2B5EF4-FFF2-40B4-BE49-F238E27FC236}">
              <a16:creationId xmlns:a16="http://schemas.microsoft.com/office/drawing/2014/main" id="{8190B1B1-4CE8-459E-9E92-014028BDA38D}"/>
            </a:ext>
          </a:extLst>
        </xdr:cNvPr>
        <xdr:cNvCxnSpPr/>
      </xdr:nvCxnSpPr>
      <xdr:spPr>
        <a:xfrm>
          <a:off x="8686800" y="16924272"/>
          <a:ext cx="742950" cy="7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40534</xdr:rowOff>
    </xdr:from>
    <xdr:to>
      <xdr:col>46</xdr:col>
      <xdr:colOff>38100</xdr:colOff>
      <xdr:row>102</xdr:row>
      <xdr:rowOff>142134</xdr:rowOff>
    </xdr:to>
    <xdr:sp macro="" textlink="">
      <xdr:nvSpPr>
        <xdr:cNvPr id="469" name="楕円 468">
          <a:extLst>
            <a:ext uri="{FF2B5EF4-FFF2-40B4-BE49-F238E27FC236}">
              <a16:creationId xmlns:a16="http://schemas.microsoft.com/office/drawing/2014/main" id="{9A45A74B-F5B0-4F61-8DA6-F24DC64FC3E0}"/>
            </a:ext>
          </a:extLst>
        </xdr:cNvPr>
        <xdr:cNvSpPr/>
      </xdr:nvSpPr>
      <xdr:spPr>
        <a:xfrm>
          <a:off x="7842250" y="168807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84072</xdr:rowOff>
    </xdr:from>
    <xdr:to>
      <xdr:col>50</xdr:col>
      <xdr:colOff>114300</xdr:colOff>
      <xdr:row>102</xdr:row>
      <xdr:rowOff>91334</xdr:rowOff>
    </xdr:to>
    <xdr:cxnSp macro="">
      <xdr:nvCxnSpPr>
        <xdr:cNvPr id="470" name="直線コネクタ 469">
          <a:extLst>
            <a:ext uri="{FF2B5EF4-FFF2-40B4-BE49-F238E27FC236}">
              <a16:creationId xmlns:a16="http://schemas.microsoft.com/office/drawing/2014/main" id="{6810A882-B3FD-4478-B91D-181904F4D422}"/>
            </a:ext>
          </a:extLst>
        </xdr:cNvPr>
        <xdr:cNvCxnSpPr/>
      </xdr:nvCxnSpPr>
      <xdr:spPr>
        <a:xfrm flipV="1">
          <a:off x="7886700" y="16924272"/>
          <a:ext cx="800100" cy="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96413</xdr:rowOff>
    </xdr:from>
    <xdr:to>
      <xdr:col>41</xdr:col>
      <xdr:colOff>101600</xdr:colOff>
      <xdr:row>103</xdr:row>
      <xdr:rowOff>26563</xdr:rowOff>
    </xdr:to>
    <xdr:sp macro="" textlink="">
      <xdr:nvSpPr>
        <xdr:cNvPr id="471" name="楕円 470">
          <a:extLst>
            <a:ext uri="{FF2B5EF4-FFF2-40B4-BE49-F238E27FC236}">
              <a16:creationId xmlns:a16="http://schemas.microsoft.com/office/drawing/2014/main" id="{BD4110B4-76F1-413E-B286-FA01FA05830E}"/>
            </a:ext>
          </a:extLst>
        </xdr:cNvPr>
        <xdr:cNvSpPr/>
      </xdr:nvSpPr>
      <xdr:spPr>
        <a:xfrm>
          <a:off x="7029450" y="169366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91334</xdr:rowOff>
    </xdr:from>
    <xdr:to>
      <xdr:col>45</xdr:col>
      <xdr:colOff>177800</xdr:colOff>
      <xdr:row>102</xdr:row>
      <xdr:rowOff>147213</xdr:rowOff>
    </xdr:to>
    <xdr:cxnSp macro="">
      <xdr:nvCxnSpPr>
        <xdr:cNvPr id="472" name="直線コネクタ 471">
          <a:extLst>
            <a:ext uri="{FF2B5EF4-FFF2-40B4-BE49-F238E27FC236}">
              <a16:creationId xmlns:a16="http://schemas.microsoft.com/office/drawing/2014/main" id="{5D84DF87-ED9F-4D1A-AF26-9CE58AB756C7}"/>
            </a:ext>
          </a:extLst>
        </xdr:cNvPr>
        <xdr:cNvCxnSpPr/>
      </xdr:nvCxnSpPr>
      <xdr:spPr>
        <a:xfrm flipV="1">
          <a:off x="7080250" y="16931534"/>
          <a:ext cx="806450" cy="5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146969</xdr:rowOff>
    </xdr:from>
    <xdr:to>
      <xdr:col>36</xdr:col>
      <xdr:colOff>165100</xdr:colOff>
      <xdr:row>103</xdr:row>
      <xdr:rowOff>77119</xdr:rowOff>
    </xdr:to>
    <xdr:sp macro="" textlink="">
      <xdr:nvSpPr>
        <xdr:cNvPr id="473" name="楕円 472">
          <a:extLst>
            <a:ext uri="{FF2B5EF4-FFF2-40B4-BE49-F238E27FC236}">
              <a16:creationId xmlns:a16="http://schemas.microsoft.com/office/drawing/2014/main" id="{2F91CBE6-C2BC-4A70-B7B6-C0D0DA44A774}"/>
            </a:ext>
          </a:extLst>
        </xdr:cNvPr>
        <xdr:cNvSpPr/>
      </xdr:nvSpPr>
      <xdr:spPr>
        <a:xfrm>
          <a:off x="6235700" y="169871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147213</xdr:rowOff>
    </xdr:from>
    <xdr:to>
      <xdr:col>41</xdr:col>
      <xdr:colOff>50800</xdr:colOff>
      <xdr:row>103</xdr:row>
      <xdr:rowOff>26319</xdr:rowOff>
    </xdr:to>
    <xdr:cxnSp macro="">
      <xdr:nvCxnSpPr>
        <xdr:cNvPr id="474" name="直線コネクタ 473">
          <a:extLst>
            <a:ext uri="{FF2B5EF4-FFF2-40B4-BE49-F238E27FC236}">
              <a16:creationId xmlns:a16="http://schemas.microsoft.com/office/drawing/2014/main" id="{F5F154CF-DFC6-404F-B0F1-4DA4D9928AF5}"/>
            </a:ext>
          </a:extLst>
        </xdr:cNvPr>
        <xdr:cNvCxnSpPr/>
      </xdr:nvCxnSpPr>
      <xdr:spPr>
        <a:xfrm flipV="1">
          <a:off x="6286500" y="16987413"/>
          <a:ext cx="793750" cy="4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154274</xdr:rowOff>
    </xdr:from>
    <xdr:ext cx="534377" cy="259045"/>
    <xdr:sp macro="" textlink="">
      <xdr:nvSpPr>
        <xdr:cNvPr id="475" name="n_1aveValue【港湾・漁港】&#10;一人当たり有形固定資産（償却資産）額">
          <a:extLst>
            <a:ext uri="{FF2B5EF4-FFF2-40B4-BE49-F238E27FC236}">
              <a16:creationId xmlns:a16="http://schemas.microsoft.com/office/drawing/2014/main" id="{78EA792D-B39E-409D-8E5E-DB125EF6B6E9}"/>
            </a:ext>
          </a:extLst>
        </xdr:cNvPr>
        <xdr:cNvSpPr txBox="1"/>
      </xdr:nvSpPr>
      <xdr:spPr>
        <a:xfrm>
          <a:off x="8425961" y="1732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152299</xdr:rowOff>
    </xdr:from>
    <xdr:ext cx="534377" cy="259045"/>
    <xdr:sp macro="" textlink="">
      <xdr:nvSpPr>
        <xdr:cNvPr id="476" name="n_2aveValue【港湾・漁港】&#10;一人当たり有形固定資産（償却資産）額">
          <a:extLst>
            <a:ext uri="{FF2B5EF4-FFF2-40B4-BE49-F238E27FC236}">
              <a16:creationId xmlns:a16="http://schemas.microsoft.com/office/drawing/2014/main" id="{F5D3BB95-B146-4FE5-9879-E17983542935}"/>
            </a:ext>
          </a:extLst>
        </xdr:cNvPr>
        <xdr:cNvSpPr txBox="1"/>
      </xdr:nvSpPr>
      <xdr:spPr>
        <a:xfrm>
          <a:off x="7644911" y="173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162000</xdr:rowOff>
    </xdr:from>
    <xdr:ext cx="534377" cy="259045"/>
    <xdr:sp macro="" textlink="">
      <xdr:nvSpPr>
        <xdr:cNvPr id="477" name="n_3aveValue【港湾・漁港】&#10;一人当たり有形固定資産（償却資産）額">
          <a:extLst>
            <a:ext uri="{FF2B5EF4-FFF2-40B4-BE49-F238E27FC236}">
              <a16:creationId xmlns:a16="http://schemas.microsoft.com/office/drawing/2014/main" id="{34E1376E-AEA9-458B-9216-CD2F065E6106}"/>
            </a:ext>
          </a:extLst>
        </xdr:cNvPr>
        <xdr:cNvSpPr txBox="1"/>
      </xdr:nvSpPr>
      <xdr:spPr>
        <a:xfrm>
          <a:off x="6851161" y="1733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165657</xdr:rowOff>
    </xdr:from>
    <xdr:ext cx="534377" cy="259045"/>
    <xdr:sp macro="" textlink="">
      <xdr:nvSpPr>
        <xdr:cNvPr id="478" name="n_4aveValue【港湾・漁港】&#10;一人当たり有形固定資産（償却資産）額">
          <a:extLst>
            <a:ext uri="{FF2B5EF4-FFF2-40B4-BE49-F238E27FC236}">
              <a16:creationId xmlns:a16="http://schemas.microsoft.com/office/drawing/2014/main" id="{4DEF003B-168D-4B69-A3A1-1ECEB94B29A2}"/>
            </a:ext>
          </a:extLst>
        </xdr:cNvPr>
        <xdr:cNvSpPr txBox="1"/>
      </xdr:nvSpPr>
      <xdr:spPr>
        <a:xfrm>
          <a:off x="6038361" y="1733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100</xdr:row>
      <xdr:rowOff>151399</xdr:rowOff>
    </xdr:from>
    <xdr:ext cx="599010" cy="259045"/>
    <xdr:sp macro="" textlink="">
      <xdr:nvSpPr>
        <xdr:cNvPr id="479" name="n_1mainValue【港湾・漁港】&#10;一人当たり有形固定資産（償却資産）額">
          <a:extLst>
            <a:ext uri="{FF2B5EF4-FFF2-40B4-BE49-F238E27FC236}">
              <a16:creationId xmlns:a16="http://schemas.microsoft.com/office/drawing/2014/main" id="{C62F50FB-A0DE-4857-A744-57B1A1295C22}"/>
            </a:ext>
          </a:extLst>
        </xdr:cNvPr>
        <xdr:cNvSpPr txBox="1"/>
      </xdr:nvSpPr>
      <xdr:spPr>
        <a:xfrm>
          <a:off x="8399995" y="166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100</xdr:row>
      <xdr:rowOff>158661</xdr:rowOff>
    </xdr:from>
    <xdr:ext cx="599010" cy="259045"/>
    <xdr:sp macro="" textlink="">
      <xdr:nvSpPr>
        <xdr:cNvPr id="480" name="n_2mainValue【港湾・漁港】&#10;一人当たり有形固定資産（償却資産）額">
          <a:extLst>
            <a:ext uri="{FF2B5EF4-FFF2-40B4-BE49-F238E27FC236}">
              <a16:creationId xmlns:a16="http://schemas.microsoft.com/office/drawing/2014/main" id="{B252E8D1-5BA0-4952-BD66-38F1C674B81C}"/>
            </a:ext>
          </a:extLst>
        </xdr:cNvPr>
        <xdr:cNvSpPr txBox="1"/>
      </xdr:nvSpPr>
      <xdr:spPr>
        <a:xfrm>
          <a:off x="7612595" y="1666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101</xdr:row>
      <xdr:rowOff>43090</xdr:rowOff>
    </xdr:from>
    <xdr:ext cx="599010" cy="259045"/>
    <xdr:sp macro="" textlink="">
      <xdr:nvSpPr>
        <xdr:cNvPr id="481" name="n_3mainValue【港湾・漁港】&#10;一人当たり有形固定資産（償却資産）額">
          <a:extLst>
            <a:ext uri="{FF2B5EF4-FFF2-40B4-BE49-F238E27FC236}">
              <a16:creationId xmlns:a16="http://schemas.microsoft.com/office/drawing/2014/main" id="{FDE0BFD4-61C4-4CF2-B735-7ED8765E3783}"/>
            </a:ext>
          </a:extLst>
        </xdr:cNvPr>
        <xdr:cNvSpPr txBox="1"/>
      </xdr:nvSpPr>
      <xdr:spPr>
        <a:xfrm>
          <a:off x="6818845" y="1671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101</xdr:row>
      <xdr:rowOff>93646</xdr:rowOff>
    </xdr:from>
    <xdr:ext cx="534377" cy="259045"/>
    <xdr:sp macro="" textlink="">
      <xdr:nvSpPr>
        <xdr:cNvPr id="482" name="n_4mainValue【港湾・漁港】&#10;一人当たり有形固定資産（償却資産）額">
          <a:extLst>
            <a:ext uri="{FF2B5EF4-FFF2-40B4-BE49-F238E27FC236}">
              <a16:creationId xmlns:a16="http://schemas.microsoft.com/office/drawing/2014/main" id="{E42F582C-963F-4CE8-AEC1-8CAAB3637257}"/>
            </a:ext>
          </a:extLst>
        </xdr:cNvPr>
        <xdr:cNvSpPr txBox="1"/>
      </xdr:nvSpPr>
      <xdr:spPr>
        <a:xfrm>
          <a:off x="6038361" y="1676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a:extLst>
            <a:ext uri="{FF2B5EF4-FFF2-40B4-BE49-F238E27FC236}">
              <a16:creationId xmlns:a16="http://schemas.microsoft.com/office/drawing/2014/main" id="{542FE183-7B72-4CED-9B30-04AAA889D05B}"/>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a:extLst>
            <a:ext uri="{FF2B5EF4-FFF2-40B4-BE49-F238E27FC236}">
              <a16:creationId xmlns:a16="http://schemas.microsoft.com/office/drawing/2014/main" id="{99841806-8821-49E4-B1AC-0B916F9CA162}"/>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a:extLst>
            <a:ext uri="{FF2B5EF4-FFF2-40B4-BE49-F238E27FC236}">
              <a16:creationId xmlns:a16="http://schemas.microsoft.com/office/drawing/2014/main" id="{983AC8B0-4815-467F-AF7E-93DCAD09C82D}"/>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a:extLst>
            <a:ext uri="{FF2B5EF4-FFF2-40B4-BE49-F238E27FC236}">
              <a16:creationId xmlns:a16="http://schemas.microsoft.com/office/drawing/2014/main" id="{C60A175F-E3C8-4119-85D7-D853E20B6434}"/>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a:extLst>
            <a:ext uri="{FF2B5EF4-FFF2-40B4-BE49-F238E27FC236}">
              <a16:creationId xmlns:a16="http://schemas.microsoft.com/office/drawing/2014/main" id="{6698A794-F34C-4CA7-8791-3456EAD64752}"/>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a:extLst>
            <a:ext uri="{FF2B5EF4-FFF2-40B4-BE49-F238E27FC236}">
              <a16:creationId xmlns:a16="http://schemas.microsoft.com/office/drawing/2014/main" id="{192D8133-A74B-49A8-8626-74034B5298B1}"/>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a:extLst>
            <a:ext uri="{FF2B5EF4-FFF2-40B4-BE49-F238E27FC236}">
              <a16:creationId xmlns:a16="http://schemas.microsoft.com/office/drawing/2014/main" id="{34D2C681-09D2-45B6-8957-497844268B13}"/>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a:extLst>
            <a:ext uri="{FF2B5EF4-FFF2-40B4-BE49-F238E27FC236}">
              <a16:creationId xmlns:a16="http://schemas.microsoft.com/office/drawing/2014/main" id="{DC22F1B7-226F-46E9-96C9-9BFBE7A124CE}"/>
            </a:ext>
          </a:extLst>
        </xdr:cNvPr>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1" name="テキスト ボックス 490">
          <a:extLst>
            <a:ext uri="{FF2B5EF4-FFF2-40B4-BE49-F238E27FC236}">
              <a16:creationId xmlns:a16="http://schemas.microsoft.com/office/drawing/2014/main" id="{32321204-35C6-4A41-BAB3-CBBF6AAB25F8}"/>
            </a:ext>
          </a:extLst>
        </xdr:cNvPr>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2" name="直線コネクタ 491">
          <a:extLst>
            <a:ext uri="{FF2B5EF4-FFF2-40B4-BE49-F238E27FC236}">
              <a16:creationId xmlns:a16="http://schemas.microsoft.com/office/drawing/2014/main" id="{0E0A3810-DEFA-48E7-8EAD-F75E7834CCEF}"/>
            </a:ext>
          </a:extLst>
        </xdr:cNvPr>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3" name="テキスト ボックス 492">
          <a:extLst>
            <a:ext uri="{FF2B5EF4-FFF2-40B4-BE49-F238E27FC236}">
              <a16:creationId xmlns:a16="http://schemas.microsoft.com/office/drawing/2014/main" id="{0BC33E99-B95E-4EE3-A932-14706073B880}"/>
            </a:ext>
          </a:extLst>
        </xdr:cNvPr>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4" name="直線コネクタ 493">
          <a:extLst>
            <a:ext uri="{FF2B5EF4-FFF2-40B4-BE49-F238E27FC236}">
              <a16:creationId xmlns:a16="http://schemas.microsoft.com/office/drawing/2014/main" id="{64DF2C1C-BF78-42EA-9B79-897CDE3F8D51}"/>
            </a:ext>
          </a:extLst>
        </xdr:cNvPr>
        <xdr:cNvCxnSpPr/>
      </xdr:nvCxnSpPr>
      <xdr:spPr>
        <a:xfrm>
          <a:off x="11207750" y="70267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5" name="テキスト ボックス 494">
          <a:extLst>
            <a:ext uri="{FF2B5EF4-FFF2-40B4-BE49-F238E27FC236}">
              <a16:creationId xmlns:a16="http://schemas.microsoft.com/office/drawing/2014/main" id="{304E33C4-A9D2-41E5-8C4E-552A2B73DEA2}"/>
            </a:ext>
          </a:extLst>
        </xdr:cNvPr>
        <xdr:cNvSpPr txBox="1"/>
      </xdr:nvSpPr>
      <xdr:spPr>
        <a:xfrm>
          <a:off x="10842791" y="6890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6" name="直線コネクタ 495">
          <a:extLst>
            <a:ext uri="{FF2B5EF4-FFF2-40B4-BE49-F238E27FC236}">
              <a16:creationId xmlns:a16="http://schemas.microsoft.com/office/drawing/2014/main" id="{8FC9D6DD-3CB7-433B-B696-002089FC6021}"/>
            </a:ext>
          </a:extLst>
        </xdr:cNvPr>
        <xdr:cNvCxnSpPr/>
      </xdr:nvCxnSpPr>
      <xdr:spPr>
        <a:xfrm>
          <a:off x="11207750" y="67128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7" name="テキスト ボックス 496">
          <a:extLst>
            <a:ext uri="{FF2B5EF4-FFF2-40B4-BE49-F238E27FC236}">
              <a16:creationId xmlns:a16="http://schemas.microsoft.com/office/drawing/2014/main" id="{2DA26610-A110-4299-8376-4DABE8A7B305}"/>
            </a:ext>
          </a:extLst>
        </xdr:cNvPr>
        <xdr:cNvSpPr txBox="1"/>
      </xdr:nvSpPr>
      <xdr:spPr>
        <a:xfrm>
          <a:off x="108427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8" name="直線コネクタ 497">
          <a:extLst>
            <a:ext uri="{FF2B5EF4-FFF2-40B4-BE49-F238E27FC236}">
              <a16:creationId xmlns:a16="http://schemas.microsoft.com/office/drawing/2014/main" id="{76D00353-6308-4D85-A21A-51E8D5DCF209}"/>
            </a:ext>
          </a:extLst>
        </xdr:cNvPr>
        <xdr:cNvCxnSpPr/>
      </xdr:nvCxnSpPr>
      <xdr:spPr>
        <a:xfrm>
          <a:off x="11207750" y="63989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9" name="テキスト ボックス 498">
          <a:extLst>
            <a:ext uri="{FF2B5EF4-FFF2-40B4-BE49-F238E27FC236}">
              <a16:creationId xmlns:a16="http://schemas.microsoft.com/office/drawing/2014/main" id="{59608710-DFDF-4F98-9C3F-1B95F69178ED}"/>
            </a:ext>
          </a:extLst>
        </xdr:cNvPr>
        <xdr:cNvSpPr txBox="1"/>
      </xdr:nvSpPr>
      <xdr:spPr>
        <a:xfrm>
          <a:off x="108427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0" name="直線コネクタ 499">
          <a:extLst>
            <a:ext uri="{FF2B5EF4-FFF2-40B4-BE49-F238E27FC236}">
              <a16:creationId xmlns:a16="http://schemas.microsoft.com/office/drawing/2014/main" id="{90E378EE-0541-458D-9A30-757A49177052}"/>
            </a:ext>
          </a:extLst>
        </xdr:cNvPr>
        <xdr:cNvCxnSpPr/>
      </xdr:nvCxnSpPr>
      <xdr:spPr>
        <a:xfrm>
          <a:off x="11207750" y="60851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1" name="テキスト ボックス 500">
          <a:extLst>
            <a:ext uri="{FF2B5EF4-FFF2-40B4-BE49-F238E27FC236}">
              <a16:creationId xmlns:a16="http://schemas.microsoft.com/office/drawing/2014/main" id="{0DBC2CD0-EBD7-45BA-A412-75E73E169399}"/>
            </a:ext>
          </a:extLst>
        </xdr:cNvPr>
        <xdr:cNvSpPr txBox="1"/>
      </xdr:nvSpPr>
      <xdr:spPr>
        <a:xfrm>
          <a:off x="108427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2" name="直線コネクタ 501">
          <a:extLst>
            <a:ext uri="{FF2B5EF4-FFF2-40B4-BE49-F238E27FC236}">
              <a16:creationId xmlns:a16="http://schemas.microsoft.com/office/drawing/2014/main" id="{2F14D709-BC9F-4506-978C-AA9C88C71AB7}"/>
            </a:ext>
          </a:extLst>
        </xdr:cNvPr>
        <xdr:cNvCxnSpPr/>
      </xdr:nvCxnSpPr>
      <xdr:spPr>
        <a:xfrm>
          <a:off x="11207750" y="57712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3" name="テキスト ボックス 502">
          <a:extLst>
            <a:ext uri="{FF2B5EF4-FFF2-40B4-BE49-F238E27FC236}">
              <a16:creationId xmlns:a16="http://schemas.microsoft.com/office/drawing/2014/main" id="{EFB545C2-8FCC-4B42-986B-818F93594B0D}"/>
            </a:ext>
          </a:extLst>
        </xdr:cNvPr>
        <xdr:cNvSpPr txBox="1"/>
      </xdr:nvSpPr>
      <xdr:spPr>
        <a:xfrm>
          <a:off x="108427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4" name="直線コネクタ 503">
          <a:extLst>
            <a:ext uri="{FF2B5EF4-FFF2-40B4-BE49-F238E27FC236}">
              <a16:creationId xmlns:a16="http://schemas.microsoft.com/office/drawing/2014/main" id="{B06F5189-294C-4AC0-92DA-577CF5EF450E}"/>
            </a:ext>
          </a:extLst>
        </xdr:cNvPr>
        <xdr:cNvCxnSpPr/>
      </xdr:nvCxnSpPr>
      <xdr:spPr>
        <a:xfrm>
          <a:off x="11207750" y="54510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5" name="テキスト ボックス 504">
          <a:extLst>
            <a:ext uri="{FF2B5EF4-FFF2-40B4-BE49-F238E27FC236}">
              <a16:creationId xmlns:a16="http://schemas.microsoft.com/office/drawing/2014/main" id="{056468F8-B021-4BD0-843C-240364F9240F}"/>
            </a:ext>
          </a:extLst>
        </xdr:cNvPr>
        <xdr:cNvSpPr txBox="1"/>
      </xdr:nvSpPr>
      <xdr:spPr>
        <a:xfrm>
          <a:off x="10842791" y="53151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C63C91CD-38EE-458A-BD53-7801F75A4AD2}"/>
            </a:ext>
          </a:extLst>
        </xdr:cNvPr>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a:extLst>
            <a:ext uri="{FF2B5EF4-FFF2-40B4-BE49-F238E27FC236}">
              <a16:creationId xmlns:a16="http://schemas.microsoft.com/office/drawing/2014/main" id="{3201B923-AA42-48A9-AEF3-F1A2B7DF3762}"/>
            </a:ext>
          </a:extLst>
        </xdr:cNvPr>
        <xdr:cNvSpPr txBox="1"/>
      </xdr:nvSpPr>
      <xdr:spPr>
        <a:xfrm>
          <a:off x="10842791" y="500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E1D38F7A-5C20-41CB-8F15-4E0FAA8BB71E}"/>
            </a:ext>
          </a:extLst>
        </xdr:cNvPr>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1089</xdr:rowOff>
    </xdr:from>
    <xdr:to>
      <xdr:col>85</xdr:col>
      <xdr:colOff>126364</xdr:colOff>
      <xdr:row>41</xdr:row>
      <xdr:rowOff>97427</xdr:rowOff>
    </xdr:to>
    <xdr:cxnSp macro="">
      <xdr:nvCxnSpPr>
        <xdr:cNvPr id="509" name="直線コネクタ 508">
          <a:extLst>
            <a:ext uri="{FF2B5EF4-FFF2-40B4-BE49-F238E27FC236}">
              <a16:creationId xmlns:a16="http://schemas.microsoft.com/office/drawing/2014/main" id="{98A276E4-4A7F-44CB-A745-F728015F681B}"/>
            </a:ext>
          </a:extLst>
        </xdr:cNvPr>
        <xdr:cNvCxnSpPr/>
      </xdr:nvCxnSpPr>
      <xdr:spPr>
        <a:xfrm flipV="1">
          <a:off x="14699614" y="5614489"/>
          <a:ext cx="0" cy="1252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101254</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564C2D02-2151-4E5C-9604-DA674420F75C}"/>
            </a:ext>
          </a:extLst>
        </xdr:cNvPr>
        <xdr:cNvSpPr txBox="1"/>
      </xdr:nvSpPr>
      <xdr:spPr>
        <a:xfrm>
          <a:off x="14738350" y="6870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97427</xdr:rowOff>
    </xdr:from>
    <xdr:to>
      <xdr:col>86</xdr:col>
      <xdr:colOff>25400</xdr:colOff>
      <xdr:row>41</xdr:row>
      <xdr:rowOff>97427</xdr:rowOff>
    </xdr:to>
    <xdr:cxnSp macro="">
      <xdr:nvCxnSpPr>
        <xdr:cNvPr id="511" name="直線コネクタ 510">
          <a:extLst>
            <a:ext uri="{FF2B5EF4-FFF2-40B4-BE49-F238E27FC236}">
              <a16:creationId xmlns:a16="http://schemas.microsoft.com/office/drawing/2014/main" id="{747C67E6-335A-4647-8E32-C2A409A5BD04}"/>
            </a:ext>
          </a:extLst>
        </xdr:cNvPr>
        <xdr:cNvCxnSpPr/>
      </xdr:nvCxnSpPr>
      <xdr:spPr>
        <a:xfrm>
          <a:off x="14611350" y="68665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119216</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7E6D40AB-BA97-447C-902B-86A0C9845D65}"/>
            </a:ext>
          </a:extLst>
        </xdr:cNvPr>
        <xdr:cNvSpPr txBox="1"/>
      </xdr:nvSpPr>
      <xdr:spPr>
        <a:xfrm>
          <a:off x="14738350" y="540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1089</xdr:rowOff>
    </xdr:from>
    <xdr:to>
      <xdr:col>86</xdr:col>
      <xdr:colOff>25400</xdr:colOff>
      <xdr:row>34</xdr:row>
      <xdr:rowOff>1089</xdr:rowOff>
    </xdr:to>
    <xdr:cxnSp macro="">
      <xdr:nvCxnSpPr>
        <xdr:cNvPr id="513" name="直線コネクタ 512">
          <a:extLst>
            <a:ext uri="{FF2B5EF4-FFF2-40B4-BE49-F238E27FC236}">
              <a16:creationId xmlns:a16="http://schemas.microsoft.com/office/drawing/2014/main" id="{C3CDDAA1-724A-40E4-B4E6-5165C4A89E54}"/>
            </a:ext>
          </a:extLst>
        </xdr:cNvPr>
        <xdr:cNvCxnSpPr/>
      </xdr:nvCxnSpPr>
      <xdr:spPr>
        <a:xfrm>
          <a:off x="14611350" y="561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84200</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852915AB-D9C3-459D-A7DB-E9181911C3EC}"/>
            </a:ext>
          </a:extLst>
        </xdr:cNvPr>
        <xdr:cNvSpPr txBox="1"/>
      </xdr:nvSpPr>
      <xdr:spPr>
        <a:xfrm>
          <a:off x="14738350" y="61929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515" name="フローチャート: 判断 514">
          <a:extLst>
            <a:ext uri="{FF2B5EF4-FFF2-40B4-BE49-F238E27FC236}">
              <a16:creationId xmlns:a16="http://schemas.microsoft.com/office/drawing/2014/main" id="{A1B77DE4-20D1-4785-9D74-FDC0035CF225}"/>
            </a:ext>
          </a:extLst>
        </xdr:cNvPr>
        <xdr:cNvSpPr/>
      </xdr:nvSpPr>
      <xdr:spPr>
        <a:xfrm>
          <a:off x="14649450" y="633512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44994</xdr:rowOff>
    </xdr:from>
    <xdr:to>
      <xdr:col>81</xdr:col>
      <xdr:colOff>101600</xdr:colOff>
      <xdr:row>38</xdr:row>
      <xdr:rowOff>146594</xdr:rowOff>
    </xdr:to>
    <xdr:sp macro="" textlink="">
      <xdr:nvSpPr>
        <xdr:cNvPr id="516" name="フローチャート: 判断 515">
          <a:extLst>
            <a:ext uri="{FF2B5EF4-FFF2-40B4-BE49-F238E27FC236}">
              <a16:creationId xmlns:a16="http://schemas.microsoft.com/office/drawing/2014/main" id="{99416EAE-D357-48B0-80F6-5048A3AAECFC}"/>
            </a:ext>
          </a:extLst>
        </xdr:cNvPr>
        <xdr:cNvSpPr/>
      </xdr:nvSpPr>
      <xdr:spPr>
        <a:xfrm>
          <a:off x="13887450" y="631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97246</xdr:rowOff>
    </xdr:from>
    <xdr:to>
      <xdr:col>76</xdr:col>
      <xdr:colOff>165100</xdr:colOff>
      <xdr:row>39</xdr:row>
      <xdr:rowOff>27396</xdr:rowOff>
    </xdr:to>
    <xdr:sp macro="" textlink="">
      <xdr:nvSpPr>
        <xdr:cNvPr id="517" name="フローチャート: 判断 516">
          <a:extLst>
            <a:ext uri="{FF2B5EF4-FFF2-40B4-BE49-F238E27FC236}">
              <a16:creationId xmlns:a16="http://schemas.microsoft.com/office/drawing/2014/main" id="{A8190F9C-AA18-4AA3-9927-103B09C414FD}"/>
            </a:ext>
          </a:extLst>
        </xdr:cNvPr>
        <xdr:cNvSpPr/>
      </xdr:nvSpPr>
      <xdr:spPr>
        <a:xfrm>
          <a:off x="13093700" y="63710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18" name="フローチャート: 判断 517">
          <a:extLst>
            <a:ext uri="{FF2B5EF4-FFF2-40B4-BE49-F238E27FC236}">
              <a16:creationId xmlns:a16="http://schemas.microsoft.com/office/drawing/2014/main" id="{BF94B5CF-ED7E-4897-97F1-93185F593162}"/>
            </a:ext>
          </a:extLst>
        </xdr:cNvPr>
        <xdr:cNvSpPr/>
      </xdr:nvSpPr>
      <xdr:spPr>
        <a:xfrm>
          <a:off x="12299950" y="6344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19" name="フローチャート: 判断 518">
          <a:extLst>
            <a:ext uri="{FF2B5EF4-FFF2-40B4-BE49-F238E27FC236}">
              <a16:creationId xmlns:a16="http://schemas.microsoft.com/office/drawing/2014/main" id="{DBB74E60-FA8F-44D2-ABF9-667C849B5855}"/>
            </a:ext>
          </a:extLst>
        </xdr:cNvPr>
        <xdr:cNvSpPr/>
      </xdr:nvSpPr>
      <xdr:spPr>
        <a:xfrm>
          <a:off x="11487150" y="631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A6670FB9-ED40-4179-B76C-877A3E5CE774}"/>
            </a:ext>
          </a:extLst>
        </xdr:cNvPr>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8E6DC971-3348-4162-96CC-89501C9A3BC0}"/>
            </a:ext>
          </a:extLst>
        </xdr:cNvPr>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835FD5BB-4E3B-4FB5-8217-1E8A08234ED5}"/>
            </a:ext>
          </a:extLst>
        </xdr:cNvPr>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A83EE55F-C6CA-47AE-9010-F0508E7F4688}"/>
            </a:ext>
          </a:extLst>
        </xdr:cNvPr>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CF9A5C82-E626-4E29-8C2C-421EEA0D6E2A}"/>
            </a:ext>
          </a:extLst>
        </xdr:cNvPr>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129903</xdr:rowOff>
    </xdr:from>
    <xdr:to>
      <xdr:col>85</xdr:col>
      <xdr:colOff>177800</xdr:colOff>
      <xdr:row>39</xdr:row>
      <xdr:rowOff>60053</xdr:rowOff>
    </xdr:to>
    <xdr:sp macro="" textlink="">
      <xdr:nvSpPr>
        <xdr:cNvPr id="525" name="楕円 524">
          <a:extLst>
            <a:ext uri="{FF2B5EF4-FFF2-40B4-BE49-F238E27FC236}">
              <a16:creationId xmlns:a16="http://schemas.microsoft.com/office/drawing/2014/main" id="{F18F39BD-A315-4F0B-917D-A7C52FF46C2F}"/>
            </a:ext>
          </a:extLst>
        </xdr:cNvPr>
        <xdr:cNvSpPr/>
      </xdr:nvSpPr>
      <xdr:spPr>
        <a:xfrm>
          <a:off x="14649450" y="64037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108330</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12DF7FAB-184D-48A5-AC64-D48AA9B5515A}"/>
            </a:ext>
          </a:extLst>
        </xdr:cNvPr>
        <xdr:cNvSpPr txBox="1"/>
      </xdr:nvSpPr>
      <xdr:spPr>
        <a:xfrm>
          <a:off x="14738350" y="638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61323</xdr:rowOff>
    </xdr:from>
    <xdr:to>
      <xdr:col>81</xdr:col>
      <xdr:colOff>101600</xdr:colOff>
      <xdr:row>38</xdr:row>
      <xdr:rowOff>162923</xdr:rowOff>
    </xdr:to>
    <xdr:sp macro="" textlink="">
      <xdr:nvSpPr>
        <xdr:cNvPr id="527" name="楕円 526">
          <a:extLst>
            <a:ext uri="{FF2B5EF4-FFF2-40B4-BE49-F238E27FC236}">
              <a16:creationId xmlns:a16="http://schemas.microsoft.com/office/drawing/2014/main" id="{445773D9-35E1-46FA-8307-126094AEB18D}"/>
            </a:ext>
          </a:extLst>
        </xdr:cNvPr>
        <xdr:cNvSpPr/>
      </xdr:nvSpPr>
      <xdr:spPr>
        <a:xfrm>
          <a:off x="13887450" y="63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112123</xdr:rowOff>
    </xdr:from>
    <xdr:to>
      <xdr:col>85</xdr:col>
      <xdr:colOff>127000</xdr:colOff>
      <xdr:row>39</xdr:row>
      <xdr:rowOff>9253</xdr:rowOff>
    </xdr:to>
    <xdr:cxnSp macro="">
      <xdr:nvCxnSpPr>
        <xdr:cNvPr id="528" name="直線コネクタ 527">
          <a:extLst>
            <a:ext uri="{FF2B5EF4-FFF2-40B4-BE49-F238E27FC236}">
              <a16:creationId xmlns:a16="http://schemas.microsoft.com/office/drawing/2014/main" id="{85A97722-EFF6-4F52-AC81-24E394A8F09B}"/>
            </a:ext>
          </a:extLst>
        </xdr:cNvPr>
        <xdr:cNvCxnSpPr/>
      </xdr:nvCxnSpPr>
      <xdr:spPr>
        <a:xfrm>
          <a:off x="13938250" y="6385923"/>
          <a:ext cx="762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164193</xdr:rowOff>
    </xdr:from>
    <xdr:to>
      <xdr:col>76</xdr:col>
      <xdr:colOff>165100</xdr:colOff>
      <xdr:row>38</xdr:row>
      <xdr:rowOff>94343</xdr:rowOff>
    </xdr:to>
    <xdr:sp macro="" textlink="">
      <xdr:nvSpPr>
        <xdr:cNvPr id="529" name="楕円 528">
          <a:extLst>
            <a:ext uri="{FF2B5EF4-FFF2-40B4-BE49-F238E27FC236}">
              <a16:creationId xmlns:a16="http://schemas.microsoft.com/office/drawing/2014/main" id="{7B58C2EB-43A9-43F2-B3B5-9EFCCACCF63F}"/>
            </a:ext>
          </a:extLst>
        </xdr:cNvPr>
        <xdr:cNvSpPr/>
      </xdr:nvSpPr>
      <xdr:spPr>
        <a:xfrm>
          <a:off x="13093700" y="62728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43543</xdr:rowOff>
    </xdr:from>
    <xdr:to>
      <xdr:col>81</xdr:col>
      <xdr:colOff>50800</xdr:colOff>
      <xdr:row>38</xdr:row>
      <xdr:rowOff>112123</xdr:rowOff>
    </xdr:to>
    <xdr:cxnSp macro="">
      <xdr:nvCxnSpPr>
        <xdr:cNvPr id="530" name="直線コネクタ 529">
          <a:extLst>
            <a:ext uri="{FF2B5EF4-FFF2-40B4-BE49-F238E27FC236}">
              <a16:creationId xmlns:a16="http://schemas.microsoft.com/office/drawing/2014/main" id="{B645810E-ABF1-4C4D-B702-207B171E44A8}"/>
            </a:ext>
          </a:extLst>
        </xdr:cNvPr>
        <xdr:cNvCxnSpPr/>
      </xdr:nvCxnSpPr>
      <xdr:spPr>
        <a:xfrm>
          <a:off x="13144500" y="6317343"/>
          <a:ext cx="7937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53158</xdr:rowOff>
    </xdr:from>
    <xdr:to>
      <xdr:col>72</xdr:col>
      <xdr:colOff>38100</xdr:colOff>
      <xdr:row>37</xdr:row>
      <xdr:rowOff>154758</xdr:rowOff>
    </xdr:to>
    <xdr:sp macro="" textlink="">
      <xdr:nvSpPr>
        <xdr:cNvPr id="531" name="楕円 530">
          <a:extLst>
            <a:ext uri="{FF2B5EF4-FFF2-40B4-BE49-F238E27FC236}">
              <a16:creationId xmlns:a16="http://schemas.microsoft.com/office/drawing/2014/main" id="{18F39A1E-3533-4F5B-826E-2B9ABDBC5747}"/>
            </a:ext>
          </a:extLst>
        </xdr:cNvPr>
        <xdr:cNvSpPr/>
      </xdr:nvSpPr>
      <xdr:spPr>
        <a:xfrm>
          <a:off x="12299950" y="61618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103958</xdr:rowOff>
    </xdr:from>
    <xdr:to>
      <xdr:col>76</xdr:col>
      <xdr:colOff>114300</xdr:colOff>
      <xdr:row>38</xdr:row>
      <xdr:rowOff>43543</xdr:rowOff>
    </xdr:to>
    <xdr:cxnSp macro="">
      <xdr:nvCxnSpPr>
        <xdr:cNvPr id="532" name="直線コネクタ 531">
          <a:extLst>
            <a:ext uri="{FF2B5EF4-FFF2-40B4-BE49-F238E27FC236}">
              <a16:creationId xmlns:a16="http://schemas.microsoft.com/office/drawing/2014/main" id="{C7F8F1B6-F6B5-4583-A8BB-3592A7766F2F}"/>
            </a:ext>
          </a:extLst>
        </xdr:cNvPr>
        <xdr:cNvCxnSpPr/>
      </xdr:nvCxnSpPr>
      <xdr:spPr>
        <a:xfrm>
          <a:off x="12344400" y="6212658"/>
          <a:ext cx="800100" cy="10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17236</xdr:rowOff>
    </xdr:from>
    <xdr:to>
      <xdr:col>67</xdr:col>
      <xdr:colOff>101600</xdr:colOff>
      <xdr:row>37</xdr:row>
      <xdr:rowOff>118836</xdr:rowOff>
    </xdr:to>
    <xdr:sp macro="" textlink="">
      <xdr:nvSpPr>
        <xdr:cNvPr id="533" name="楕円 532">
          <a:extLst>
            <a:ext uri="{FF2B5EF4-FFF2-40B4-BE49-F238E27FC236}">
              <a16:creationId xmlns:a16="http://schemas.microsoft.com/office/drawing/2014/main" id="{5F58CCC1-0C0C-4DCC-BE49-8F79D8D71A94}"/>
            </a:ext>
          </a:extLst>
        </xdr:cNvPr>
        <xdr:cNvSpPr/>
      </xdr:nvSpPr>
      <xdr:spPr>
        <a:xfrm>
          <a:off x="11487150" y="612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68036</xdr:rowOff>
    </xdr:from>
    <xdr:to>
      <xdr:col>71</xdr:col>
      <xdr:colOff>177800</xdr:colOff>
      <xdr:row>37</xdr:row>
      <xdr:rowOff>103958</xdr:rowOff>
    </xdr:to>
    <xdr:cxnSp macro="">
      <xdr:nvCxnSpPr>
        <xdr:cNvPr id="534" name="直線コネクタ 533">
          <a:extLst>
            <a:ext uri="{FF2B5EF4-FFF2-40B4-BE49-F238E27FC236}">
              <a16:creationId xmlns:a16="http://schemas.microsoft.com/office/drawing/2014/main" id="{EA367F9D-FF69-4FE6-BA9A-75C5665FCBAF}"/>
            </a:ext>
          </a:extLst>
        </xdr:cNvPr>
        <xdr:cNvCxnSpPr/>
      </xdr:nvCxnSpPr>
      <xdr:spPr>
        <a:xfrm>
          <a:off x="11537950" y="6176736"/>
          <a:ext cx="8064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163121</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7B7D3DE8-3D41-4F45-81B9-6AD7B0F975AA}"/>
            </a:ext>
          </a:extLst>
        </xdr:cNvPr>
        <xdr:cNvSpPr txBox="1"/>
      </xdr:nvSpPr>
      <xdr:spPr>
        <a:xfrm>
          <a:off x="1374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18523</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C4B4326D-856E-417D-80B3-F9305B97C7A1}"/>
            </a:ext>
          </a:extLst>
        </xdr:cNvPr>
        <xdr:cNvSpPr txBox="1"/>
      </xdr:nvSpPr>
      <xdr:spPr>
        <a:xfrm>
          <a:off x="12960994" y="645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F0DDF444-ABC3-478F-95E0-BA4036FD09CB}"/>
            </a:ext>
          </a:extLst>
        </xdr:cNvPr>
        <xdr:cNvSpPr txBox="1"/>
      </xdr:nvSpPr>
      <xdr:spPr>
        <a:xfrm>
          <a:off x="121672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73D1AC18-8BEF-4276-A0ED-8568A79330A5}"/>
            </a:ext>
          </a:extLst>
        </xdr:cNvPr>
        <xdr:cNvSpPr txBox="1"/>
      </xdr:nvSpPr>
      <xdr:spPr>
        <a:xfrm>
          <a:off x="11354444" y="6411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154050</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DA298DCD-2C4A-469B-9F36-4BC3FEC95B09}"/>
            </a:ext>
          </a:extLst>
        </xdr:cNvPr>
        <xdr:cNvSpPr txBox="1"/>
      </xdr:nvSpPr>
      <xdr:spPr>
        <a:xfrm>
          <a:off x="13742044" y="642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72A4083D-744B-4640-888D-AFFBE70A802B}"/>
            </a:ext>
          </a:extLst>
        </xdr:cNvPr>
        <xdr:cNvSpPr txBox="1"/>
      </xdr:nvSpPr>
      <xdr:spPr>
        <a:xfrm>
          <a:off x="1296099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171285</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2ECC9567-8D26-43C0-B5B5-6E698DCAC0F6}"/>
            </a:ext>
          </a:extLst>
        </xdr:cNvPr>
        <xdr:cNvSpPr txBox="1"/>
      </xdr:nvSpPr>
      <xdr:spPr>
        <a:xfrm>
          <a:off x="121672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135363</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91F862A7-20C3-48DE-8C2D-14E734AD5623}"/>
            </a:ext>
          </a:extLst>
        </xdr:cNvPr>
        <xdr:cNvSpPr txBox="1"/>
      </xdr:nvSpPr>
      <xdr:spPr>
        <a:xfrm>
          <a:off x="11354444" y="5913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D28FC5B-681E-4008-BD6E-C5B84CBE52E4}"/>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3D866A43-FC5E-454C-84DD-9B2FB6EFA6CA}"/>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DEA902DE-D9C7-47DC-9E2D-8ABBF45413E6}"/>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94B8B099-5E2A-4374-ABAC-B43A56CD8B68}"/>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3977FD03-5179-4645-AAA0-71193B3F090F}"/>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43583328-9F20-4BD9-BF0C-CE4AD6022CCC}"/>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48829A31-2E3F-4B25-9CD2-938FA4F908E2}"/>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C9C99943-85BE-47C4-A6BE-C35C513FEDFB}"/>
            </a:ext>
          </a:extLst>
        </xdr:cNvPr>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9B6E0BBA-A931-448C-B2F0-0AC07D856DAB}"/>
            </a:ext>
          </a:extLst>
        </xdr:cNvPr>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DA022CEC-4D8F-4658-A9C7-2041019F1B6D}"/>
            </a:ext>
          </a:extLst>
        </xdr:cNvPr>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a:extLst>
            <a:ext uri="{FF2B5EF4-FFF2-40B4-BE49-F238E27FC236}">
              <a16:creationId xmlns:a16="http://schemas.microsoft.com/office/drawing/2014/main" id="{D9880FEE-2B43-4F6A-A24E-EDF8A4A950E1}"/>
            </a:ext>
          </a:extLst>
        </xdr:cNvPr>
        <xdr:cNvCxnSpPr/>
      </xdr:nvCxnSpPr>
      <xdr:spPr>
        <a:xfrm>
          <a:off x="164592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a:extLst>
            <a:ext uri="{FF2B5EF4-FFF2-40B4-BE49-F238E27FC236}">
              <a16:creationId xmlns:a16="http://schemas.microsoft.com/office/drawing/2014/main" id="{7C642DE3-5E28-40DD-9F15-CA3934E59E04}"/>
            </a:ext>
          </a:extLst>
        </xdr:cNvPr>
        <xdr:cNvSpPr txBox="1"/>
      </xdr:nvSpPr>
      <xdr:spPr>
        <a:xfrm>
          <a:off x="1604917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a:extLst>
            <a:ext uri="{FF2B5EF4-FFF2-40B4-BE49-F238E27FC236}">
              <a16:creationId xmlns:a16="http://schemas.microsoft.com/office/drawing/2014/main" id="{E7F2730B-DD28-4914-B173-68056A864F17}"/>
            </a:ext>
          </a:extLst>
        </xdr:cNvPr>
        <xdr:cNvCxnSpPr/>
      </xdr:nvCxnSpPr>
      <xdr:spPr>
        <a:xfrm>
          <a:off x="164592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a:extLst>
            <a:ext uri="{FF2B5EF4-FFF2-40B4-BE49-F238E27FC236}">
              <a16:creationId xmlns:a16="http://schemas.microsoft.com/office/drawing/2014/main" id="{795004EF-A248-4BB2-89F1-6A55C1F15426}"/>
            </a:ext>
          </a:extLst>
        </xdr:cNvPr>
        <xdr:cNvSpPr txBox="1"/>
      </xdr:nvSpPr>
      <xdr:spPr>
        <a:xfrm>
          <a:off x="16049171" y="632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a:extLst>
            <a:ext uri="{FF2B5EF4-FFF2-40B4-BE49-F238E27FC236}">
              <a16:creationId xmlns:a16="http://schemas.microsoft.com/office/drawing/2014/main" id="{FFE29018-2508-4773-9BB5-688DF342943D}"/>
            </a:ext>
          </a:extLst>
        </xdr:cNvPr>
        <xdr:cNvCxnSpPr/>
      </xdr:nvCxnSpPr>
      <xdr:spPr>
        <a:xfrm>
          <a:off x="164592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a:extLst>
            <a:ext uri="{FF2B5EF4-FFF2-40B4-BE49-F238E27FC236}">
              <a16:creationId xmlns:a16="http://schemas.microsoft.com/office/drawing/2014/main" id="{FA8705CA-BC89-49FE-950A-543137536169}"/>
            </a:ext>
          </a:extLst>
        </xdr:cNvPr>
        <xdr:cNvSpPr txBox="1"/>
      </xdr:nvSpPr>
      <xdr:spPr>
        <a:xfrm>
          <a:off x="16049171" y="5883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a:extLst>
            <a:ext uri="{FF2B5EF4-FFF2-40B4-BE49-F238E27FC236}">
              <a16:creationId xmlns:a16="http://schemas.microsoft.com/office/drawing/2014/main" id="{3BC600EE-A853-4B51-8DCD-E0849BAFB0E2}"/>
            </a:ext>
          </a:extLst>
        </xdr:cNvPr>
        <xdr:cNvCxnSpPr/>
      </xdr:nvCxnSpPr>
      <xdr:spPr>
        <a:xfrm>
          <a:off x="164592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a:extLst>
            <a:ext uri="{FF2B5EF4-FFF2-40B4-BE49-F238E27FC236}">
              <a16:creationId xmlns:a16="http://schemas.microsoft.com/office/drawing/2014/main" id="{1ADAEAF6-30BA-4C56-A538-6599583B53A8}"/>
            </a:ext>
          </a:extLst>
        </xdr:cNvPr>
        <xdr:cNvSpPr txBox="1"/>
      </xdr:nvSpPr>
      <xdr:spPr>
        <a:xfrm>
          <a:off x="1604917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8732B4B5-3D8B-4F23-94C2-2E28DA08B603}"/>
            </a:ext>
          </a:extLst>
        </xdr:cNvPr>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a:extLst>
            <a:ext uri="{FF2B5EF4-FFF2-40B4-BE49-F238E27FC236}">
              <a16:creationId xmlns:a16="http://schemas.microsoft.com/office/drawing/2014/main" id="{45E3077E-396E-4364-87D9-027C6897845D}"/>
            </a:ext>
          </a:extLst>
        </xdr:cNvPr>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a:extLst>
            <a:ext uri="{FF2B5EF4-FFF2-40B4-BE49-F238E27FC236}">
              <a16:creationId xmlns:a16="http://schemas.microsoft.com/office/drawing/2014/main" id="{0C3EF702-09CB-49ED-9B7B-D4781871D9AD}"/>
            </a:ext>
          </a:extLst>
        </xdr:cNvPr>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69342</xdr:rowOff>
    </xdr:to>
    <xdr:cxnSp macro="">
      <xdr:nvCxnSpPr>
        <xdr:cNvPr id="564" name="直線コネクタ 563">
          <a:extLst>
            <a:ext uri="{FF2B5EF4-FFF2-40B4-BE49-F238E27FC236}">
              <a16:creationId xmlns:a16="http://schemas.microsoft.com/office/drawing/2014/main" id="{4DB87E3A-1BC5-4C2D-A29F-75F748DC05C9}"/>
            </a:ext>
          </a:extLst>
        </xdr:cNvPr>
        <xdr:cNvCxnSpPr/>
      </xdr:nvCxnSpPr>
      <xdr:spPr>
        <a:xfrm flipV="1">
          <a:off x="19951064" y="5490210"/>
          <a:ext cx="0" cy="134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565" name="【認定こども園・幼稚園・保育所】&#10;一人当たり面積最小値テキスト">
          <a:extLst>
            <a:ext uri="{FF2B5EF4-FFF2-40B4-BE49-F238E27FC236}">
              <a16:creationId xmlns:a16="http://schemas.microsoft.com/office/drawing/2014/main" id="{9E52F9D3-44E6-474E-97CD-0E5797500984}"/>
            </a:ext>
          </a:extLst>
        </xdr:cNvPr>
        <xdr:cNvSpPr txBox="1"/>
      </xdr:nvSpPr>
      <xdr:spPr>
        <a:xfrm>
          <a:off x="19989800" y="684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566" name="直線コネクタ 565">
          <a:extLst>
            <a:ext uri="{FF2B5EF4-FFF2-40B4-BE49-F238E27FC236}">
              <a16:creationId xmlns:a16="http://schemas.microsoft.com/office/drawing/2014/main" id="{3734FE10-94AB-436A-907E-A3B14C956278}"/>
            </a:ext>
          </a:extLst>
        </xdr:cNvPr>
        <xdr:cNvCxnSpPr/>
      </xdr:nvCxnSpPr>
      <xdr:spPr>
        <a:xfrm>
          <a:off x="19881850" y="68384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567" name="【認定こども園・幼稚園・保育所】&#10;一人当たり面積最大値テキスト">
          <a:extLst>
            <a:ext uri="{FF2B5EF4-FFF2-40B4-BE49-F238E27FC236}">
              <a16:creationId xmlns:a16="http://schemas.microsoft.com/office/drawing/2014/main" id="{375C69DD-323C-4B30-BDC2-7F61907A0135}"/>
            </a:ext>
          </a:extLst>
        </xdr:cNvPr>
        <xdr:cNvSpPr txBox="1"/>
      </xdr:nvSpPr>
      <xdr:spPr>
        <a:xfrm>
          <a:off x="19989800" y="52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568" name="直線コネクタ 567">
          <a:extLst>
            <a:ext uri="{FF2B5EF4-FFF2-40B4-BE49-F238E27FC236}">
              <a16:creationId xmlns:a16="http://schemas.microsoft.com/office/drawing/2014/main" id="{E3433B45-C331-4D83-A955-0CE3E34D2D69}"/>
            </a:ext>
          </a:extLst>
        </xdr:cNvPr>
        <xdr:cNvCxnSpPr/>
      </xdr:nvCxnSpPr>
      <xdr:spPr>
        <a:xfrm>
          <a:off x="19881850" y="54902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83837</xdr:rowOff>
    </xdr:from>
    <xdr:ext cx="469744" cy="259045"/>
    <xdr:sp macro="" textlink="">
      <xdr:nvSpPr>
        <xdr:cNvPr id="569" name="【認定こども園・幼稚園・保育所】&#10;一人当たり面積平均値テキスト">
          <a:extLst>
            <a:ext uri="{FF2B5EF4-FFF2-40B4-BE49-F238E27FC236}">
              <a16:creationId xmlns:a16="http://schemas.microsoft.com/office/drawing/2014/main" id="{705A53A9-2EA1-42AF-81F9-22C46CE6D5CF}"/>
            </a:ext>
          </a:extLst>
        </xdr:cNvPr>
        <xdr:cNvSpPr txBox="1"/>
      </xdr:nvSpPr>
      <xdr:spPr>
        <a:xfrm>
          <a:off x="19989800" y="652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570" name="フローチャート: 判断 569">
          <a:extLst>
            <a:ext uri="{FF2B5EF4-FFF2-40B4-BE49-F238E27FC236}">
              <a16:creationId xmlns:a16="http://schemas.microsoft.com/office/drawing/2014/main" id="{4164762A-79F8-410A-AB45-ADF5B49E620C}"/>
            </a:ext>
          </a:extLst>
        </xdr:cNvPr>
        <xdr:cNvSpPr/>
      </xdr:nvSpPr>
      <xdr:spPr>
        <a:xfrm>
          <a:off x="19900900" y="6544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571" name="フローチャート: 判断 570">
          <a:extLst>
            <a:ext uri="{FF2B5EF4-FFF2-40B4-BE49-F238E27FC236}">
              <a16:creationId xmlns:a16="http://schemas.microsoft.com/office/drawing/2014/main" id="{3E2A78C3-84B5-46AF-92A6-23C41804FDDF}"/>
            </a:ext>
          </a:extLst>
        </xdr:cNvPr>
        <xdr:cNvSpPr/>
      </xdr:nvSpPr>
      <xdr:spPr>
        <a:xfrm>
          <a:off x="19157950" y="65443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572" name="フローチャート: 判断 571">
          <a:extLst>
            <a:ext uri="{FF2B5EF4-FFF2-40B4-BE49-F238E27FC236}">
              <a16:creationId xmlns:a16="http://schemas.microsoft.com/office/drawing/2014/main" id="{86D5F1D5-DCBA-4083-A928-15F92E325D1A}"/>
            </a:ext>
          </a:extLst>
        </xdr:cNvPr>
        <xdr:cNvSpPr/>
      </xdr:nvSpPr>
      <xdr:spPr>
        <a:xfrm>
          <a:off x="18345150" y="65351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73" name="フローチャート: 判断 572">
          <a:extLst>
            <a:ext uri="{FF2B5EF4-FFF2-40B4-BE49-F238E27FC236}">
              <a16:creationId xmlns:a16="http://schemas.microsoft.com/office/drawing/2014/main" id="{9F6D82D1-D562-46C8-AA80-91642480E5FA}"/>
            </a:ext>
          </a:extLst>
        </xdr:cNvPr>
        <xdr:cNvSpPr/>
      </xdr:nvSpPr>
      <xdr:spPr>
        <a:xfrm>
          <a:off x="17551400" y="65260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74" name="フローチャート: 判断 573">
          <a:extLst>
            <a:ext uri="{FF2B5EF4-FFF2-40B4-BE49-F238E27FC236}">
              <a16:creationId xmlns:a16="http://schemas.microsoft.com/office/drawing/2014/main" id="{A22916E2-2C40-45C4-8C07-F5A042528665}"/>
            </a:ext>
          </a:extLst>
        </xdr:cNvPr>
        <xdr:cNvSpPr/>
      </xdr:nvSpPr>
      <xdr:spPr>
        <a:xfrm>
          <a:off x="16757650" y="65260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146BFCAE-2C0D-407C-B17F-C994C8084A6A}"/>
            </a:ext>
          </a:extLst>
        </xdr:cNvPr>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DCAC36E9-C695-401B-8FC9-9B9E6078007A}"/>
            </a:ext>
          </a:extLst>
        </xdr:cNvPr>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5643D283-8631-4335-9333-6546AB94D604}"/>
            </a:ext>
          </a:extLst>
        </xdr:cNvPr>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CAC1BB82-36DD-40EA-A307-CFC1A1B066BF}"/>
            </a:ext>
          </a:extLst>
        </xdr:cNvPr>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C14C0B14-57E5-4191-A82F-6ED301A666F5}"/>
            </a:ext>
          </a:extLst>
        </xdr:cNvPr>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580" name="楕円 579">
          <a:extLst>
            <a:ext uri="{FF2B5EF4-FFF2-40B4-BE49-F238E27FC236}">
              <a16:creationId xmlns:a16="http://schemas.microsoft.com/office/drawing/2014/main" id="{7EDA8CEA-78D4-4DCA-B3EF-1B39A2C7C2AC}"/>
            </a:ext>
          </a:extLst>
        </xdr:cNvPr>
        <xdr:cNvSpPr/>
      </xdr:nvSpPr>
      <xdr:spPr>
        <a:xfrm>
          <a:off x="19900900" y="6236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151147</xdr:rowOff>
    </xdr:from>
    <xdr:ext cx="469744" cy="259045"/>
    <xdr:sp macro="" textlink="">
      <xdr:nvSpPr>
        <xdr:cNvPr id="581" name="【認定こども園・幼稚園・保育所】&#10;一人当たり面積該当値テキスト">
          <a:extLst>
            <a:ext uri="{FF2B5EF4-FFF2-40B4-BE49-F238E27FC236}">
              <a16:creationId xmlns:a16="http://schemas.microsoft.com/office/drawing/2014/main" id="{7FF696E3-784B-4D44-A8F7-4D1D29775442}"/>
            </a:ext>
          </a:extLst>
        </xdr:cNvPr>
        <xdr:cNvSpPr txBox="1"/>
      </xdr:nvSpPr>
      <xdr:spPr>
        <a:xfrm>
          <a:off x="1998980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128270</xdr:rowOff>
    </xdr:from>
    <xdr:to>
      <xdr:col>112</xdr:col>
      <xdr:colOff>38100</xdr:colOff>
      <xdr:row>38</xdr:row>
      <xdr:rowOff>58420</xdr:rowOff>
    </xdr:to>
    <xdr:sp macro="" textlink="">
      <xdr:nvSpPr>
        <xdr:cNvPr id="582" name="楕円 581">
          <a:extLst>
            <a:ext uri="{FF2B5EF4-FFF2-40B4-BE49-F238E27FC236}">
              <a16:creationId xmlns:a16="http://schemas.microsoft.com/office/drawing/2014/main" id="{B519011E-9BF9-448F-95CB-FFDFD94788BE}"/>
            </a:ext>
          </a:extLst>
        </xdr:cNvPr>
        <xdr:cNvSpPr/>
      </xdr:nvSpPr>
      <xdr:spPr>
        <a:xfrm>
          <a:off x="19157950" y="62369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xdr:rowOff>
    </xdr:from>
    <xdr:to>
      <xdr:col>116</xdr:col>
      <xdr:colOff>63500</xdr:colOff>
      <xdr:row>38</xdr:row>
      <xdr:rowOff>7620</xdr:rowOff>
    </xdr:to>
    <xdr:cxnSp macro="">
      <xdr:nvCxnSpPr>
        <xdr:cNvPr id="583" name="直線コネクタ 582">
          <a:extLst>
            <a:ext uri="{FF2B5EF4-FFF2-40B4-BE49-F238E27FC236}">
              <a16:creationId xmlns:a16="http://schemas.microsoft.com/office/drawing/2014/main" id="{AFD97FFE-C7D8-420C-95AC-DF6107E05654}"/>
            </a:ext>
          </a:extLst>
        </xdr:cNvPr>
        <xdr:cNvCxnSpPr/>
      </xdr:nvCxnSpPr>
      <xdr:spPr>
        <a:xfrm>
          <a:off x="19202400" y="628142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128270</xdr:rowOff>
    </xdr:from>
    <xdr:to>
      <xdr:col>107</xdr:col>
      <xdr:colOff>101600</xdr:colOff>
      <xdr:row>38</xdr:row>
      <xdr:rowOff>58420</xdr:rowOff>
    </xdr:to>
    <xdr:sp macro="" textlink="">
      <xdr:nvSpPr>
        <xdr:cNvPr id="584" name="楕円 583">
          <a:extLst>
            <a:ext uri="{FF2B5EF4-FFF2-40B4-BE49-F238E27FC236}">
              <a16:creationId xmlns:a16="http://schemas.microsoft.com/office/drawing/2014/main" id="{5380848B-749C-471A-8FA7-007C966C415C}"/>
            </a:ext>
          </a:extLst>
        </xdr:cNvPr>
        <xdr:cNvSpPr/>
      </xdr:nvSpPr>
      <xdr:spPr>
        <a:xfrm>
          <a:off x="18345150" y="6236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xdr:rowOff>
    </xdr:from>
    <xdr:to>
      <xdr:col>111</xdr:col>
      <xdr:colOff>177800</xdr:colOff>
      <xdr:row>38</xdr:row>
      <xdr:rowOff>7620</xdr:rowOff>
    </xdr:to>
    <xdr:cxnSp macro="">
      <xdr:nvCxnSpPr>
        <xdr:cNvPr id="585" name="直線コネクタ 584">
          <a:extLst>
            <a:ext uri="{FF2B5EF4-FFF2-40B4-BE49-F238E27FC236}">
              <a16:creationId xmlns:a16="http://schemas.microsoft.com/office/drawing/2014/main" id="{40A0EB9F-6AAE-45A2-A020-AD7CE2190CB6}"/>
            </a:ext>
          </a:extLst>
        </xdr:cNvPr>
        <xdr:cNvCxnSpPr/>
      </xdr:nvCxnSpPr>
      <xdr:spPr>
        <a:xfrm>
          <a:off x="18395950" y="628142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119126</xdr:rowOff>
    </xdr:from>
    <xdr:to>
      <xdr:col>102</xdr:col>
      <xdr:colOff>165100</xdr:colOff>
      <xdr:row>38</xdr:row>
      <xdr:rowOff>49276</xdr:rowOff>
    </xdr:to>
    <xdr:sp macro="" textlink="">
      <xdr:nvSpPr>
        <xdr:cNvPr id="586" name="楕円 585">
          <a:extLst>
            <a:ext uri="{FF2B5EF4-FFF2-40B4-BE49-F238E27FC236}">
              <a16:creationId xmlns:a16="http://schemas.microsoft.com/office/drawing/2014/main" id="{0358D17E-CAEB-46F7-BA4D-5B952AFA553B}"/>
            </a:ext>
          </a:extLst>
        </xdr:cNvPr>
        <xdr:cNvSpPr/>
      </xdr:nvSpPr>
      <xdr:spPr>
        <a:xfrm>
          <a:off x="17551400" y="62278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169926</xdr:rowOff>
    </xdr:from>
    <xdr:to>
      <xdr:col>107</xdr:col>
      <xdr:colOff>50800</xdr:colOff>
      <xdr:row>38</xdr:row>
      <xdr:rowOff>7620</xdr:rowOff>
    </xdr:to>
    <xdr:cxnSp macro="">
      <xdr:nvCxnSpPr>
        <xdr:cNvPr id="587" name="直線コネクタ 586">
          <a:extLst>
            <a:ext uri="{FF2B5EF4-FFF2-40B4-BE49-F238E27FC236}">
              <a16:creationId xmlns:a16="http://schemas.microsoft.com/office/drawing/2014/main" id="{2C555DBD-50DF-4228-BEC0-4A9D8C4AFAF2}"/>
            </a:ext>
          </a:extLst>
        </xdr:cNvPr>
        <xdr:cNvCxnSpPr/>
      </xdr:nvCxnSpPr>
      <xdr:spPr>
        <a:xfrm>
          <a:off x="17602200" y="6272276"/>
          <a:ext cx="7937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109982</xdr:rowOff>
    </xdr:from>
    <xdr:to>
      <xdr:col>98</xdr:col>
      <xdr:colOff>38100</xdr:colOff>
      <xdr:row>38</xdr:row>
      <xdr:rowOff>40132</xdr:rowOff>
    </xdr:to>
    <xdr:sp macro="" textlink="">
      <xdr:nvSpPr>
        <xdr:cNvPr id="588" name="楕円 587">
          <a:extLst>
            <a:ext uri="{FF2B5EF4-FFF2-40B4-BE49-F238E27FC236}">
              <a16:creationId xmlns:a16="http://schemas.microsoft.com/office/drawing/2014/main" id="{A1AC5177-FE03-4283-B160-2AA1A487B621}"/>
            </a:ext>
          </a:extLst>
        </xdr:cNvPr>
        <xdr:cNvSpPr/>
      </xdr:nvSpPr>
      <xdr:spPr>
        <a:xfrm>
          <a:off x="16757650" y="62186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160782</xdr:rowOff>
    </xdr:from>
    <xdr:to>
      <xdr:col>102</xdr:col>
      <xdr:colOff>114300</xdr:colOff>
      <xdr:row>37</xdr:row>
      <xdr:rowOff>169926</xdr:rowOff>
    </xdr:to>
    <xdr:cxnSp macro="">
      <xdr:nvCxnSpPr>
        <xdr:cNvPr id="589" name="直線コネクタ 588">
          <a:extLst>
            <a:ext uri="{FF2B5EF4-FFF2-40B4-BE49-F238E27FC236}">
              <a16:creationId xmlns:a16="http://schemas.microsoft.com/office/drawing/2014/main" id="{90B2DB66-AE26-4370-8FB7-8D7E7B783222}"/>
            </a:ext>
          </a:extLst>
        </xdr:cNvPr>
        <xdr:cNvCxnSpPr/>
      </xdr:nvCxnSpPr>
      <xdr:spPr>
        <a:xfrm>
          <a:off x="16802100" y="6269482"/>
          <a:ext cx="8001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26687</xdr:rowOff>
    </xdr:from>
    <xdr:ext cx="469744" cy="259045"/>
    <xdr:sp macro="" textlink="">
      <xdr:nvSpPr>
        <xdr:cNvPr id="590" name="n_1aveValue【認定こども園・幼稚園・保育所】&#10;一人当たり面積">
          <a:extLst>
            <a:ext uri="{FF2B5EF4-FFF2-40B4-BE49-F238E27FC236}">
              <a16:creationId xmlns:a16="http://schemas.microsoft.com/office/drawing/2014/main" id="{31F7E1C8-30A5-4A4B-95E4-E8C158B13104}"/>
            </a:ext>
          </a:extLst>
        </xdr:cNvPr>
        <xdr:cNvSpPr txBox="1"/>
      </xdr:nvSpPr>
      <xdr:spPr>
        <a:xfrm>
          <a:off x="18980227" y="663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591" name="n_2aveValue【認定こども園・幼稚園・保育所】&#10;一人当たり面積">
          <a:extLst>
            <a:ext uri="{FF2B5EF4-FFF2-40B4-BE49-F238E27FC236}">
              <a16:creationId xmlns:a16="http://schemas.microsoft.com/office/drawing/2014/main" id="{740DC487-BAE8-4A82-B0DC-8693DA9C0B35}"/>
            </a:ext>
          </a:extLst>
        </xdr:cNvPr>
        <xdr:cNvSpPr txBox="1"/>
      </xdr:nvSpPr>
      <xdr:spPr>
        <a:xfrm>
          <a:off x="18180127" y="662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592" name="n_3aveValue【認定こども園・幼稚園・保育所】&#10;一人当たり面積">
          <a:extLst>
            <a:ext uri="{FF2B5EF4-FFF2-40B4-BE49-F238E27FC236}">
              <a16:creationId xmlns:a16="http://schemas.microsoft.com/office/drawing/2014/main" id="{F2916BB1-154B-4E0F-AC9A-47990340F6E3}"/>
            </a:ext>
          </a:extLst>
        </xdr:cNvPr>
        <xdr:cNvSpPr txBox="1"/>
      </xdr:nvSpPr>
      <xdr:spPr>
        <a:xfrm>
          <a:off x="17386377" y="661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593" name="n_4aveValue【認定こども園・幼稚園・保育所】&#10;一人当たり面積">
          <a:extLst>
            <a:ext uri="{FF2B5EF4-FFF2-40B4-BE49-F238E27FC236}">
              <a16:creationId xmlns:a16="http://schemas.microsoft.com/office/drawing/2014/main" id="{E7A8C03A-9E85-498E-B389-5242566754F6}"/>
            </a:ext>
          </a:extLst>
        </xdr:cNvPr>
        <xdr:cNvSpPr txBox="1"/>
      </xdr:nvSpPr>
      <xdr:spPr>
        <a:xfrm>
          <a:off x="16592627" y="661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74947</xdr:rowOff>
    </xdr:from>
    <xdr:ext cx="469744" cy="259045"/>
    <xdr:sp macro="" textlink="">
      <xdr:nvSpPr>
        <xdr:cNvPr id="594" name="n_1mainValue【認定こども園・幼稚園・保育所】&#10;一人当たり面積">
          <a:extLst>
            <a:ext uri="{FF2B5EF4-FFF2-40B4-BE49-F238E27FC236}">
              <a16:creationId xmlns:a16="http://schemas.microsoft.com/office/drawing/2014/main" id="{53720529-9002-4C0F-847F-C7480E568FE7}"/>
            </a:ext>
          </a:extLst>
        </xdr:cNvPr>
        <xdr:cNvSpPr txBox="1"/>
      </xdr:nvSpPr>
      <xdr:spPr>
        <a:xfrm>
          <a:off x="189802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74947</xdr:rowOff>
    </xdr:from>
    <xdr:ext cx="469744" cy="259045"/>
    <xdr:sp macro="" textlink="">
      <xdr:nvSpPr>
        <xdr:cNvPr id="595" name="n_2mainValue【認定こども園・幼稚園・保育所】&#10;一人当たり面積">
          <a:extLst>
            <a:ext uri="{FF2B5EF4-FFF2-40B4-BE49-F238E27FC236}">
              <a16:creationId xmlns:a16="http://schemas.microsoft.com/office/drawing/2014/main" id="{1007AC4A-DEDF-43D4-AFCC-AC99255ABF36}"/>
            </a:ext>
          </a:extLst>
        </xdr:cNvPr>
        <xdr:cNvSpPr txBox="1"/>
      </xdr:nvSpPr>
      <xdr:spPr>
        <a:xfrm>
          <a:off x="181801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65803</xdr:rowOff>
    </xdr:from>
    <xdr:ext cx="469744" cy="259045"/>
    <xdr:sp macro="" textlink="">
      <xdr:nvSpPr>
        <xdr:cNvPr id="596" name="n_3mainValue【認定こども園・幼稚園・保育所】&#10;一人当たり面積">
          <a:extLst>
            <a:ext uri="{FF2B5EF4-FFF2-40B4-BE49-F238E27FC236}">
              <a16:creationId xmlns:a16="http://schemas.microsoft.com/office/drawing/2014/main" id="{BF34C08F-DF69-45F0-8E80-B7FA17DB91F4}"/>
            </a:ext>
          </a:extLst>
        </xdr:cNvPr>
        <xdr:cNvSpPr txBox="1"/>
      </xdr:nvSpPr>
      <xdr:spPr>
        <a:xfrm>
          <a:off x="17386377" y="600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56659</xdr:rowOff>
    </xdr:from>
    <xdr:ext cx="469744" cy="259045"/>
    <xdr:sp macro="" textlink="">
      <xdr:nvSpPr>
        <xdr:cNvPr id="597" name="n_4mainValue【認定こども園・幼稚園・保育所】&#10;一人当たり面積">
          <a:extLst>
            <a:ext uri="{FF2B5EF4-FFF2-40B4-BE49-F238E27FC236}">
              <a16:creationId xmlns:a16="http://schemas.microsoft.com/office/drawing/2014/main" id="{1788D3F3-EC2D-4948-B7E3-35C9419FDDC3}"/>
            </a:ext>
          </a:extLst>
        </xdr:cNvPr>
        <xdr:cNvSpPr txBox="1"/>
      </xdr:nvSpPr>
      <xdr:spPr>
        <a:xfrm>
          <a:off x="16592627" y="60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8EFB1895-B7A4-432E-8401-47776D1197B8}"/>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AEFE8DCB-6987-4229-9F2A-7134CAD3D6BD}"/>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8D341C5C-2E0D-4ADD-BB3F-3C00BDFE4CC1}"/>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345C3EB0-3341-40E8-BD9E-290A4D200772}"/>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7D891F14-7874-464A-B2A2-BE9E00E91465}"/>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EB956BD9-9AFF-4C57-9A85-BCEB23345CF3}"/>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4FF79FE8-8D70-4CF5-A1D9-FC971E234310}"/>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CF73CFF1-0427-4F42-BAC2-F217815B92E3}"/>
            </a:ext>
          </a:extLst>
        </xdr:cNvPr>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AE150873-F116-420B-8D50-562B4ECBB598}"/>
            </a:ext>
          </a:extLst>
        </xdr:cNvPr>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E0287F60-23C8-4A69-8953-F71684F55815}"/>
            </a:ext>
          </a:extLst>
        </xdr:cNvPr>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08" name="テキスト ボックス 607">
          <a:extLst>
            <a:ext uri="{FF2B5EF4-FFF2-40B4-BE49-F238E27FC236}">
              <a16:creationId xmlns:a16="http://schemas.microsoft.com/office/drawing/2014/main" id="{CE3EA73F-905E-442B-B977-57A3E75EB4DA}"/>
            </a:ext>
          </a:extLst>
        </xdr:cNvPr>
        <xdr:cNvSpPr txBox="1"/>
      </xdr:nvSpPr>
      <xdr:spPr>
        <a:xfrm>
          <a:off x="108427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9" name="直線コネクタ 608">
          <a:extLst>
            <a:ext uri="{FF2B5EF4-FFF2-40B4-BE49-F238E27FC236}">
              <a16:creationId xmlns:a16="http://schemas.microsoft.com/office/drawing/2014/main" id="{3944D7F7-E73D-47BE-9225-0BF85C328197}"/>
            </a:ext>
          </a:extLst>
        </xdr:cNvPr>
        <xdr:cNvCxnSpPr/>
      </xdr:nvCxnSpPr>
      <xdr:spPr>
        <a:xfrm>
          <a:off x="11207750" y="10566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0" name="テキスト ボックス 609">
          <a:extLst>
            <a:ext uri="{FF2B5EF4-FFF2-40B4-BE49-F238E27FC236}">
              <a16:creationId xmlns:a16="http://schemas.microsoft.com/office/drawing/2014/main" id="{F6023862-89EB-4D1C-B6AC-0D23256F3C94}"/>
            </a:ext>
          </a:extLst>
        </xdr:cNvPr>
        <xdr:cNvSpPr txBox="1"/>
      </xdr:nvSpPr>
      <xdr:spPr>
        <a:xfrm>
          <a:off x="1084279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1" name="直線コネクタ 610">
          <a:extLst>
            <a:ext uri="{FF2B5EF4-FFF2-40B4-BE49-F238E27FC236}">
              <a16:creationId xmlns:a16="http://schemas.microsoft.com/office/drawing/2014/main" id="{B8E10CF5-FB88-4CB2-861B-84C648F987E8}"/>
            </a:ext>
          </a:extLst>
        </xdr:cNvPr>
        <xdr:cNvCxnSpPr/>
      </xdr:nvCxnSpPr>
      <xdr:spPr>
        <a:xfrm>
          <a:off x="11207750" y="10128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2" name="テキスト ボックス 611">
          <a:extLst>
            <a:ext uri="{FF2B5EF4-FFF2-40B4-BE49-F238E27FC236}">
              <a16:creationId xmlns:a16="http://schemas.microsoft.com/office/drawing/2014/main" id="{6798A1D0-0FAD-4107-BBB0-D478D80E3C89}"/>
            </a:ext>
          </a:extLst>
        </xdr:cNvPr>
        <xdr:cNvSpPr txBox="1"/>
      </xdr:nvSpPr>
      <xdr:spPr>
        <a:xfrm>
          <a:off x="10842791" y="999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3" name="直線コネクタ 612">
          <a:extLst>
            <a:ext uri="{FF2B5EF4-FFF2-40B4-BE49-F238E27FC236}">
              <a16:creationId xmlns:a16="http://schemas.microsoft.com/office/drawing/2014/main" id="{495C408D-402E-4EF4-9000-12D69918217B}"/>
            </a:ext>
          </a:extLst>
        </xdr:cNvPr>
        <xdr:cNvCxnSpPr/>
      </xdr:nvCxnSpPr>
      <xdr:spPr>
        <a:xfrm>
          <a:off x="11207750" y="969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4" name="テキスト ボックス 613">
          <a:extLst>
            <a:ext uri="{FF2B5EF4-FFF2-40B4-BE49-F238E27FC236}">
              <a16:creationId xmlns:a16="http://schemas.microsoft.com/office/drawing/2014/main" id="{48980807-8CB8-4D8D-8AEE-8B90789DC3C9}"/>
            </a:ext>
          </a:extLst>
        </xdr:cNvPr>
        <xdr:cNvSpPr txBox="1"/>
      </xdr:nvSpPr>
      <xdr:spPr>
        <a:xfrm>
          <a:off x="10842791" y="955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5" name="直線コネクタ 614">
          <a:extLst>
            <a:ext uri="{FF2B5EF4-FFF2-40B4-BE49-F238E27FC236}">
              <a16:creationId xmlns:a16="http://schemas.microsoft.com/office/drawing/2014/main" id="{8658E471-F1FF-4FC0-8C33-BECF4E1C63AA}"/>
            </a:ext>
          </a:extLst>
        </xdr:cNvPr>
        <xdr:cNvCxnSpPr/>
      </xdr:nvCxnSpPr>
      <xdr:spPr>
        <a:xfrm>
          <a:off x="11207750" y="9245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6" name="テキスト ボックス 615">
          <a:extLst>
            <a:ext uri="{FF2B5EF4-FFF2-40B4-BE49-F238E27FC236}">
              <a16:creationId xmlns:a16="http://schemas.microsoft.com/office/drawing/2014/main" id="{38985FD3-5564-4240-AC2B-7D2B1696F70C}"/>
            </a:ext>
          </a:extLst>
        </xdr:cNvPr>
        <xdr:cNvSpPr txBox="1"/>
      </xdr:nvSpPr>
      <xdr:spPr>
        <a:xfrm>
          <a:off x="10842791" y="9109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7" name="直線コネクタ 616">
          <a:extLst>
            <a:ext uri="{FF2B5EF4-FFF2-40B4-BE49-F238E27FC236}">
              <a16:creationId xmlns:a16="http://schemas.microsoft.com/office/drawing/2014/main" id="{613838B7-408F-4C20-B501-3CEF4D7E3F40}"/>
            </a:ext>
          </a:extLst>
        </xdr:cNvPr>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8" name="テキスト ボックス 617">
          <a:extLst>
            <a:ext uri="{FF2B5EF4-FFF2-40B4-BE49-F238E27FC236}">
              <a16:creationId xmlns:a16="http://schemas.microsoft.com/office/drawing/2014/main" id="{0E916054-AC67-42EB-9D3F-1CBCDFA18243}"/>
            </a:ext>
          </a:extLst>
        </xdr:cNvPr>
        <xdr:cNvSpPr txBox="1"/>
      </xdr:nvSpPr>
      <xdr:spPr>
        <a:xfrm>
          <a:off x="108427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9" name="【学校施設】&#10;有形固定資産減価償却率グラフ枠">
          <a:extLst>
            <a:ext uri="{FF2B5EF4-FFF2-40B4-BE49-F238E27FC236}">
              <a16:creationId xmlns:a16="http://schemas.microsoft.com/office/drawing/2014/main" id="{C4F4D86F-B654-4026-80DB-C55A699FF69D}"/>
            </a:ext>
          </a:extLst>
        </xdr:cNvPr>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150876</xdr:rowOff>
    </xdr:from>
    <xdr:to>
      <xdr:col>85</xdr:col>
      <xdr:colOff>126364</xdr:colOff>
      <xdr:row>63</xdr:row>
      <xdr:rowOff>98298</xdr:rowOff>
    </xdr:to>
    <xdr:cxnSp macro="">
      <xdr:nvCxnSpPr>
        <xdr:cNvPr id="620" name="直線コネクタ 619">
          <a:extLst>
            <a:ext uri="{FF2B5EF4-FFF2-40B4-BE49-F238E27FC236}">
              <a16:creationId xmlns:a16="http://schemas.microsoft.com/office/drawing/2014/main" id="{8B58122A-A88F-4A36-BB3C-794EF1D5932C}"/>
            </a:ext>
          </a:extLst>
        </xdr:cNvPr>
        <xdr:cNvCxnSpPr/>
      </xdr:nvCxnSpPr>
      <xdr:spPr>
        <a:xfrm flipV="1">
          <a:off x="14699614" y="9396476"/>
          <a:ext cx="0" cy="11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102125</xdr:rowOff>
    </xdr:from>
    <xdr:ext cx="405111" cy="259045"/>
    <xdr:sp macro="" textlink="">
      <xdr:nvSpPr>
        <xdr:cNvPr id="621" name="【学校施設】&#10;有形固定資産減価償却率最小値テキスト">
          <a:extLst>
            <a:ext uri="{FF2B5EF4-FFF2-40B4-BE49-F238E27FC236}">
              <a16:creationId xmlns:a16="http://schemas.microsoft.com/office/drawing/2014/main" id="{36BDED70-FE15-40E3-9C98-1451132DDA91}"/>
            </a:ext>
          </a:extLst>
        </xdr:cNvPr>
        <xdr:cNvSpPr txBox="1"/>
      </xdr:nvSpPr>
      <xdr:spPr>
        <a:xfrm>
          <a:off x="14738350" y="10503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98298</xdr:rowOff>
    </xdr:from>
    <xdr:to>
      <xdr:col>86</xdr:col>
      <xdr:colOff>25400</xdr:colOff>
      <xdr:row>63</xdr:row>
      <xdr:rowOff>98298</xdr:rowOff>
    </xdr:to>
    <xdr:cxnSp macro="">
      <xdr:nvCxnSpPr>
        <xdr:cNvPr id="622" name="直線コネクタ 621">
          <a:extLst>
            <a:ext uri="{FF2B5EF4-FFF2-40B4-BE49-F238E27FC236}">
              <a16:creationId xmlns:a16="http://schemas.microsoft.com/office/drawing/2014/main" id="{8597482E-D22B-41F7-B5AF-D0E34CA5239F}"/>
            </a:ext>
          </a:extLst>
        </xdr:cNvPr>
        <xdr:cNvCxnSpPr/>
      </xdr:nvCxnSpPr>
      <xdr:spPr>
        <a:xfrm>
          <a:off x="14611350" y="104995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97553</xdr:rowOff>
    </xdr:from>
    <xdr:ext cx="405111" cy="259045"/>
    <xdr:sp macro="" textlink="">
      <xdr:nvSpPr>
        <xdr:cNvPr id="623" name="【学校施設】&#10;有形固定資産減価償却率最大値テキスト">
          <a:extLst>
            <a:ext uri="{FF2B5EF4-FFF2-40B4-BE49-F238E27FC236}">
              <a16:creationId xmlns:a16="http://schemas.microsoft.com/office/drawing/2014/main" id="{392A9ECC-1E66-4C90-836A-7089448FBE55}"/>
            </a:ext>
          </a:extLst>
        </xdr:cNvPr>
        <xdr:cNvSpPr txBox="1"/>
      </xdr:nvSpPr>
      <xdr:spPr>
        <a:xfrm>
          <a:off x="14738350" y="9178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150876</xdr:rowOff>
    </xdr:from>
    <xdr:to>
      <xdr:col>86</xdr:col>
      <xdr:colOff>25400</xdr:colOff>
      <xdr:row>56</xdr:row>
      <xdr:rowOff>150876</xdr:rowOff>
    </xdr:to>
    <xdr:cxnSp macro="">
      <xdr:nvCxnSpPr>
        <xdr:cNvPr id="624" name="直線コネクタ 623">
          <a:extLst>
            <a:ext uri="{FF2B5EF4-FFF2-40B4-BE49-F238E27FC236}">
              <a16:creationId xmlns:a16="http://schemas.microsoft.com/office/drawing/2014/main" id="{00C05A18-6B60-48B3-8AB8-B07002EB033A}"/>
            </a:ext>
          </a:extLst>
        </xdr:cNvPr>
        <xdr:cNvCxnSpPr/>
      </xdr:nvCxnSpPr>
      <xdr:spPr>
        <a:xfrm>
          <a:off x="14611350" y="93964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625" name="【学校施設】&#10;有形固定資産減価償却率平均値テキスト">
          <a:extLst>
            <a:ext uri="{FF2B5EF4-FFF2-40B4-BE49-F238E27FC236}">
              <a16:creationId xmlns:a16="http://schemas.microsoft.com/office/drawing/2014/main" id="{C9DDEB0F-82EC-4E0D-B37B-43F74BBDEF86}"/>
            </a:ext>
          </a:extLst>
        </xdr:cNvPr>
        <xdr:cNvSpPr txBox="1"/>
      </xdr:nvSpPr>
      <xdr:spPr>
        <a:xfrm>
          <a:off x="14738350" y="9804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26" name="フローチャート: 判断 625">
          <a:extLst>
            <a:ext uri="{FF2B5EF4-FFF2-40B4-BE49-F238E27FC236}">
              <a16:creationId xmlns:a16="http://schemas.microsoft.com/office/drawing/2014/main" id="{D699DEBB-AECA-446A-B017-A575E5F25CB2}"/>
            </a:ext>
          </a:extLst>
        </xdr:cNvPr>
        <xdr:cNvSpPr/>
      </xdr:nvSpPr>
      <xdr:spPr>
        <a:xfrm>
          <a:off x="14649450" y="99466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26924</xdr:rowOff>
    </xdr:from>
    <xdr:to>
      <xdr:col>81</xdr:col>
      <xdr:colOff>101600</xdr:colOff>
      <xdr:row>60</xdr:row>
      <xdr:rowOff>128524</xdr:rowOff>
    </xdr:to>
    <xdr:sp macro="" textlink="">
      <xdr:nvSpPr>
        <xdr:cNvPr id="627" name="フローチャート: 判断 626">
          <a:extLst>
            <a:ext uri="{FF2B5EF4-FFF2-40B4-BE49-F238E27FC236}">
              <a16:creationId xmlns:a16="http://schemas.microsoft.com/office/drawing/2014/main" id="{D8B03F76-D282-4BCF-96D0-7D36574C45BC}"/>
            </a:ext>
          </a:extLst>
        </xdr:cNvPr>
        <xdr:cNvSpPr/>
      </xdr:nvSpPr>
      <xdr:spPr>
        <a:xfrm>
          <a:off x="13887450" y="993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170942</xdr:rowOff>
    </xdr:from>
    <xdr:to>
      <xdr:col>76</xdr:col>
      <xdr:colOff>165100</xdr:colOff>
      <xdr:row>60</xdr:row>
      <xdr:rowOff>101092</xdr:rowOff>
    </xdr:to>
    <xdr:sp macro="" textlink="">
      <xdr:nvSpPr>
        <xdr:cNvPr id="628" name="フローチャート: 判断 627">
          <a:extLst>
            <a:ext uri="{FF2B5EF4-FFF2-40B4-BE49-F238E27FC236}">
              <a16:creationId xmlns:a16="http://schemas.microsoft.com/office/drawing/2014/main" id="{86BE33DE-0FD6-4958-B4F9-FAB975DA2B31}"/>
            </a:ext>
          </a:extLst>
        </xdr:cNvPr>
        <xdr:cNvSpPr/>
      </xdr:nvSpPr>
      <xdr:spPr>
        <a:xfrm>
          <a:off x="13093700" y="990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629" name="フローチャート: 判断 628">
          <a:extLst>
            <a:ext uri="{FF2B5EF4-FFF2-40B4-BE49-F238E27FC236}">
              <a16:creationId xmlns:a16="http://schemas.microsoft.com/office/drawing/2014/main" id="{5E9A2F1F-672B-4B67-BE67-5B2E0B778B88}"/>
            </a:ext>
          </a:extLst>
        </xdr:cNvPr>
        <xdr:cNvSpPr/>
      </xdr:nvSpPr>
      <xdr:spPr>
        <a:xfrm>
          <a:off x="12299950" y="99026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143510</xdr:rowOff>
    </xdr:from>
    <xdr:to>
      <xdr:col>67</xdr:col>
      <xdr:colOff>101600</xdr:colOff>
      <xdr:row>60</xdr:row>
      <xdr:rowOff>73660</xdr:rowOff>
    </xdr:to>
    <xdr:sp macro="" textlink="">
      <xdr:nvSpPr>
        <xdr:cNvPr id="630" name="フローチャート: 判断 629">
          <a:extLst>
            <a:ext uri="{FF2B5EF4-FFF2-40B4-BE49-F238E27FC236}">
              <a16:creationId xmlns:a16="http://schemas.microsoft.com/office/drawing/2014/main" id="{014FFEB9-9264-44AB-BEAC-AAD7EEE11191}"/>
            </a:ext>
          </a:extLst>
        </xdr:cNvPr>
        <xdr:cNvSpPr/>
      </xdr:nvSpPr>
      <xdr:spPr>
        <a:xfrm>
          <a:off x="11487150" y="98844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DDF90CAD-01BF-4AC5-93BF-CAE541C16C3C}"/>
            </a:ext>
          </a:extLst>
        </xdr:cNvPr>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750A1295-9B97-49B2-B9A0-A758DC911EAA}"/>
            </a:ext>
          </a:extLst>
        </xdr:cNvPr>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E1D19A24-254D-4132-B5A8-0BC8B47BA928}"/>
            </a:ext>
          </a:extLst>
        </xdr:cNvPr>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C707DA2-0F8B-4D15-99B6-9B616C8C9123}"/>
            </a:ext>
          </a:extLst>
        </xdr:cNvPr>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CFC28901-13DF-4FED-A81E-9898456F6585}"/>
            </a:ext>
          </a:extLst>
        </xdr:cNvPr>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31496</xdr:rowOff>
    </xdr:from>
    <xdr:to>
      <xdr:col>85</xdr:col>
      <xdr:colOff>177800</xdr:colOff>
      <xdr:row>62</xdr:row>
      <xdr:rowOff>133096</xdr:rowOff>
    </xdr:to>
    <xdr:sp macro="" textlink="">
      <xdr:nvSpPr>
        <xdr:cNvPr id="636" name="楕円 635">
          <a:extLst>
            <a:ext uri="{FF2B5EF4-FFF2-40B4-BE49-F238E27FC236}">
              <a16:creationId xmlns:a16="http://schemas.microsoft.com/office/drawing/2014/main" id="{93EA87DF-A034-46A6-BAE4-4F5A4EEB84CC}"/>
            </a:ext>
          </a:extLst>
        </xdr:cNvPr>
        <xdr:cNvSpPr/>
      </xdr:nvSpPr>
      <xdr:spPr>
        <a:xfrm>
          <a:off x="14649450" y="1026769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9923</xdr:rowOff>
    </xdr:from>
    <xdr:ext cx="405111" cy="259045"/>
    <xdr:sp macro="" textlink="">
      <xdr:nvSpPr>
        <xdr:cNvPr id="637" name="【学校施設】&#10;有形固定資産減価償却率該当値テキスト">
          <a:extLst>
            <a:ext uri="{FF2B5EF4-FFF2-40B4-BE49-F238E27FC236}">
              <a16:creationId xmlns:a16="http://schemas.microsoft.com/office/drawing/2014/main" id="{E3456294-F402-4F31-A4A8-1DBA9C359720}"/>
            </a:ext>
          </a:extLst>
        </xdr:cNvPr>
        <xdr:cNvSpPr txBox="1"/>
      </xdr:nvSpPr>
      <xdr:spPr>
        <a:xfrm>
          <a:off x="14738350" y="1024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134366</xdr:rowOff>
    </xdr:from>
    <xdr:to>
      <xdr:col>81</xdr:col>
      <xdr:colOff>101600</xdr:colOff>
      <xdr:row>62</xdr:row>
      <xdr:rowOff>64516</xdr:rowOff>
    </xdr:to>
    <xdr:sp macro="" textlink="">
      <xdr:nvSpPr>
        <xdr:cNvPr id="638" name="楕円 637">
          <a:extLst>
            <a:ext uri="{FF2B5EF4-FFF2-40B4-BE49-F238E27FC236}">
              <a16:creationId xmlns:a16="http://schemas.microsoft.com/office/drawing/2014/main" id="{5A4776E7-F1FD-4573-9F37-3A111A70ED3E}"/>
            </a:ext>
          </a:extLst>
        </xdr:cNvPr>
        <xdr:cNvSpPr/>
      </xdr:nvSpPr>
      <xdr:spPr>
        <a:xfrm>
          <a:off x="13887450" y="102054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13716</xdr:rowOff>
    </xdr:from>
    <xdr:to>
      <xdr:col>85</xdr:col>
      <xdr:colOff>127000</xdr:colOff>
      <xdr:row>62</xdr:row>
      <xdr:rowOff>82296</xdr:rowOff>
    </xdr:to>
    <xdr:cxnSp macro="">
      <xdr:nvCxnSpPr>
        <xdr:cNvPr id="639" name="直線コネクタ 638">
          <a:extLst>
            <a:ext uri="{FF2B5EF4-FFF2-40B4-BE49-F238E27FC236}">
              <a16:creationId xmlns:a16="http://schemas.microsoft.com/office/drawing/2014/main" id="{3CE1F184-151D-48B3-8CC1-B7417495875F}"/>
            </a:ext>
          </a:extLst>
        </xdr:cNvPr>
        <xdr:cNvCxnSpPr/>
      </xdr:nvCxnSpPr>
      <xdr:spPr>
        <a:xfrm>
          <a:off x="13938250" y="10249916"/>
          <a:ext cx="762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148082</xdr:rowOff>
    </xdr:from>
    <xdr:to>
      <xdr:col>76</xdr:col>
      <xdr:colOff>165100</xdr:colOff>
      <xdr:row>62</xdr:row>
      <xdr:rowOff>78232</xdr:rowOff>
    </xdr:to>
    <xdr:sp macro="" textlink="">
      <xdr:nvSpPr>
        <xdr:cNvPr id="640" name="楕円 639">
          <a:extLst>
            <a:ext uri="{FF2B5EF4-FFF2-40B4-BE49-F238E27FC236}">
              <a16:creationId xmlns:a16="http://schemas.microsoft.com/office/drawing/2014/main" id="{6557C6FC-D241-4137-ADE6-B3CC7A162ACB}"/>
            </a:ext>
          </a:extLst>
        </xdr:cNvPr>
        <xdr:cNvSpPr/>
      </xdr:nvSpPr>
      <xdr:spPr>
        <a:xfrm>
          <a:off x="13093700" y="102191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13716</xdr:rowOff>
    </xdr:from>
    <xdr:to>
      <xdr:col>81</xdr:col>
      <xdr:colOff>50800</xdr:colOff>
      <xdr:row>62</xdr:row>
      <xdr:rowOff>27432</xdr:rowOff>
    </xdr:to>
    <xdr:cxnSp macro="">
      <xdr:nvCxnSpPr>
        <xdr:cNvPr id="641" name="直線コネクタ 640">
          <a:extLst>
            <a:ext uri="{FF2B5EF4-FFF2-40B4-BE49-F238E27FC236}">
              <a16:creationId xmlns:a16="http://schemas.microsoft.com/office/drawing/2014/main" id="{B7433A25-98F7-456C-BA57-14C198A194C1}"/>
            </a:ext>
          </a:extLst>
        </xdr:cNvPr>
        <xdr:cNvCxnSpPr/>
      </xdr:nvCxnSpPr>
      <xdr:spPr>
        <a:xfrm flipV="1">
          <a:off x="13144500" y="10249916"/>
          <a:ext cx="7937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642" name="楕円 641">
          <a:extLst>
            <a:ext uri="{FF2B5EF4-FFF2-40B4-BE49-F238E27FC236}">
              <a16:creationId xmlns:a16="http://schemas.microsoft.com/office/drawing/2014/main" id="{8B77B5E7-5DC3-46C4-A278-301C039D0C9B}"/>
            </a:ext>
          </a:extLst>
        </xdr:cNvPr>
        <xdr:cNvSpPr/>
      </xdr:nvSpPr>
      <xdr:spPr>
        <a:xfrm>
          <a:off x="12299950" y="101003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62</xdr:row>
      <xdr:rowOff>27432</xdr:rowOff>
    </xdr:to>
    <xdr:cxnSp macro="">
      <xdr:nvCxnSpPr>
        <xdr:cNvPr id="643" name="直線コネクタ 642">
          <a:extLst>
            <a:ext uri="{FF2B5EF4-FFF2-40B4-BE49-F238E27FC236}">
              <a16:creationId xmlns:a16="http://schemas.microsoft.com/office/drawing/2014/main" id="{0279D229-EBD9-4FF4-B195-69F81752D190}"/>
            </a:ext>
          </a:extLst>
        </xdr:cNvPr>
        <xdr:cNvCxnSpPr/>
      </xdr:nvCxnSpPr>
      <xdr:spPr>
        <a:xfrm>
          <a:off x="12344400" y="10151110"/>
          <a:ext cx="800100" cy="1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81788</xdr:rowOff>
    </xdr:from>
    <xdr:to>
      <xdr:col>67</xdr:col>
      <xdr:colOff>101600</xdr:colOff>
      <xdr:row>61</xdr:row>
      <xdr:rowOff>11938</xdr:rowOff>
    </xdr:to>
    <xdr:sp macro="" textlink="">
      <xdr:nvSpPr>
        <xdr:cNvPr id="644" name="楕円 643">
          <a:extLst>
            <a:ext uri="{FF2B5EF4-FFF2-40B4-BE49-F238E27FC236}">
              <a16:creationId xmlns:a16="http://schemas.microsoft.com/office/drawing/2014/main" id="{3C390FB8-065F-47A7-8F26-B39E91056A8B}"/>
            </a:ext>
          </a:extLst>
        </xdr:cNvPr>
        <xdr:cNvSpPr/>
      </xdr:nvSpPr>
      <xdr:spPr>
        <a:xfrm>
          <a:off x="11487150" y="99877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132588</xdr:rowOff>
    </xdr:from>
    <xdr:to>
      <xdr:col>71</xdr:col>
      <xdr:colOff>177800</xdr:colOff>
      <xdr:row>61</xdr:row>
      <xdr:rowOff>80010</xdr:rowOff>
    </xdr:to>
    <xdr:cxnSp macro="">
      <xdr:nvCxnSpPr>
        <xdr:cNvPr id="645" name="直線コネクタ 644">
          <a:extLst>
            <a:ext uri="{FF2B5EF4-FFF2-40B4-BE49-F238E27FC236}">
              <a16:creationId xmlns:a16="http://schemas.microsoft.com/office/drawing/2014/main" id="{03773836-AAE1-4B14-9503-F280DBAFD2D1}"/>
            </a:ext>
          </a:extLst>
        </xdr:cNvPr>
        <xdr:cNvCxnSpPr/>
      </xdr:nvCxnSpPr>
      <xdr:spPr>
        <a:xfrm>
          <a:off x="11537950" y="10038588"/>
          <a:ext cx="806450" cy="1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145051</xdr:rowOff>
    </xdr:from>
    <xdr:ext cx="405111" cy="259045"/>
    <xdr:sp macro="" textlink="">
      <xdr:nvSpPr>
        <xdr:cNvPr id="646" name="n_1aveValue【学校施設】&#10;有形固定資産減価償却率">
          <a:extLst>
            <a:ext uri="{FF2B5EF4-FFF2-40B4-BE49-F238E27FC236}">
              <a16:creationId xmlns:a16="http://schemas.microsoft.com/office/drawing/2014/main" id="{7024AEA9-0C83-4FAC-B965-F7BFF38ECB8D}"/>
            </a:ext>
          </a:extLst>
        </xdr:cNvPr>
        <xdr:cNvSpPr txBox="1"/>
      </xdr:nvSpPr>
      <xdr:spPr>
        <a:xfrm>
          <a:off x="13742044" y="9720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117619</xdr:rowOff>
    </xdr:from>
    <xdr:ext cx="405111" cy="259045"/>
    <xdr:sp macro="" textlink="">
      <xdr:nvSpPr>
        <xdr:cNvPr id="647" name="n_2aveValue【学校施設】&#10;有形固定資産減価償却率">
          <a:extLst>
            <a:ext uri="{FF2B5EF4-FFF2-40B4-BE49-F238E27FC236}">
              <a16:creationId xmlns:a16="http://schemas.microsoft.com/office/drawing/2014/main" id="{7FF004AC-7D3A-439E-9F4D-AF83E500AD29}"/>
            </a:ext>
          </a:extLst>
        </xdr:cNvPr>
        <xdr:cNvSpPr txBox="1"/>
      </xdr:nvSpPr>
      <xdr:spPr>
        <a:xfrm>
          <a:off x="12960994" y="9693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648" name="n_3aveValue【学校施設】&#10;有形固定資産減価償却率">
          <a:extLst>
            <a:ext uri="{FF2B5EF4-FFF2-40B4-BE49-F238E27FC236}">
              <a16:creationId xmlns:a16="http://schemas.microsoft.com/office/drawing/2014/main" id="{6BC8840A-2A95-4ACA-A393-FD374047060A}"/>
            </a:ext>
          </a:extLst>
        </xdr:cNvPr>
        <xdr:cNvSpPr txBox="1"/>
      </xdr:nvSpPr>
      <xdr:spPr>
        <a:xfrm>
          <a:off x="12167244" y="9684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90187</xdr:rowOff>
    </xdr:from>
    <xdr:ext cx="405111" cy="259045"/>
    <xdr:sp macro="" textlink="">
      <xdr:nvSpPr>
        <xdr:cNvPr id="649" name="n_4aveValue【学校施設】&#10;有形固定資産減価償却率">
          <a:extLst>
            <a:ext uri="{FF2B5EF4-FFF2-40B4-BE49-F238E27FC236}">
              <a16:creationId xmlns:a16="http://schemas.microsoft.com/office/drawing/2014/main" id="{CD49B031-350B-45FE-84D0-E1C806221229}"/>
            </a:ext>
          </a:extLst>
        </xdr:cNvPr>
        <xdr:cNvSpPr txBox="1"/>
      </xdr:nvSpPr>
      <xdr:spPr>
        <a:xfrm>
          <a:off x="11354444" y="966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55643</xdr:rowOff>
    </xdr:from>
    <xdr:ext cx="405111" cy="259045"/>
    <xdr:sp macro="" textlink="">
      <xdr:nvSpPr>
        <xdr:cNvPr id="650" name="n_1mainValue【学校施設】&#10;有形固定資産減価償却率">
          <a:extLst>
            <a:ext uri="{FF2B5EF4-FFF2-40B4-BE49-F238E27FC236}">
              <a16:creationId xmlns:a16="http://schemas.microsoft.com/office/drawing/2014/main" id="{01B27D0C-CBD1-493F-9D8B-B151FBACEDA6}"/>
            </a:ext>
          </a:extLst>
        </xdr:cNvPr>
        <xdr:cNvSpPr txBox="1"/>
      </xdr:nvSpPr>
      <xdr:spPr>
        <a:xfrm>
          <a:off x="13742044" y="1029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69359</xdr:rowOff>
    </xdr:from>
    <xdr:ext cx="405111" cy="259045"/>
    <xdr:sp macro="" textlink="">
      <xdr:nvSpPr>
        <xdr:cNvPr id="651" name="n_2mainValue【学校施設】&#10;有形固定資産減価償却率">
          <a:extLst>
            <a:ext uri="{FF2B5EF4-FFF2-40B4-BE49-F238E27FC236}">
              <a16:creationId xmlns:a16="http://schemas.microsoft.com/office/drawing/2014/main" id="{7BF28DE8-6A22-4705-8D38-2139087D6E8C}"/>
            </a:ext>
          </a:extLst>
        </xdr:cNvPr>
        <xdr:cNvSpPr txBox="1"/>
      </xdr:nvSpPr>
      <xdr:spPr>
        <a:xfrm>
          <a:off x="12960994" y="10305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652" name="n_3mainValue【学校施設】&#10;有形固定資産減価償却率">
          <a:extLst>
            <a:ext uri="{FF2B5EF4-FFF2-40B4-BE49-F238E27FC236}">
              <a16:creationId xmlns:a16="http://schemas.microsoft.com/office/drawing/2014/main" id="{E1BC1A99-5429-46AA-BC6E-9B91952B64FD}"/>
            </a:ext>
          </a:extLst>
        </xdr:cNvPr>
        <xdr:cNvSpPr txBox="1"/>
      </xdr:nvSpPr>
      <xdr:spPr>
        <a:xfrm>
          <a:off x="12167244" y="10193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3065</xdr:rowOff>
    </xdr:from>
    <xdr:ext cx="405111" cy="259045"/>
    <xdr:sp macro="" textlink="">
      <xdr:nvSpPr>
        <xdr:cNvPr id="653" name="n_4mainValue【学校施設】&#10;有形固定資産減価償却率">
          <a:extLst>
            <a:ext uri="{FF2B5EF4-FFF2-40B4-BE49-F238E27FC236}">
              <a16:creationId xmlns:a16="http://schemas.microsoft.com/office/drawing/2014/main" id="{8CBF6391-0391-499C-A2F1-B73E5D105306}"/>
            </a:ext>
          </a:extLst>
        </xdr:cNvPr>
        <xdr:cNvSpPr txBox="1"/>
      </xdr:nvSpPr>
      <xdr:spPr>
        <a:xfrm>
          <a:off x="11354444" y="100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a:extLst>
            <a:ext uri="{FF2B5EF4-FFF2-40B4-BE49-F238E27FC236}">
              <a16:creationId xmlns:a16="http://schemas.microsoft.com/office/drawing/2014/main" id="{860EBDE1-23C8-4462-8FFD-AE676EAB7B10}"/>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a:extLst>
            <a:ext uri="{FF2B5EF4-FFF2-40B4-BE49-F238E27FC236}">
              <a16:creationId xmlns:a16="http://schemas.microsoft.com/office/drawing/2014/main" id="{87A65A77-6650-43AA-8C11-60C5D237836C}"/>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a:extLst>
            <a:ext uri="{FF2B5EF4-FFF2-40B4-BE49-F238E27FC236}">
              <a16:creationId xmlns:a16="http://schemas.microsoft.com/office/drawing/2014/main" id="{C7B41D3A-8251-48D9-841D-C1F23CC24F52}"/>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a:extLst>
            <a:ext uri="{FF2B5EF4-FFF2-40B4-BE49-F238E27FC236}">
              <a16:creationId xmlns:a16="http://schemas.microsoft.com/office/drawing/2014/main" id="{790326EE-2930-48D1-B680-618EEB97A3E8}"/>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a:extLst>
            <a:ext uri="{FF2B5EF4-FFF2-40B4-BE49-F238E27FC236}">
              <a16:creationId xmlns:a16="http://schemas.microsoft.com/office/drawing/2014/main" id="{3C4A28FF-7464-43AA-B89E-00B2A9E87879}"/>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a:extLst>
            <a:ext uri="{FF2B5EF4-FFF2-40B4-BE49-F238E27FC236}">
              <a16:creationId xmlns:a16="http://schemas.microsoft.com/office/drawing/2014/main" id="{8D83C007-F1D7-4F2C-B43E-CFF96231600E}"/>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a:extLst>
            <a:ext uri="{FF2B5EF4-FFF2-40B4-BE49-F238E27FC236}">
              <a16:creationId xmlns:a16="http://schemas.microsoft.com/office/drawing/2014/main" id="{A20862AF-190D-46D2-BA50-BA3E842606D7}"/>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a:extLst>
            <a:ext uri="{FF2B5EF4-FFF2-40B4-BE49-F238E27FC236}">
              <a16:creationId xmlns:a16="http://schemas.microsoft.com/office/drawing/2014/main" id="{78FF64A3-B9BA-4CBF-8E6C-8881325FE14B}"/>
            </a:ext>
          </a:extLst>
        </xdr:cNvPr>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a:extLst>
            <a:ext uri="{FF2B5EF4-FFF2-40B4-BE49-F238E27FC236}">
              <a16:creationId xmlns:a16="http://schemas.microsoft.com/office/drawing/2014/main" id="{20552AF1-5500-4B51-BA3D-6E16AFF826D7}"/>
            </a:ext>
          </a:extLst>
        </xdr:cNvPr>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a:extLst>
            <a:ext uri="{FF2B5EF4-FFF2-40B4-BE49-F238E27FC236}">
              <a16:creationId xmlns:a16="http://schemas.microsoft.com/office/drawing/2014/main" id="{ECF2469C-63D4-41A0-A641-3DC3D21737B8}"/>
            </a:ext>
          </a:extLst>
        </xdr:cNvPr>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4" name="テキスト ボックス 663">
          <a:extLst>
            <a:ext uri="{FF2B5EF4-FFF2-40B4-BE49-F238E27FC236}">
              <a16:creationId xmlns:a16="http://schemas.microsoft.com/office/drawing/2014/main" id="{4AADC736-CFD0-4569-9F3A-08A78F47082C}"/>
            </a:ext>
          </a:extLst>
        </xdr:cNvPr>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5" name="直線コネクタ 664">
          <a:extLst>
            <a:ext uri="{FF2B5EF4-FFF2-40B4-BE49-F238E27FC236}">
              <a16:creationId xmlns:a16="http://schemas.microsoft.com/office/drawing/2014/main" id="{90349021-A854-4080-B85F-A84D71A40608}"/>
            </a:ext>
          </a:extLst>
        </xdr:cNvPr>
        <xdr:cNvCxnSpPr/>
      </xdr:nvCxnSpPr>
      <xdr:spPr>
        <a:xfrm>
          <a:off x="16459200" y="1056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6" name="テキスト ボックス 665">
          <a:extLst>
            <a:ext uri="{FF2B5EF4-FFF2-40B4-BE49-F238E27FC236}">
              <a16:creationId xmlns:a16="http://schemas.microsoft.com/office/drawing/2014/main" id="{C80017DE-C3A7-48D0-8F93-FCE7B54FD436}"/>
            </a:ext>
          </a:extLst>
        </xdr:cNvPr>
        <xdr:cNvSpPr txBox="1"/>
      </xdr:nvSpPr>
      <xdr:spPr>
        <a:xfrm>
          <a:off x="1604917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7" name="直線コネクタ 666">
          <a:extLst>
            <a:ext uri="{FF2B5EF4-FFF2-40B4-BE49-F238E27FC236}">
              <a16:creationId xmlns:a16="http://schemas.microsoft.com/office/drawing/2014/main" id="{3E245882-0301-4390-B5BA-49797CD57A02}"/>
            </a:ext>
          </a:extLst>
        </xdr:cNvPr>
        <xdr:cNvCxnSpPr/>
      </xdr:nvCxnSpPr>
      <xdr:spPr>
        <a:xfrm>
          <a:off x="16459200" y="1012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8" name="テキスト ボックス 667">
          <a:extLst>
            <a:ext uri="{FF2B5EF4-FFF2-40B4-BE49-F238E27FC236}">
              <a16:creationId xmlns:a16="http://schemas.microsoft.com/office/drawing/2014/main" id="{EF7F6C66-D16D-47CB-8D38-BA6DA0936147}"/>
            </a:ext>
          </a:extLst>
        </xdr:cNvPr>
        <xdr:cNvSpPr txBox="1"/>
      </xdr:nvSpPr>
      <xdr:spPr>
        <a:xfrm>
          <a:off x="16049171" y="999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9" name="直線コネクタ 668">
          <a:extLst>
            <a:ext uri="{FF2B5EF4-FFF2-40B4-BE49-F238E27FC236}">
              <a16:creationId xmlns:a16="http://schemas.microsoft.com/office/drawing/2014/main" id="{09FE4130-05EB-4F72-B396-F12C1CE338CA}"/>
            </a:ext>
          </a:extLst>
        </xdr:cNvPr>
        <xdr:cNvCxnSpPr/>
      </xdr:nvCxnSpPr>
      <xdr:spPr>
        <a:xfrm>
          <a:off x="16459200" y="969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0" name="テキスト ボックス 669">
          <a:extLst>
            <a:ext uri="{FF2B5EF4-FFF2-40B4-BE49-F238E27FC236}">
              <a16:creationId xmlns:a16="http://schemas.microsoft.com/office/drawing/2014/main" id="{C72E9C67-ECDF-47A9-AEA8-13B7824CAAE6}"/>
            </a:ext>
          </a:extLst>
        </xdr:cNvPr>
        <xdr:cNvSpPr txBox="1"/>
      </xdr:nvSpPr>
      <xdr:spPr>
        <a:xfrm>
          <a:off x="16049171" y="955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1" name="直線コネクタ 670">
          <a:extLst>
            <a:ext uri="{FF2B5EF4-FFF2-40B4-BE49-F238E27FC236}">
              <a16:creationId xmlns:a16="http://schemas.microsoft.com/office/drawing/2014/main" id="{BA786B40-90BB-4AEB-8A22-67B70B4E0F26}"/>
            </a:ext>
          </a:extLst>
        </xdr:cNvPr>
        <xdr:cNvCxnSpPr/>
      </xdr:nvCxnSpPr>
      <xdr:spPr>
        <a:xfrm>
          <a:off x="16459200" y="924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2" name="テキスト ボックス 671">
          <a:extLst>
            <a:ext uri="{FF2B5EF4-FFF2-40B4-BE49-F238E27FC236}">
              <a16:creationId xmlns:a16="http://schemas.microsoft.com/office/drawing/2014/main" id="{7189A2B5-5BC2-4E2E-9D76-37E0EA11F197}"/>
            </a:ext>
          </a:extLst>
        </xdr:cNvPr>
        <xdr:cNvSpPr txBox="1"/>
      </xdr:nvSpPr>
      <xdr:spPr>
        <a:xfrm>
          <a:off x="16049171" y="9109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3" name="直線コネクタ 672">
          <a:extLst>
            <a:ext uri="{FF2B5EF4-FFF2-40B4-BE49-F238E27FC236}">
              <a16:creationId xmlns:a16="http://schemas.microsoft.com/office/drawing/2014/main" id="{07467F24-5F43-4F13-B746-34F59D069C25}"/>
            </a:ext>
          </a:extLst>
        </xdr:cNvPr>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4" name="テキスト ボックス 673">
          <a:extLst>
            <a:ext uri="{FF2B5EF4-FFF2-40B4-BE49-F238E27FC236}">
              <a16:creationId xmlns:a16="http://schemas.microsoft.com/office/drawing/2014/main" id="{92527D46-A6A2-429A-B654-2E8938F7A424}"/>
            </a:ext>
          </a:extLst>
        </xdr:cNvPr>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5" name="【学校施設】&#10;一人当たり面積グラフ枠">
          <a:extLst>
            <a:ext uri="{FF2B5EF4-FFF2-40B4-BE49-F238E27FC236}">
              <a16:creationId xmlns:a16="http://schemas.microsoft.com/office/drawing/2014/main" id="{7D4B3BC8-CDE7-41C8-9017-3052BCF23F36}"/>
            </a:ext>
          </a:extLst>
        </xdr:cNvPr>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121158</xdr:rowOff>
    </xdr:from>
    <xdr:to>
      <xdr:col>116</xdr:col>
      <xdr:colOff>62864</xdr:colOff>
      <xdr:row>64</xdr:row>
      <xdr:rowOff>96012</xdr:rowOff>
    </xdr:to>
    <xdr:cxnSp macro="">
      <xdr:nvCxnSpPr>
        <xdr:cNvPr id="676" name="直線コネクタ 675">
          <a:extLst>
            <a:ext uri="{FF2B5EF4-FFF2-40B4-BE49-F238E27FC236}">
              <a16:creationId xmlns:a16="http://schemas.microsoft.com/office/drawing/2014/main" id="{1DCE094B-76D3-4EB8-AF01-8FC2B9A57F4C}"/>
            </a:ext>
          </a:extLst>
        </xdr:cNvPr>
        <xdr:cNvCxnSpPr/>
      </xdr:nvCxnSpPr>
      <xdr:spPr>
        <a:xfrm flipV="1">
          <a:off x="19951064" y="9531858"/>
          <a:ext cx="0" cy="11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99839</xdr:rowOff>
    </xdr:from>
    <xdr:ext cx="469744" cy="259045"/>
    <xdr:sp macro="" textlink="">
      <xdr:nvSpPr>
        <xdr:cNvPr id="677" name="【学校施設】&#10;一人当たり面積最小値テキスト">
          <a:extLst>
            <a:ext uri="{FF2B5EF4-FFF2-40B4-BE49-F238E27FC236}">
              <a16:creationId xmlns:a16="http://schemas.microsoft.com/office/drawing/2014/main" id="{53C71A9A-530D-4938-8203-2453F8281D44}"/>
            </a:ext>
          </a:extLst>
        </xdr:cNvPr>
        <xdr:cNvSpPr txBox="1"/>
      </xdr:nvSpPr>
      <xdr:spPr>
        <a:xfrm>
          <a:off x="19989800" y="1066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96012</xdr:rowOff>
    </xdr:from>
    <xdr:to>
      <xdr:col>116</xdr:col>
      <xdr:colOff>152400</xdr:colOff>
      <xdr:row>64</xdr:row>
      <xdr:rowOff>96012</xdr:rowOff>
    </xdr:to>
    <xdr:cxnSp macro="">
      <xdr:nvCxnSpPr>
        <xdr:cNvPr id="678" name="直線コネクタ 677">
          <a:extLst>
            <a:ext uri="{FF2B5EF4-FFF2-40B4-BE49-F238E27FC236}">
              <a16:creationId xmlns:a16="http://schemas.microsoft.com/office/drawing/2014/main" id="{93CA7600-C04A-4280-8A43-B9DCBCF0C958}"/>
            </a:ext>
          </a:extLst>
        </xdr:cNvPr>
        <xdr:cNvCxnSpPr/>
      </xdr:nvCxnSpPr>
      <xdr:spPr>
        <a:xfrm>
          <a:off x="19881850" y="106624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67835</xdr:rowOff>
    </xdr:from>
    <xdr:ext cx="469744" cy="259045"/>
    <xdr:sp macro="" textlink="">
      <xdr:nvSpPr>
        <xdr:cNvPr id="679" name="【学校施設】&#10;一人当たり面積最大値テキスト">
          <a:extLst>
            <a:ext uri="{FF2B5EF4-FFF2-40B4-BE49-F238E27FC236}">
              <a16:creationId xmlns:a16="http://schemas.microsoft.com/office/drawing/2014/main" id="{9E4B4898-0F71-4B66-B27C-D0921325BD78}"/>
            </a:ext>
          </a:extLst>
        </xdr:cNvPr>
        <xdr:cNvSpPr txBox="1"/>
      </xdr:nvSpPr>
      <xdr:spPr>
        <a:xfrm>
          <a:off x="19989800" y="931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121158</xdr:rowOff>
    </xdr:from>
    <xdr:to>
      <xdr:col>116</xdr:col>
      <xdr:colOff>152400</xdr:colOff>
      <xdr:row>57</xdr:row>
      <xdr:rowOff>121158</xdr:rowOff>
    </xdr:to>
    <xdr:cxnSp macro="">
      <xdr:nvCxnSpPr>
        <xdr:cNvPr id="680" name="直線コネクタ 679">
          <a:extLst>
            <a:ext uri="{FF2B5EF4-FFF2-40B4-BE49-F238E27FC236}">
              <a16:creationId xmlns:a16="http://schemas.microsoft.com/office/drawing/2014/main" id="{E2B7899B-CBEB-415C-8F38-E2F45F25843C}"/>
            </a:ext>
          </a:extLst>
        </xdr:cNvPr>
        <xdr:cNvCxnSpPr/>
      </xdr:nvCxnSpPr>
      <xdr:spPr>
        <a:xfrm>
          <a:off x="19881850" y="95318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35069</xdr:rowOff>
    </xdr:from>
    <xdr:ext cx="469744" cy="259045"/>
    <xdr:sp macro="" textlink="">
      <xdr:nvSpPr>
        <xdr:cNvPr id="681" name="【学校施設】&#10;一人当たり面積平均値テキスト">
          <a:extLst>
            <a:ext uri="{FF2B5EF4-FFF2-40B4-BE49-F238E27FC236}">
              <a16:creationId xmlns:a16="http://schemas.microsoft.com/office/drawing/2014/main" id="{7F9A8738-7F45-4E9E-8582-0F7BBF08EE3F}"/>
            </a:ext>
          </a:extLst>
        </xdr:cNvPr>
        <xdr:cNvSpPr txBox="1"/>
      </xdr:nvSpPr>
      <xdr:spPr>
        <a:xfrm>
          <a:off x="19989800" y="10106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56642</xdr:rowOff>
    </xdr:from>
    <xdr:to>
      <xdr:col>116</xdr:col>
      <xdr:colOff>114300</xdr:colOff>
      <xdr:row>61</xdr:row>
      <xdr:rowOff>158242</xdr:rowOff>
    </xdr:to>
    <xdr:sp macro="" textlink="">
      <xdr:nvSpPr>
        <xdr:cNvPr id="682" name="フローチャート: 判断 681">
          <a:extLst>
            <a:ext uri="{FF2B5EF4-FFF2-40B4-BE49-F238E27FC236}">
              <a16:creationId xmlns:a16="http://schemas.microsoft.com/office/drawing/2014/main" id="{15A39454-7E1B-4C75-92E9-85E0D4E89213}"/>
            </a:ext>
          </a:extLst>
        </xdr:cNvPr>
        <xdr:cNvSpPr/>
      </xdr:nvSpPr>
      <xdr:spPr>
        <a:xfrm>
          <a:off x="19900900" y="1012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159512</xdr:rowOff>
    </xdr:from>
    <xdr:to>
      <xdr:col>112</xdr:col>
      <xdr:colOff>38100</xdr:colOff>
      <xdr:row>61</xdr:row>
      <xdr:rowOff>89662</xdr:rowOff>
    </xdr:to>
    <xdr:sp macro="" textlink="">
      <xdr:nvSpPr>
        <xdr:cNvPr id="683" name="フローチャート: 判断 682">
          <a:extLst>
            <a:ext uri="{FF2B5EF4-FFF2-40B4-BE49-F238E27FC236}">
              <a16:creationId xmlns:a16="http://schemas.microsoft.com/office/drawing/2014/main" id="{81047A86-312B-4165-8EE4-266211673218}"/>
            </a:ext>
          </a:extLst>
        </xdr:cNvPr>
        <xdr:cNvSpPr/>
      </xdr:nvSpPr>
      <xdr:spPr>
        <a:xfrm>
          <a:off x="19157950" y="100655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170942</xdr:rowOff>
    </xdr:from>
    <xdr:to>
      <xdr:col>107</xdr:col>
      <xdr:colOff>101600</xdr:colOff>
      <xdr:row>61</xdr:row>
      <xdr:rowOff>101092</xdr:rowOff>
    </xdr:to>
    <xdr:sp macro="" textlink="">
      <xdr:nvSpPr>
        <xdr:cNvPr id="684" name="フローチャート: 判断 683">
          <a:extLst>
            <a:ext uri="{FF2B5EF4-FFF2-40B4-BE49-F238E27FC236}">
              <a16:creationId xmlns:a16="http://schemas.microsoft.com/office/drawing/2014/main" id="{6192B374-847C-4706-BFC5-E1F0A3307127}"/>
            </a:ext>
          </a:extLst>
        </xdr:cNvPr>
        <xdr:cNvSpPr/>
      </xdr:nvSpPr>
      <xdr:spPr>
        <a:xfrm>
          <a:off x="18345150" y="1007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33782</xdr:rowOff>
    </xdr:from>
    <xdr:to>
      <xdr:col>102</xdr:col>
      <xdr:colOff>165100</xdr:colOff>
      <xdr:row>61</xdr:row>
      <xdr:rowOff>135382</xdr:rowOff>
    </xdr:to>
    <xdr:sp macro="" textlink="">
      <xdr:nvSpPr>
        <xdr:cNvPr id="685" name="フローチャート: 判断 684">
          <a:extLst>
            <a:ext uri="{FF2B5EF4-FFF2-40B4-BE49-F238E27FC236}">
              <a16:creationId xmlns:a16="http://schemas.microsoft.com/office/drawing/2014/main" id="{7E1B5A3A-D083-4113-8ED1-06F4907E1F6C}"/>
            </a:ext>
          </a:extLst>
        </xdr:cNvPr>
        <xdr:cNvSpPr/>
      </xdr:nvSpPr>
      <xdr:spPr>
        <a:xfrm>
          <a:off x="17551400" y="1010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33782</xdr:rowOff>
    </xdr:from>
    <xdr:to>
      <xdr:col>98</xdr:col>
      <xdr:colOff>38100</xdr:colOff>
      <xdr:row>61</xdr:row>
      <xdr:rowOff>135382</xdr:rowOff>
    </xdr:to>
    <xdr:sp macro="" textlink="">
      <xdr:nvSpPr>
        <xdr:cNvPr id="686" name="フローチャート: 判断 685">
          <a:extLst>
            <a:ext uri="{FF2B5EF4-FFF2-40B4-BE49-F238E27FC236}">
              <a16:creationId xmlns:a16="http://schemas.microsoft.com/office/drawing/2014/main" id="{1C58C955-E3C7-476E-A761-F8F07269BDDA}"/>
            </a:ext>
          </a:extLst>
        </xdr:cNvPr>
        <xdr:cNvSpPr/>
      </xdr:nvSpPr>
      <xdr:spPr>
        <a:xfrm>
          <a:off x="16757650" y="101048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3FB3BE22-D5D3-46CA-9048-E4076B9E78BA}"/>
            </a:ext>
          </a:extLst>
        </xdr:cNvPr>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13A7880E-2451-4A1E-80A0-4CE7F2725CA7}"/>
            </a:ext>
          </a:extLst>
        </xdr:cNvPr>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D4E176E8-DEFE-4B56-BF53-4550B35B41B6}"/>
            </a:ext>
          </a:extLst>
        </xdr:cNvPr>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BDCA9D4-7352-4DA4-BAD7-BB4CB20C6F67}"/>
            </a:ext>
          </a:extLst>
        </xdr:cNvPr>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8F222B4E-DECC-43CA-A048-9413790F4A43}"/>
            </a:ext>
          </a:extLst>
        </xdr:cNvPr>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148082</xdr:rowOff>
    </xdr:from>
    <xdr:to>
      <xdr:col>116</xdr:col>
      <xdr:colOff>114300</xdr:colOff>
      <xdr:row>60</xdr:row>
      <xdr:rowOff>78232</xdr:rowOff>
    </xdr:to>
    <xdr:sp macro="" textlink="">
      <xdr:nvSpPr>
        <xdr:cNvPr id="692" name="楕円 691">
          <a:extLst>
            <a:ext uri="{FF2B5EF4-FFF2-40B4-BE49-F238E27FC236}">
              <a16:creationId xmlns:a16="http://schemas.microsoft.com/office/drawing/2014/main" id="{3A3BA69C-C5A4-4E33-BE86-197EC30E45E4}"/>
            </a:ext>
          </a:extLst>
        </xdr:cNvPr>
        <xdr:cNvSpPr/>
      </xdr:nvSpPr>
      <xdr:spPr>
        <a:xfrm>
          <a:off x="19900900" y="98889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170959</xdr:rowOff>
    </xdr:from>
    <xdr:ext cx="469744" cy="259045"/>
    <xdr:sp macro="" textlink="">
      <xdr:nvSpPr>
        <xdr:cNvPr id="693" name="【学校施設】&#10;一人当たり面積該当値テキスト">
          <a:extLst>
            <a:ext uri="{FF2B5EF4-FFF2-40B4-BE49-F238E27FC236}">
              <a16:creationId xmlns:a16="http://schemas.microsoft.com/office/drawing/2014/main" id="{ED8BB0F8-C054-4BBF-8887-C91C85DC640C}"/>
            </a:ext>
          </a:extLst>
        </xdr:cNvPr>
        <xdr:cNvSpPr txBox="1"/>
      </xdr:nvSpPr>
      <xdr:spPr>
        <a:xfrm>
          <a:off x="19989800" y="974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138938</xdr:rowOff>
    </xdr:from>
    <xdr:to>
      <xdr:col>112</xdr:col>
      <xdr:colOff>38100</xdr:colOff>
      <xdr:row>60</xdr:row>
      <xdr:rowOff>69088</xdr:rowOff>
    </xdr:to>
    <xdr:sp macro="" textlink="">
      <xdr:nvSpPr>
        <xdr:cNvPr id="694" name="楕円 693">
          <a:extLst>
            <a:ext uri="{FF2B5EF4-FFF2-40B4-BE49-F238E27FC236}">
              <a16:creationId xmlns:a16="http://schemas.microsoft.com/office/drawing/2014/main" id="{114339DF-81DD-41A5-95B8-FC8C29F4008C}"/>
            </a:ext>
          </a:extLst>
        </xdr:cNvPr>
        <xdr:cNvSpPr/>
      </xdr:nvSpPr>
      <xdr:spPr>
        <a:xfrm>
          <a:off x="19157950" y="98798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18288</xdr:rowOff>
    </xdr:from>
    <xdr:to>
      <xdr:col>116</xdr:col>
      <xdr:colOff>63500</xdr:colOff>
      <xdr:row>60</xdr:row>
      <xdr:rowOff>27432</xdr:rowOff>
    </xdr:to>
    <xdr:cxnSp macro="">
      <xdr:nvCxnSpPr>
        <xdr:cNvPr id="695" name="直線コネクタ 694">
          <a:extLst>
            <a:ext uri="{FF2B5EF4-FFF2-40B4-BE49-F238E27FC236}">
              <a16:creationId xmlns:a16="http://schemas.microsoft.com/office/drawing/2014/main" id="{61E15DCE-641A-4D2B-8CF9-34D41DA0B5C8}"/>
            </a:ext>
          </a:extLst>
        </xdr:cNvPr>
        <xdr:cNvCxnSpPr/>
      </xdr:nvCxnSpPr>
      <xdr:spPr>
        <a:xfrm>
          <a:off x="19202400" y="9924288"/>
          <a:ext cx="7493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116078</xdr:rowOff>
    </xdr:from>
    <xdr:to>
      <xdr:col>107</xdr:col>
      <xdr:colOff>101600</xdr:colOff>
      <xdr:row>60</xdr:row>
      <xdr:rowOff>46228</xdr:rowOff>
    </xdr:to>
    <xdr:sp macro="" textlink="">
      <xdr:nvSpPr>
        <xdr:cNvPr id="696" name="楕円 695">
          <a:extLst>
            <a:ext uri="{FF2B5EF4-FFF2-40B4-BE49-F238E27FC236}">
              <a16:creationId xmlns:a16="http://schemas.microsoft.com/office/drawing/2014/main" id="{2B29AFA2-4A96-4425-832D-39C7C8B79ABD}"/>
            </a:ext>
          </a:extLst>
        </xdr:cNvPr>
        <xdr:cNvSpPr/>
      </xdr:nvSpPr>
      <xdr:spPr>
        <a:xfrm>
          <a:off x="18345150" y="98569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166878</xdr:rowOff>
    </xdr:from>
    <xdr:to>
      <xdr:col>111</xdr:col>
      <xdr:colOff>177800</xdr:colOff>
      <xdr:row>60</xdr:row>
      <xdr:rowOff>18288</xdr:rowOff>
    </xdr:to>
    <xdr:cxnSp macro="">
      <xdr:nvCxnSpPr>
        <xdr:cNvPr id="697" name="直線コネクタ 696">
          <a:extLst>
            <a:ext uri="{FF2B5EF4-FFF2-40B4-BE49-F238E27FC236}">
              <a16:creationId xmlns:a16="http://schemas.microsoft.com/office/drawing/2014/main" id="{991930A1-42C4-42F5-9843-2050F53210D6}"/>
            </a:ext>
          </a:extLst>
        </xdr:cNvPr>
        <xdr:cNvCxnSpPr/>
      </xdr:nvCxnSpPr>
      <xdr:spPr>
        <a:xfrm>
          <a:off x="18395950" y="9907778"/>
          <a:ext cx="8064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168656</xdr:rowOff>
    </xdr:from>
    <xdr:to>
      <xdr:col>102</xdr:col>
      <xdr:colOff>165100</xdr:colOff>
      <xdr:row>60</xdr:row>
      <xdr:rowOff>98806</xdr:rowOff>
    </xdr:to>
    <xdr:sp macro="" textlink="">
      <xdr:nvSpPr>
        <xdr:cNvPr id="698" name="楕円 697">
          <a:extLst>
            <a:ext uri="{FF2B5EF4-FFF2-40B4-BE49-F238E27FC236}">
              <a16:creationId xmlns:a16="http://schemas.microsoft.com/office/drawing/2014/main" id="{417D4F8C-AD57-4A66-A513-285BA8F22988}"/>
            </a:ext>
          </a:extLst>
        </xdr:cNvPr>
        <xdr:cNvSpPr/>
      </xdr:nvSpPr>
      <xdr:spPr>
        <a:xfrm>
          <a:off x="17551400" y="990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166878</xdr:rowOff>
    </xdr:from>
    <xdr:to>
      <xdr:col>107</xdr:col>
      <xdr:colOff>50800</xdr:colOff>
      <xdr:row>60</xdr:row>
      <xdr:rowOff>48006</xdr:rowOff>
    </xdr:to>
    <xdr:cxnSp macro="">
      <xdr:nvCxnSpPr>
        <xdr:cNvPr id="699" name="直線コネクタ 698">
          <a:extLst>
            <a:ext uri="{FF2B5EF4-FFF2-40B4-BE49-F238E27FC236}">
              <a16:creationId xmlns:a16="http://schemas.microsoft.com/office/drawing/2014/main" id="{436C54BF-4D91-4C10-AABB-1EACEC340E82}"/>
            </a:ext>
          </a:extLst>
        </xdr:cNvPr>
        <xdr:cNvCxnSpPr/>
      </xdr:nvCxnSpPr>
      <xdr:spPr>
        <a:xfrm flipV="1">
          <a:off x="17602200" y="9907778"/>
          <a:ext cx="79375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8636</xdr:rowOff>
    </xdr:from>
    <xdr:to>
      <xdr:col>98</xdr:col>
      <xdr:colOff>38100</xdr:colOff>
      <xdr:row>61</xdr:row>
      <xdr:rowOff>110236</xdr:rowOff>
    </xdr:to>
    <xdr:sp macro="" textlink="">
      <xdr:nvSpPr>
        <xdr:cNvPr id="700" name="楕円 699">
          <a:extLst>
            <a:ext uri="{FF2B5EF4-FFF2-40B4-BE49-F238E27FC236}">
              <a16:creationId xmlns:a16="http://schemas.microsoft.com/office/drawing/2014/main" id="{01162D71-554D-4E86-9D2E-32E7BE4DB091}"/>
            </a:ext>
          </a:extLst>
        </xdr:cNvPr>
        <xdr:cNvSpPr/>
      </xdr:nvSpPr>
      <xdr:spPr>
        <a:xfrm>
          <a:off x="16757650" y="100797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48006</xdr:rowOff>
    </xdr:from>
    <xdr:to>
      <xdr:col>102</xdr:col>
      <xdr:colOff>114300</xdr:colOff>
      <xdr:row>61</xdr:row>
      <xdr:rowOff>59436</xdr:rowOff>
    </xdr:to>
    <xdr:cxnSp macro="">
      <xdr:nvCxnSpPr>
        <xdr:cNvPr id="701" name="直線コネクタ 700">
          <a:extLst>
            <a:ext uri="{FF2B5EF4-FFF2-40B4-BE49-F238E27FC236}">
              <a16:creationId xmlns:a16="http://schemas.microsoft.com/office/drawing/2014/main" id="{0E6C7C36-EFEF-491A-8DF2-B57AD75C02F5}"/>
            </a:ext>
          </a:extLst>
        </xdr:cNvPr>
        <xdr:cNvCxnSpPr/>
      </xdr:nvCxnSpPr>
      <xdr:spPr>
        <a:xfrm flipV="1">
          <a:off x="16802100" y="9954006"/>
          <a:ext cx="800100" cy="1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80789</xdr:rowOff>
    </xdr:from>
    <xdr:ext cx="469744" cy="259045"/>
    <xdr:sp macro="" textlink="">
      <xdr:nvSpPr>
        <xdr:cNvPr id="702" name="n_1aveValue【学校施設】&#10;一人当たり面積">
          <a:extLst>
            <a:ext uri="{FF2B5EF4-FFF2-40B4-BE49-F238E27FC236}">
              <a16:creationId xmlns:a16="http://schemas.microsoft.com/office/drawing/2014/main" id="{A1C94B1E-05EF-4E45-B499-E02378AE7DEF}"/>
            </a:ext>
          </a:extLst>
        </xdr:cNvPr>
        <xdr:cNvSpPr txBox="1"/>
      </xdr:nvSpPr>
      <xdr:spPr>
        <a:xfrm>
          <a:off x="18980227" y="1015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92219</xdr:rowOff>
    </xdr:from>
    <xdr:ext cx="469744" cy="259045"/>
    <xdr:sp macro="" textlink="">
      <xdr:nvSpPr>
        <xdr:cNvPr id="703" name="n_2aveValue【学校施設】&#10;一人当たり面積">
          <a:extLst>
            <a:ext uri="{FF2B5EF4-FFF2-40B4-BE49-F238E27FC236}">
              <a16:creationId xmlns:a16="http://schemas.microsoft.com/office/drawing/2014/main" id="{3CCECC86-6041-4508-B375-08486CA7811F}"/>
            </a:ext>
          </a:extLst>
        </xdr:cNvPr>
        <xdr:cNvSpPr txBox="1"/>
      </xdr:nvSpPr>
      <xdr:spPr>
        <a:xfrm>
          <a:off x="18180127" y="1016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126509</xdr:rowOff>
    </xdr:from>
    <xdr:ext cx="469744" cy="259045"/>
    <xdr:sp macro="" textlink="">
      <xdr:nvSpPr>
        <xdr:cNvPr id="704" name="n_3aveValue【学校施設】&#10;一人当たり面積">
          <a:extLst>
            <a:ext uri="{FF2B5EF4-FFF2-40B4-BE49-F238E27FC236}">
              <a16:creationId xmlns:a16="http://schemas.microsoft.com/office/drawing/2014/main" id="{E7473C05-9582-4E62-B77F-C4EB20A29B84}"/>
            </a:ext>
          </a:extLst>
        </xdr:cNvPr>
        <xdr:cNvSpPr txBox="1"/>
      </xdr:nvSpPr>
      <xdr:spPr>
        <a:xfrm>
          <a:off x="17386377" y="1019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126509</xdr:rowOff>
    </xdr:from>
    <xdr:ext cx="469744" cy="259045"/>
    <xdr:sp macro="" textlink="">
      <xdr:nvSpPr>
        <xdr:cNvPr id="705" name="n_4aveValue【学校施設】&#10;一人当たり面積">
          <a:extLst>
            <a:ext uri="{FF2B5EF4-FFF2-40B4-BE49-F238E27FC236}">
              <a16:creationId xmlns:a16="http://schemas.microsoft.com/office/drawing/2014/main" id="{272F3839-7DCC-4735-B0CC-A3E58BBAAEBF}"/>
            </a:ext>
          </a:extLst>
        </xdr:cNvPr>
        <xdr:cNvSpPr txBox="1"/>
      </xdr:nvSpPr>
      <xdr:spPr>
        <a:xfrm>
          <a:off x="16592627" y="1019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85615</xdr:rowOff>
    </xdr:from>
    <xdr:ext cx="469744" cy="259045"/>
    <xdr:sp macro="" textlink="">
      <xdr:nvSpPr>
        <xdr:cNvPr id="706" name="n_1mainValue【学校施設】&#10;一人当たり面積">
          <a:extLst>
            <a:ext uri="{FF2B5EF4-FFF2-40B4-BE49-F238E27FC236}">
              <a16:creationId xmlns:a16="http://schemas.microsoft.com/office/drawing/2014/main" id="{61F5C9E1-2070-42D8-977F-10946B368DA3}"/>
            </a:ext>
          </a:extLst>
        </xdr:cNvPr>
        <xdr:cNvSpPr txBox="1"/>
      </xdr:nvSpPr>
      <xdr:spPr>
        <a:xfrm>
          <a:off x="18980227" y="966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62755</xdr:rowOff>
    </xdr:from>
    <xdr:ext cx="469744" cy="259045"/>
    <xdr:sp macro="" textlink="">
      <xdr:nvSpPr>
        <xdr:cNvPr id="707" name="n_2mainValue【学校施設】&#10;一人当たり面積">
          <a:extLst>
            <a:ext uri="{FF2B5EF4-FFF2-40B4-BE49-F238E27FC236}">
              <a16:creationId xmlns:a16="http://schemas.microsoft.com/office/drawing/2014/main" id="{3DE0FE68-4712-4322-B02A-627875A9FE90}"/>
            </a:ext>
          </a:extLst>
        </xdr:cNvPr>
        <xdr:cNvSpPr txBox="1"/>
      </xdr:nvSpPr>
      <xdr:spPr>
        <a:xfrm>
          <a:off x="18180127" y="963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115333</xdr:rowOff>
    </xdr:from>
    <xdr:ext cx="469744" cy="259045"/>
    <xdr:sp macro="" textlink="">
      <xdr:nvSpPr>
        <xdr:cNvPr id="708" name="n_3mainValue【学校施設】&#10;一人当たり面積">
          <a:extLst>
            <a:ext uri="{FF2B5EF4-FFF2-40B4-BE49-F238E27FC236}">
              <a16:creationId xmlns:a16="http://schemas.microsoft.com/office/drawing/2014/main" id="{26593D79-69DB-4C94-84AD-97CD158A8469}"/>
            </a:ext>
          </a:extLst>
        </xdr:cNvPr>
        <xdr:cNvSpPr txBox="1"/>
      </xdr:nvSpPr>
      <xdr:spPr>
        <a:xfrm>
          <a:off x="17386377" y="969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126763</xdr:rowOff>
    </xdr:from>
    <xdr:ext cx="469744" cy="259045"/>
    <xdr:sp macro="" textlink="">
      <xdr:nvSpPr>
        <xdr:cNvPr id="709" name="n_4mainValue【学校施設】&#10;一人当たり面積">
          <a:extLst>
            <a:ext uri="{FF2B5EF4-FFF2-40B4-BE49-F238E27FC236}">
              <a16:creationId xmlns:a16="http://schemas.microsoft.com/office/drawing/2014/main" id="{B8C221CC-71C7-4A0C-B131-E1E1DDAB4172}"/>
            </a:ext>
          </a:extLst>
        </xdr:cNvPr>
        <xdr:cNvSpPr txBox="1"/>
      </xdr:nvSpPr>
      <xdr:spPr>
        <a:xfrm>
          <a:off x="16592627" y="986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a:extLst>
            <a:ext uri="{FF2B5EF4-FFF2-40B4-BE49-F238E27FC236}">
              <a16:creationId xmlns:a16="http://schemas.microsoft.com/office/drawing/2014/main" id="{53CF31D4-04D3-4819-85BB-095419AE0EF6}"/>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a:extLst>
            <a:ext uri="{FF2B5EF4-FFF2-40B4-BE49-F238E27FC236}">
              <a16:creationId xmlns:a16="http://schemas.microsoft.com/office/drawing/2014/main" id="{3BFB016E-D3EF-4531-8216-6153E9F675AE}"/>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a:extLst>
            <a:ext uri="{FF2B5EF4-FFF2-40B4-BE49-F238E27FC236}">
              <a16:creationId xmlns:a16="http://schemas.microsoft.com/office/drawing/2014/main" id="{25DC4F95-91A4-4B94-B0FB-C97D044E04D4}"/>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a:extLst>
            <a:ext uri="{FF2B5EF4-FFF2-40B4-BE49-F238E27FC236}">
              <a16:creationId xmlns:a16="http://schemas.microsoft.com/office/drawing/2014/main" id="{F635E595-D3BA-43AD-92FA-DD62B115E773}"/>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a:extLst>
            <a:ext uri="{FF2B5EF4-FFF2-40B4-BE49-F238E27FC236}">
              <a16:creationId xmlns:a16="http://schemas.microsoft.com/office/drawing/2014/main" id="{AAB733DC-0109-461E-BDB5-651A24EAAA75}"/>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a:extLst>
            <a:ext uri="{FF2B5EF4-FFF2-40B4-BE49-F238E27FC236}">
              <a16:creationId xmlns:a16="http://schemas.microsoft.com/office/drawing/2014/main" id="{14CA736C-5980-4806-B248-BBB13C811B69}"/>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a:extLst>
            <a:ext uri="{FF2B5EF4-FFF2-40B4-BE49-F238E27FC236}">
              <a16:creationId xmlns:a16="http://schemas.microsoft.com/office/drawing/2014/main" id="{F90A5DF8-8141-45C2-AB7B-64268220CB4B}"/>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a:extLst>
            <a:ext uri="{FF2B5EF4-FFF2-40B4-BE49-F238E27FC236}">
              <a16:creationId xmlns:a16="http://schemas.microsoft.com/office/drawing/2014/main" id="{76428699-946D-40D8-B272-7C2CE2E21030}"/>
            </a:ext>
          </a:extLst>
        </xdr:cNvPr>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a:extLst>
            <a:ext uri="{FF2B5EF4-FFF2-40B4-BE49-F238E27FC236}">
              <a16:creationId xmlns:a16="http://schemas.microsoft.com/office/drawing/2014/main" id="{1FEA52FC-6BD4-4CF5-A5C7-D0D8FFB2E319}"/>
            </a:ext>
          </a:extLst>
        </xdr:cNvPr>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a:extLst>
            <a:ext uri="{FF2B5EF4-FFF2-40B4-BE49-F238E27FC236}">
              <a16:creationId xmlns:a16="http://schemas.microsoft.com/office/drawing/2014/main" id="{7986AEC5-A761-42F4-ACE6-B3192B971EE8}"/>
            </a:ext>
          </a:extLst>
        </xdr:cNvPr>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a:extLst>
            <a:ext uri="{FF2B5EF4-FFF2-40B4-BE49-F238E27FC236}">
              <a16:creationId xmlns:a16="http://schemas.microsoft.com/office/drawing/2014/main" id="{9B87BB19-261A-4D12-B17E-4BCE624B361A}"/>
            </a:ext>
          </a:extLst>
        </xdr:cNvPr>
        <xdr:cNvSpPr txBox="1"/>
      </xdr:nvSpPr>
      <xdr:spPr>
        <a:xfrm>
          <a:off x="107977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1" name="直線コネクタ 720">
          <a:extLst>
            <a:ext uri="{FF2B5EF4-FFF2-40B4-BE49-F238E27FC236}">
              <a16:creationId xmlns:a16="http://schemas.microsoft.com/office/drawing/2014/main" id="{3674A16F-0C3C-48E0-83D6-90F55602C642}"/>
            </a:ext>
          </a:extLst>
        </xdr:cNvPr>
        <xdr:cNvCxnSpPr/>
      </xdr:nvCxnSpPr>
      <xdr:spPr>
        <a:xfrm>
          <a:off x="11207750" y="14236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22" name="テキスト ボックス 721">
          <a:extLst>
            <a:ext uri="{FF2B5EF4-FFF2-40B4-BE49-F238E27FC236}">
              <a16:creationId xmlns:a16="http://schemas.microsoft.com/office/drawing/2014/main" id="{94FD4B9E-EE89-4BAF-9CE7-7D8DDE2BA9E6}"/>
            </a:ext>
          </a:extLst>
        </xdr:cNvPr>
        <xdr:cNvSpPr txBox="1"/>
      </xdr:nvSpPr>
      <xdr:spPr>
        <a:xfrm>
          <a:off x="1079772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3" name="直線コネクタ 722">
          <a:extLst>
            <a:ext uri="{FF2B5EF4-FFF2-40B4-BE49-F238E27FC236}">
              <a16:creationId xmlns:a16="http://schemas.microsoft.com/office/drawing/2014/main" id="{C38975B0-A609-48B3-A37D-16F2FADB6F39}"/>
            </a:ext>
          </a:extLst>
        </xdr:cNvPr>
        <xdr:cNvCxnSpPr/>
      </xdr:nvCxnSpPr>
      <xdr:spPr>
        <a:xfrm>
          <a:off x="11207750" y="1379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4" name="テキスト ボックス 723">
          <a:extLst>
            <a:ext uri="{FF2B5EF4-FFF2-40B4-BE49-F238E27FC236}">
              <a16:creationId xmlns:a16="http://schemas.microsoft.com/office/drawing/2014/main" id="{C352510B-6057-4485-A7D4-D19FC7A074CE}"/>
            </a:ext>
          </a:extLst>
        </xdr:cNvPr>
        <xdr:cNvSpPr txBox="1"/>
      </xdr:nvSpPr>
      <xdr:spPr>
        <a:xfrm>
          <a:off x="10842791" y="13662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5" name="直線コネクタ 724">
          <a:extLst>
            <a:ext uri="{FF2B5EF4-FFF2-40B4-BE49-F238E27FC236}">
              <a16:creationId xmlns:a16="http://schemas.microsoft.com/office/drawing/2014/main" id="{9B38E7E7-04D6-4074-8EEE-07FA7E9C5188}"/>
            </a:ext>
          </a:extLst>
        </xdr:cNvPr>
        <xdr:cNvCxnSpPr/>
      </xdr:nvCxnSpPr>
      <xdr:spPr>
        <a:xfrm>
          <a:off x="11207750" y="1336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6" name="テキスト ボックス 725">
          <a:extLst>
            <a:ext uri="{FF2B5EF4-FFF2-40B4-BE49-F238E27FC236}">
              <a16:creationId xmlns:a16="http://schemas.microsoft.com/office/drawing/2014/main" id="{5C9467C6-F61F-4A5A-8462-01C1F5B065AD}"/>
            </a:ext>
          </a:extLst>
        </xdr:cNvPr>
        <xdr:cNvSpPr txBox="1"/>
      </xdr:nvSpPr>
      <xdr:spPr>
        <a:xfrm>
          <a:off x="10842791" y="1321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7" name="直線コネクタ 726">
          <a:extLst>
            <a:ext uri="{FF2B5EF4-FFF2-40B4-BE49-F238E27FC236}">
              <a16:creationId xmlns:a16="http://schemas.microsoft.com/office/drawing/2014/main" id="{8E58E6C0-071F-45EC-826F-860292A66811}"/>
            </a:ext>
          </a:extLst>
        </xdr:cNvPr>
        <xdr:cNvCxnSpPr/>
      </xdr:nvCxnSpPr>
      <xdr:spPr>
        <a:xfrm>
          <a:off x="11207750" y="12915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28" name="テキスト ボックス 727">
          <a:extLst>
            <a:ext uri="{FF2B5EF4-FFF2-40B4-BE49-F238E27FC236}">
              <a16:creationId xmlns:a16="http://schemas.microsoft.com/office/drawing/2014/main" id="{2FE4D9F4-099C-430F-9D93-01E84EBE21DD}"/>
            </a:ext>
          </a:extLst>
        </xdr:cNvPr>
        <xdr:cNvSpPr txBox="1"/>
      </xdr:nvSpPr>
      <xdr:spPr>
        <a:xfrm>
          <a:off x="10842791" y="1278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a:extLst>
            <a:ext uri="{FF2B5EF4-FFF2-40B4-BE49-F238E27FC236}">
              <a16:creationId xmlns:a16="http://schemas.microsoft.com/office/drawing/2014/main" id="{D7E0426D-3623-45E3-96A7-D427CAC546DD}"/>
            </a:ext>
          </a:extLst>
        </xdr:cNvPr>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0" name="テキスト ボックス 729">
          <a:extLst>
            <a:ext uri="{FF2B5EF4-FFF2-40B4-BE49-F238E27FC236}">
              <a16:creationId xmlns:a16="http://schemas.microsoft.com/office/drawing/2014/main" id="{81F9B13D-2099-457A-9162-AD7B8DD4F44A}"/>
            </a:ext>
          </a:extLst>
        </xdr:cNvPr>
        <xdr:cNvSpPr txBox="1"/>
      </xdr:nvSpPr>
      <xdr:spPr>
        <a:xfrm>
          <a:off x="10842791" y="1234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1" name="【児童館】&#10;有形固定資産減価償却率グラフ枠">
          <a:extLst>
            <a:ext uri="{FF2B5EF4-FFF2-40B4-BE49-F238E27FC236}">
              <a16:creationId xmlns:a16="http://schemas.microsoft.com/office/drawing/2014/main" id="{EC5134A4-C409-4989-83AE-28D17AAC87EC}"/>
            </a:ext>
          </a:extLst>
        </xdr:cNvPr>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156972</xdr:rowOff>
    </xdr:from>
    <xdr:to>
      <xdr:col>85</xdr:col>
      <xdr:colOff>126364</xdr:colOff>
      <xdr:row>84</xdr:row>
      <xdr:rowOff>122682</xdr:rowOff>
    </xdr:to>
    <xdr:cxnSp macro="">
      <xdr:nvCxnSpPr>
        <xdr:cNvPr id="732" name="直線コネクタ 731">
          <a:extLst>
            <a:ext uri="{FF2B5EF4-FFF2-40B4-BE49-F238E27FC236}">
              <a16:creationId xmlns:a16="http://schemas.microsoft.com/office/drawing/2014/main" id="{9BE1E613-A000-4EAA-A4BA-8DB148204B13}"/>
            </a:ext>
          </a:extLst>
        </xdr:cNvPr>
        <xdr:cNvCxnSpPr/>
      </xdr:nvCxnSpPr>
      <xdr:spPr>
        <a:xfrm flipV="1">
          <a:off x="14699614" y="12869672"/>
          <a:ext cx="0" cy="11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126509</xdr:rowOff>
    </xdr:from>
    <xdr:ext cx="405111" cy="259045"/>
    <xdr:sp macro="" textlink="">
      <xdr:nvSpPr>
        <xdr:cNvPr id="733" name="【児童館】&#10;有形固定資産減価償却率最小値テキスト">
          <a:extLst>
            <a:ext uri="{FF2B5EF4-FFF2-40B4-BE49-F238E27FC236}">
              <a16:creationId xmlns:a16="http://schemas.microsoft.com/office/drawing/2014/main" id="{F5319D7F-E033-4086-8D89-97866D527857}"/>
            </a:ext>
          </a:extLst>
        </xdr:cNvPr>
        <xdr:cNvSpPr txBox="1"/>
      </xdr:nvSpPr>
      <xdr:spPr>
        <a:xfrm>
          <a:off x="14738350" y="139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122682</xdr:rowOff>
    </xdr:from>
    <xdr:to>
      <xdr:col>86</xdr:col>
      <xdr:colOff>25400</xdr:colOff>
      <xdr:row>84</xdr:row>
      <xdr:rowOff>122682</xdr:rowOff>
    </xdr:to>
    <xdr:cxnSp macro="">
      <xdr:nvCxnSpPr>
        <xdr:cNvPr id="734" name="直線コネクタ 733">
          <a:extLst>
            <a:ext uri="{FF2B5EF4-FFF2-40B4-BE49-F238E27FC236}">
              <a16:creationId xmlns:a16="http://schemas.microsoft.com/office/drawing/2014/main" id="{0477653C-9577-4542-B9CA-B9EEC0AE9164}"/>
            </a:ext>
          </a:extLst>
        </xdr:cNvPr>
        <xdr:cNvCxnSpPr/>
      </xdr:nvCxnSpPr>
      <xdr:spPr>
        <a:xfrm>
          <a:off x="14611350" y="13991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103649</xdr:rowOff>
    </xdr:from>
    <xdr:ext cx="405111" cy="259045"/>
    <xdr:sp macro="" textlink="">
      <xdr:nvSpPr>
        <xdr:cNvPr id="735" name="【児童館】&#10;有形固定資産減価償却率最大値テキスト">
          <a:extLst>
            <a:ext uri="{FF2B5EF4-FFF2-40B4-BE49-F238E27FC236}">
              <a16:creationId xmlns:a16="http://schemas.microsoft.com/office/drawing/2014/main" id="{01FFF48E-3E53-43DA-9A97-C175C6E4C62B}"/>
            </a:ext>
          </a:extLst>
        </xdr:cNvPr>
        <xdr:cNvSpPr txBox="1"/>
      </xdr:nvSpPr>
      <xdr:spPr>
        <a:xfrm>
          <a:off x="14738350" y="1265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156972</xdr:rowOff>
    </xdr:from>
    <xdr:to>
      <xdr:col>86</xdr:col>
      <xdr:colOff>25400</xdr:colOff>
      <xdr:row>77</xdr:row>
      <xdr:rowOff>156972</xdr:rowOff>
    </xdr:to>
    <xdr:cxnSp macro="">
      <xdr:nvCxnSpPr>
        <xdr:cNvPr id="736" name="直線コネクタ 735">
          <a:extLst>
            <a:ext uri="{FF2B5EF4-FFF2-40B4-BE49-F238E27FC236}">
              <a16:creationId xmlns:a16="http://schemas.microsoft.com/office/drawing/2014/main" id="{0B12C1B4-240A-40ED-97DE-9FEF39EF08B0}"/>
            </a:ext>
          </a:extLst>
        </xdr:cNvPr>
        <xdr:cNvCxnSpPr/>
      </xdr:nvCxnSpPr>
      <xdr:spPr>
        <a:xfrm>
          <a:off x="14611350" y="12869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134890</xdr:rowOff>
    </xdr:from>
    <xdr:ext cx="405111" cy="259045"/>
    <xdr:sp macro="" textlink="">
      <xdr:nvSpPr>
        <xdr:cNvPr id="737" name="【児童館】&#10;有形固定資産減価償却率平均値テキスト">
          <a:extLst>
            <a:ext uri="{FF2B5EF4-FFF2-40B4-BE49-F238E27FC236}">
              <a16:creationId xmlns:a16="http://schemas.microsoft.com/office/drawing/2014/main" id="{86ABAF5C-B86C-48DB-85A0-D98B796D4876}"/>
            </a:ext>
          </a:extLst>
        </xdr:cNvPr>
        <xdr:cNvSpPr txBox="1"/>
      </xdr:nvSpPr>
      <xdr:spPr>
        <a:xfrm>
          <a:off x="14738350" y="13342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156463</xdr:rowOff>
    </xdr:from>
    <xdr:to>
      <xdr:col>85</xdr:col>
      <xdr:colOff>177800</xdr:colOff>
      <xdr:row>81</xdr:row>
      <xdr:rowOff>86613</xdr:rowOff>
    </xdr:to>
    <xdr:sp macro="" textlink="">
      <xdr:nvSpPr>
        <xdr:cNvPr id="738" name="フローチャート: 判断 737">
          <a:extLst>
            <a:ext uri="{FF2B5EF4-FFF2-40B4-BE49-F238E27FC236}">
              <a16:creationId xmlns:a16="http://schemas.microsoft.com/office/drawing/2014/main" id="{30521A92-22F2-4D27-87C9-C62AF5E93415}"/>
            </a:ext>
          </a:extLst>
        </xdr:cNvPr>
        <xdr:cNvSpPr/>
      </xdr:nvSpPr>
      <xdr:spPr>
        <a:xfrm>
          <a:off x="14649450" y="1336446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739" name="フローチャート: 判断 738">
          <a:extLst>
            <a:ext uri="{FF2B5EF4-FFF2-40B4-BE49-F238E27FC236}">
              <a16:creationId xmlns:a16="http://schemas.microsoft.com/office/drawing/2014/main" id="{02648CE3-F129-4264-B173-CC1660A900D7}"/>
            </a:ext>
          </a:extLst>
        </xdr:cNvPr>
        <xdr:cNvSpPr/>
      </xdr:nvSpPr>
      <xdr:spPr>
        <a:xfrm>
          <a:off x="13887450" y="133438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126746</xdr:rowOff>
    </xdr:from>
    <xdr:to>
      <xdr:col>76</xdr:col>
      <xdr:colOff>165100</xdr:colOff>
      <xdr:row>81</xdr:row>
      <xdr:rowOff>56896</xdr:rowOff>
    </xdr:to>
    <xdr:sp macro="" textlink="">
      <xdr:nvSpPr>
        <xdr:cNvPr id="740" name="フローチャート: 判断 739">
          <a:extLst>
            <a:ext uri="{FF2B5EF4-FFF2-40B4-BE49-F238E27FC236}">
              <a16:creationId xmlns:a16="http://schemas.microsoft.com/office/drawing/2014/main" id="{E9CB04E0-AD69-4DE4-B19D-A88DAF70D930}"/>
            </a:ext>
          </a:extLst>
        </xdr:cNvPr>
        <xdr:cNvSpPr/>
      </xdr:nvSpPr>
      <xdr:spPr>
        <a:xfrm>
          <a:off x="13093700" y="133347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126746</xdr:rowOff>
    </xdr:from>
    <xdr:to>
      <xdr:col>72</xdr:col>
      <xdr:colOff>38100</xdr:colOff>
      <xdr:row>81</xdr:row>
      <xdr:rowOff>56896</xdr:rowOff>
    </xdr:to>
    <xdr:sp macro="" textlink="">
      <xdr:nvSpPr>
        <xdr:cNvPr id="741" name="フローチャート: 判断 740">
          <a:extLst>
            <a:ext uri="{FF2B5EF4-FFF2-40B4-BE49-F238E27FC236}">
              <a16:creationId xmlns:a16="http://schemas.microsoft.com/office/drawing/2014/main" id="{0B4F2724-E05B-4BCB-9162-7E051B299793}"/>
            </a:ext>
          </a:extLst>
        </xdr:cNvPr>
        <xdr:cNvSpPr/>
      </xdr:nvSpPr>
      <xdr:spPr>
        <a:xfrm>
          <a:off x="12299950" y="133347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101600</xdr:rowOff>
    </xdr:from>
    <xdr:to>
      <xdr:col>67</xdr:col>
      <xdr:colOff>101600</xdr:colOff>
      <xdr:row>81</xdr:row>
      <xdr:rowOff>31750</xdr:rowOff>
    </xdr:to>
    <xdr:sp macro="" textlink="">
      <xdr:nvSpPr>
        <xdr:cNvPr id="742" name="フローチャート: 判断 741">
          <a:extLst>
            <a:ext uri="{FF2B5EF4-FFF2-40B4-BE49-F238E27FC236}">
              <a16:creationId xmlns:a16="http://schemas.microsoft.com/office/drawing/2014/main" id="{ACF97F93-7678-4274-9A61-29B689743B72}"/>
            </a:ext>
          </a:extLst>
        </xdr:cNvPr>
        <xdr:cNvSpPr/>
      </xdr:nvSpPr>
      <xdr:spPr>
        <a:xfrm>
          <a:off x="11487150" y="13309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87222BF7-2A59-4FAB-BF13-4D18DAC0EFEB}"/>
            </a:ext>
          </a:extLst>
        </xdr:cNvPr>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A31F281-C79B-4804-889A-9957267D3EF0}"/>
            </a:ext>
          </a:extLst>
        </xdr:cNvPr>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6A296735-C8A3-4945-B6F6-B3AF64C8A275}"/>
            </a:ext>
          </a:extLst>
        </xdr:cNvPr>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427882B2-DEF4-4421-BD0D-123BCCD2B3E4}"/>
            </a:ext>
          </a:extLst>
        </xdr:cNvPr>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68E87981-B450-48C6-B652-6A27B0C7922F}"/>
            </a:ext>
          </a:extLst>
        </xdr:cNvPr>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124461</xdr:rowOff>
    </xdr:from>
    <xdr:to>
      <xdr:col>85</xdr:col>
      <xdr:colOff>177800</xdr:colOff>
      <xdr:row>81</xdr:row>
      <xdr:rowOff>54611</xdr:rowOff>
    </xdr:to>
    <xdr:sp macro="" textlink="">
      <xdr:nvSpPr>
        <xdr:cNvPr id="748" name="楕円 747">
          <a:extLst>
            <a:ext uri="{FF2B5EF4-FFF2-40B4-BE49-F238E27FC236}">
              <a16:creationId xmlns:a16="http://schemas.microsoft.com/office/drawing/2014/main" id="{67D8EA41-B68B-4BE9-A1CE-0E1F6A5AD9A3}"/>
            </a:ext>
          </a:extLst>
        </xdr:cNvPr>
        <xdr:cNvSpPr/>
      </xdr:nvSpPr>
      <xdr:spPr>
        <a:xfrm>
          <a:off x="14649450" y="133324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147338</xdr:rowOff>
    </xdr:from>
    <xdr:ext cx="405111" cy="259045"/>
    <xdr:sp macro="" textlink="">
      <xdr:nvSpPr>
        <xdr:cNvPr id="749" name="【児童館】&#10;有形固定資産減価償却率該当値テキスト">
          <a:extLst>
            <a:ext uri="{FF2B5EF4-FFF2-40B4-BE49-F238E27FC236}">
              <a16:creationId xmlns:a16="http://schemas.microsoft.com/office/drawing/2014/main" id="{1ACF6650-ADF1-45EB-ABE3-5FF6965B2CB0}"/>
            </a:ext>
          </a:extLst>
        </xdr:cNvPr>
        <xdr:cNvSpPr txBox="1"/>
      </xdr:nvSpPr>
      <xdr:spPr>
        <a:xfrm>
          <a:off x="14738350" y="1319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90170</xdr:rowOff>
    </xdr:from>
    <xdr:to>
      <xdr:col>81</xdr:col>
      <xdr:colOff>101600</xdr:colOff>
      <xdr:row>81</xdr:row>
      <xdr:rowOff>20320</xdr:rowOff>
    </xdr:to>
    <xdr:sp macro="" textlink="">
      <xdr:nvSpPr>
        <xdr:cNvPr id="750" name="楕円 749">
          <a:extLst>
            <a:ext uri="{FF2B5EF4-FFF2-40B4-BE49-F238E27FC236}">
              <a16:creationId xmlns:a16="http://schemas.microsoft.com/office/drawing/2014/main" id="{F340B740-921F-4A2F-B0F3-62E600D82B38}"/>
            </a:ext>
          </a:extLst>
        </xdr:cNvPr>
        <xdr:cNvSpPr/>
      </xdr:nvSpPr>
      <xdr:spPr>
        <a:xfrm>
          <a:off x="13887450" y="13298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140970</xdr:rowOff>
    </xdr:from>
    <xdr:to>
      <xdr:col>85</xdr:col>
      <xdr:colOff>127000</xdr:colOff>
      <xdr:row>81</xdr:row>
      <xdr:rowOff>3811</xdr:rowOff>
    </xdr:to>
    <xdr:cxnSp macro="">
      <xdr:nvCxnSpPr>
        <xdr:cNvPr id="751" name="直線コネクタ 750">
          <a:extLst>
            <a:ext uri="{FF2B5EF4-FFF2-40B4-BE49-F238E27FC236}">
              <a16:creationId xmlns:a16="http://schemas.microsoft.com/office/drawing/2014/main" id="{E708A133-D233-482D-A0FB-7A416AF14B79}"/>
            </a:ext>
          </a:extLst>
        </xdr:cNvPr>
        <xdr:cNvCxnSpPr/>
      </xdr:nvCxnSpPr>
      <xdr:spPr>
        <a:xfrm>
          <a:off x="13938250" y="13348970"/>
          <a:ext cx="762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74168</xdr:rowOff>
    </xdr:from>
    <xdr:to>
      <xdr:col>76</xdr:col>
      <xdr:colOff>165100</xdr:colOff>
      <xdr:row>82</xdr:row>
      <xdr:rowOff>4318</xdr:rowOff>
    </xdr:to>
    <xdr:sp macro="" textlink="">
      <xdr:nvSpPr>
        <xdr:cNvPr id="752" name="楕円 751">
          <a:extLst>
            <a:ext uri="{FF2B5EF4-FFF2-40B4-BE49-F238E27FC236}">
              <a16:creationId xmlns:a16="http://schemas.microsoft.com/office/drawing/2014/main" id="{B155F979-3230-42B5-8EB5-D75B7303AD8D}"/>
            </a:ext>
          </a:extLst>
        </xdr:cNvPr>
        <xdr:cNvSpPr/>
      </xdr:nvSpPr>
      <xdr:spPr>
        <a:xfrm>
          <a:off x="13093700" y="134472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140970</xdr:rowOff>
    </xdr:from>
    <xdr:to>
      <xdr:col>81</xdr:col>
      <xdr:colOff>50800</xdr:colOff>
      <xdr:row>81</xdr:row>
      <xdr:rowOff>124968</xdr:rowOff>
    </xdr:to>
    <xdr:cxnSp macro="">
      <xdr:nvCxnSpPr>
        <xdr:cNvPr id="753" name="直線コネクタ 752">
          <a:extLst>
            <a:ext uri="{FF2B5EF4-FFF2-40B4-BE49-F238E27FC236}">
              <a16:creationId xmlns:a16="http://schemas.microsoft.com/office/drawing/2014/main" id="{DC95C4B8-FF95-483C-8B0E-2AC2CF52008C}"/>
            </a:ext>
          </a:extLst>
        </xdr:cNvPr>
        <xdr:cNvCxnSpPr/>
      </xdr:nvCxnSpPr>
      <xdr:spPr>
        <a:xfrm flipV="1">
          <a:off x="13144500" y="13348970"/>
          <a:ext cx="793750" cy="14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122174</xdr:rowOff>
    </xdr:from>
    <xdr:to>
      <xdr:col>72</xdr:col>
      <xdr:colOff>38100</xdr:colOff>
      <xdr:row>81</xdr:row>
      <xdr:rowOff>52324</xdr:rowOff>
    </xdr:to>
    <xdr:sp macro="" textlink="">
      <xdr:nvSpPr>
        <xdr:cNvPr id="754" name="楕円 753">
          <a:extLst>
            <a:ext uri="{FF2B5EF4-FFF2-40B4-BE49-F238E27FC236}">
              <a16:creationId xmlns:a16="http://schemas.microsoft.com/office/drawing/2014/main" id="{8ABB6991-8398-4DFA-99FA-825969CE0732}"/>
            </a:ext>
          </a:extLst>
        </xdr:cNvPr>
        <xdr:cNvSpPr/>
      </xdr:nvSpPr>
      <xdr:spPr>
        <a:xfrm>
          <a:off x="12299950" y="133301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1524</xdr:rowOff>
    </xdr:from>
    <xdr:to>
      <xdr:col>76</xdr:col>
      <xdr:colOff>114300</xdr:colOff>
      <xdr:row>81</xdr:row>
      <xdr:rowOff>124968</xdr:rowOff>
    </xdr:to>
    <xdr:cxnSp macro="">
      <xdr:nvCxnSpPr>
        <xdr:cNvPr id="755" name="直線コネクタ 754">
          <a:extLst>
            <a:ext uri="{FF2B5EF4-FFF2-40B4-BE49-F238E27FC236}">
              <a16:creationId xmlns:a16="http://schemas.microsoft.com/office/drawing/2014/main" id="{0B26A3D9-BFF9-4D5D-AE3B-D8C387C4B628}"/>
            </a:ext>
          </a:extLst>
        </xdr:cNvPr>
        <xdr:cNvCxnSpPr/>
      </xdr:nvCxnSpPr>
      <xdr:spPr>
        <a:xfrm>
          <a:off x="12344400" y="13374624"/>
          <a:ext cx="8001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110744</xdr:rowOff>
    </xdr:from>
    <xdr:to>
      <xdr:col>67</xdr:col>
      <xdr:colOff>101600</xdr:colOff>
      <xdr:row>81</xdr:row>
      <xdr:rowOff>40894</xdr:rowOff>
    </xdr:to>
    <xdr:sp macro="" textlink="">
      <xdr:nvSpPr>
        <xdr:cNvPr id="756" name="楕円 755">
          <a:extLst>
            <a:ext uri="{FF2B5EF4-FFF2-40B4-BE49-F238E27FC236}">
              <a16:creationId xmlns:a16="http://schemas.microsoft.com/office/drawing/2014/main" id="{AFEE61E1-F6E1-4C65-B850-BB4B5FDE7587}"/>
            </a:ext>
          </a:extLst>
        </xdr:cNvPr>
        <xdr:cNvSpPr/>
      </xdr:nvSpPr>
      <xdr:spPr>
        <a:xfrm>
          <a:off x="11487150" y="133187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161544</xdr:rowOff>
    </xdr:from>
    <xdr:to>
      <xdr:col>71</xdr:col>
      <xdr:colOff>177800</xdr:colOff>
      <xdr:row>81</xdr:row>
      <xdr:rowOff>1524</xdr:rowOff>
    </xdr:to>
    <xdr:cxnSp macro="">
      <xdr:nvCxnSpPr>
        <xdr:cNvPr id="757" name="直線コネクタ 756">
          <a:extLst>
            <a:ext uri="{FF2B5EF4-FFF2-40B4-BE49-F238E27FC236}">
              <a16:creationId xmlns:a16="http://schemas.microsoft.com/office/drawing/2014/main" id="{D4A1095C-531B-46AC-9555-38A61F027B9B}"/>
            </a:ext>
          </a:extLst>
        </xdr:cNvPr>
        <xdr:cNvCxnSpPr/>
      </xdr:nvCxnSpPr>
      <xdr:spPr>
        <a:xfrm>
          <a:off x="11537950" y="13369544"/>
          <a:ext cx="80645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758" name="n_1aveValue【児童館】&#10;有形固定資産減価償却率">
          <a:extLst>
            <a:ext uri="{FF2B5EF4-FFF2-40B4-BE49-F238E27FC236}">
              <a16:creationId xmlns:a16="http://schemas.microsoft.com/office/drawing/2014/main" id="{283DBE13-8C5D-43AF-A9F0-1BDA3B2DE297}"/>
            </a:ext>
          </a:extLst>
        </xdr:cNvPr>
        <xdr:cNvSpPr txBox="1"/>
      </xdr:nvSpPr>
      <xdr:spPr>
        <a:xfrm>
          <a:off x="13742044" y="1343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73423</xdr:rowOff>
    </xdr:from>
    <xdr:ext cx="405111" cy="259045"/>
    <xdr:sp macro="" textlink="">
      <xdr:nvSpPr>
        <xdr:cNvPr id="759" name="n_2aveValue【児童館】&#10;有形固定資産減価償却率">
          <a:extLst>
            <a:ext uri="{FF2B5EF4-FFF2-40B4-BE49-F238E27FC236}">
              <a16:creationId xmlns:a16="http://schemas.microsoft.com/office/drawing/2014/main" id="{D6D5B9BC-9D0F-4BAB-B239-2047E2DC6866}"/>
            </a:ext>
          </a:extLst>
        </xdr:cNvPr>
        <xdr:cNvSpPr txBox="1"/>
      </xdr:nvSpPr>
      <xdr:spPr>
        <a:xfrm>
          <a:off x="12960994" y="13116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48023</xdr:rowOff>
    </xdr:from>
    <xdr:ext cx="405111" cy="259045"/>
    <xdr:sp macro="" textlink="">
      <xdr:nvSpPr>
        <xdr:cNvPr id="760" name="n_3aveValue【児童館】&#10;有形固定資産減価償却率">
          <a:extLst>
            <a:ext uri="{FF2B5EF4-FFF2-40B4-BE49-F238E27FC236}">
              <a16:creationId xmlns:a16="http://schemas.microsoft.com/office/drawing/2014/main" id="{678FB982-0EC6-4A57-B670-AFA4F40A5E35}"/>
            </a:ext>
          </a:extLst>
        </xdr:cNvPr>
        <xdr:cNvSpPr txBox="1"/>
      </xdr:nvSpPr>
      <xdr:spPr>
        <a:xfrm>
          <a:off x="12167244" y="1342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761" name="n_4aveValue【児童館】&#10;有形固定資産減価償却率">
          <a:extLst>
            <a:ext uri="{FF2B5EF4-FFF2-40B4-BE49-F238E27FC236}">
              <a16:creationId xmlns:a16="http://schemas.microsoft.com/office/drawing/2014/main" id="{6CC2DA6A-4B64-49A4-AC2E-866B24CC2863}"/>
            </a:ext>
          </a:extLst>
        </xdr:cNvPr>
        <xdr:cNvSpPr txBox="1"/>
      </xdr:nvSpPr>
      <xdr:spPr>
        <a:xfrm>
          <a:off x="11354444"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36847</xdr:rowOff>
    </xdr:from>
    <xdr:ext cx="405111" cy="259045"/>
    <xdr:sp macro="" textlink="">
      <xdr:nvSpPr>
        <xdr:cNvPr id="762" name="n_1mainValue【児童館】&#10;有形固定資産減価償却率">
          <a:extLst>
            <a:ext uri="{FF2B5EF4-FFF2-40B4-BE49-F238E27FC236}">
              <a16:creationId xmlns:a16="http://schemas.microsoft.com/office/drawing/2014/main" id="{5E2ED7D8-74FA-41D9-BA37-079BF2477FE7}"/>
            </a:ext>
          </a:extLst>
        </xdr:cNvPr>
        <xdr:cNvSpPr txBox="1"/>
      </xdr:nvSpPr>
      <xdr:spPr>
        <a:xfrm>
          <a:off x="13742044"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166895</xdr:rowOff>
    </xdr:from>
    <xdr:ext cx="405111" cy="259045"/>
    <xdr:sp macro="" textlink="">
      <xdr:nvSpPr>
        <xdr:cNvPr id="763" name="n_2mainValue【児童館】&#10;有形固定資産減価償却率">
          <a:extLst>
            <a:ext uri="{FF2B5EF4-FFF2-40B4-BE49-F238E27FC236}">
              <a16:creationId xmlns:a16="http://schemas.microsoft.com/office/drawing/2014/main" id="{BF7EA823-D788-4E98-96DC-DABD2D5109F7}"/>
            </a:ext>
          </a:extLst>
        </xdr:cNvPr>
        <xdr:cNvSpPr txBox="1"/>
      </xdr:nvSpPr>
      <xdr:spPr>
        <a:xfrm>
          <a:off x="12960994" y="1353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68851</xdr:rowOff>
    </xdr:from>
    <xdr:ext cx="405111" cy="259045"/>
    <xdr:sp macro="" textlink="">
      <xdr:nvSpPr>
        <xdr:cNvPr id="764" name="n_3mainValue【児童館】&#10;有形固定資産減価償却率">
          <a:extLst>
            <a:ext uri="{FF2B5EF4-FFF2-40B4-BE49-F238E27FC236}">
              <a16:creationId xmlns:a16="http://schemas.microsoft.com/office/drawing/2014/main" id="{BFB09113-ADFB-4365-B2C3-308F0FDC298C}"/>
            </a:ext>
          </a:extLst>
        </xdr:cNvPr>
        <xdr:cNvSpPr txBox="1"/>
      </xdr:nvSpPr>
      <xdr:spPr>
        <a:xfrm>
          <a:off x="12167244" y="13111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32021</xdr:rowOff>
    </xdr:from>
    <xdr:ext cx="405111" cy="259045"/>
    <xdr:sp macro="" textlink="">
      <xdr:nvSpPr>
        <xdr:cNvPr id="765" name="n_4mainValue【児童館】&#10;有形固定資産減価償却率">
          <a:extLst>
            <a:ext uri="{FF2B5EF4-FFF2-40B4-BE49-F238E27FC236}">
              <a16:creationId xmlns:a16="http://schemas.microsoft.com/office/drawing/2014/main" id="{56A1CDF3-BD1E-4423-92C3-65CB8C0B1367}"/>
            </a:ext>
          </a:extLst>
        </xdr:cNvPr>
        <xdr:cNvSpPr txBox="1"/>
      </xdr:nvSpPr>
      <xdr:spPr>
        <a:xfrm>
          <a:off x="11354444" y="1340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6" name="正方形/長方形 765">
          <a:extLst>
            <a:ext uri="{FF2B5EF4-FFF2-40B4-BE49-F238E27FC236}">
              <a16:creationId xmlns:a16="http://schemas.microsoft.com/office/drawing/2014/main" id="{0BA6A237-7676-4556-8A14-F38287AF062F}"/>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7" name="正方形/長方形 766">
          <a:extLst>
            <a:ext uri="{FF2B5EF4-FFF2-40B4-BE49-F238E27FC236}">
              <a16:creationId xmlns:a16="http://schemas.microsoft.com/office/drawing/2014/main" id="{1DCE76EF-2F82-4260-A66F-82D94832068D}"/>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8" name="正方形/長方形 767">
          <a:extLst>
            <a:ext uri="{FF2B5EF4-FFF2-40B4-BE49-F238E27FC236}">
              <a16:creationId xmlns:a16="http://schemas.microsoft.com/office/drawing/2014/main" id="{84BD5127-3C94-4DE9-A339-0F0DB50ACA73}"/>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9" name="正方形/長方形 768">
          <a:extLst>
            <a:ext uri="{FF2B5EF4-FFF2-40B4-BE49-F238E27FC236}">
              <a16:creationId xmlns:a16="http://schemas.microsoft.com/office/drawing/2014/main" id="{944D3796-4F23-46EB-BD8F-009F3C5517E8}"/>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0" name="正方形/長方形 769">
          <a:extLst>
            <a:ext uri="{FF2B5EF4-FFF2-40B4-BE49-F238E27FC236}">
              <a16:creationId xmlns:a16="http://schemas.microsoft.com/office/drawing/2014/main" id="{442DE77A-380B-4A01-9A3F-16AFB089B65E}"/>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1" name="正方形/長方形 770">
          <a:extLst>
            <a:ext uri="{FF2B5EF4-FFF2-40B4-BE49-F238E27FC236}">
              <a16:creationId xmlns:a16="http://schemas.microsoft.com/office/drawing/2014/main" id="{DDEBA26B-F4F6-40E9-A8D4-48D44B60A16B}"/>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2" name="正方形/長方形 771">
          <a:extLst>
            <a:ext uri="{FF2B5EF4-FFF2-40B4-BE49-F238E27FC236}">
              <a16:creationId xmlns:a16="http://schemas.microsoft.com/office/drawing/2014/main" id="{1EEE92DA-006F-4968-9900-6D398144E700}"/>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3" name="正方形/長方形 772">
          <a:extLst>
            <a:ext uri="{FF2B5EF4-FFF2-40B4-BE49-F238E27FC236}">
              <a16:creationId xmlns:a16="http://schemas.microsoft.com/office/drawing/2014/main" id="{6CD9D6F7-B64F-4E80-B530-11C37106D043}"/>
            </a:ext>
          </a:extLst>
        </xdr:cNvPr>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4" name="テキスト ボックス 773">
          <a:extLst>
            <a:ext uri="{FF2B5EF4-FFF2-40B4-BE49-F238E27FC236}">
              <a16:creationId xmlns:a16="http://schemas.microsoft.com/office/drawing/2014/main" id="{F55AB799-73B4-44B5-91D6-A9C31FE665B6}"/>
            </a:ext>
          </a:extLst>
        </xdr:cNvPr>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5" name="直線コネクタ 774">
          <a:extLst>
            <a:ext uri="{FF2B5EF4-FFF2-40B4-BE49-F238E27FC236}">
              <a16:creationId xmlns:a16="http://schemas.microsoft.com/office/drawing/2014/main" id="{0F4203AC-A12B-4ABE-83EA-B9B94E51D0E9}"/>
            </a:ext>
          </a:extLst>
        </xdr:cNvPr>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6" name="直線コネクタ 775">
          <a:extLst>
            <a:ext uri="{FF2B5EF4-FFF2-40B4-BE49-F238E27FC236}">
              <a16:creationId xmlns:a16="http://schemas.microsoft.com/office/drawing/2014/main" id="{B2A3BF3F-EF37-4BEE-8E67-4C8F02794149}"/>
            </a:ext>
          </a:extLst>
        </xdr:cNvPr>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7" name="テキスト ボックス 776">
          <a:extLst>
            <a:ext uri="{FF2B5EF4-FFF2-40B4-BE49-F238E27FC236}">
              <a16:creationId xmlns:a16="http://schemas.microsoft.com/office/drawing/2014/main" id="{A7838370-9F6B-48DA-AC9E-31DECBB6B82A}"/>
            </a:ext>
          </a:extLst>
        </xdr:cNvPr>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8" name="直線コネクタ 777">
          <a:extLst>
            <a:ext uri="{FF2B5EF4-FFF2-40B4-BE49-F238E27FC236}">
              <a16:creationId xmlns:a16="http://schemas.microsoft.com/office/drawing/2014/main" id="{8195FB04-DF2B-424D-9B57-24D16D5785E7}"/>
            </a:ext>
          </a:extLst>
        </xdr:cNvPr>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9" name="テキスト ボックス 778">
          <a:extLst>
            <a:ext uri="{FF2B5EF4-FFF2-40B4-BE49-F238E27FC236}">
              <a16:creationId xmlns:a16="http://schemas.microsoft.com/office/drawing/2014/main" id="{6CB5ED65-59C1-4EB3-8FAE-3DBB7B507EEA}"/>
            </a:ext>
          </a:extLst>
        </xdr:cNvPr>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0" name="直線コネクタ 779">
          <a:extLst>
            <a:ext uri="{FF2B5EF4-FFF2-40B4-BE49-F238E27FC236}">
              <a16:creationId xmlns:a16="http://schemas.microsoft.com/office/drawing/2014/main" id="{26C8BD1B-76E3-46FD-BD3D-9DBF7DFFEA1D}"/>
            </a:ext>
          </a:extLst>
        </xdr:cNvPr>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1" name="テキスト ボックス 780">
          <a:extLst>
            <a:ext uri="{FF2B5EF4-FFF2-40B4-BE49-F238E27FC236}">
              <a16:creationId xmlns:a16="http://schemas.microsoft.com/office/drawing/2014/main" id="{5F9614A9-9B38-409F-9AC6-4EBF34A83F43}"/>
            </a:ext>
          </a:extLst>
        </xdr:cNvPr>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2" name="直線コネクタ 781">
          <a:extLst>
            <a:ext uri="{FF2B5EF4-FFF2-40B4-BE49-F238E27FC236}">
              <a16:creationId xmlns:a16="http://schemas.microsoft.com/office/drawing/2014/main" id="{9F550F66-E1B6-4E21-AB2D-1928155D7F08}"/>
            </a:ext>
          </a:extLst>
        </xdr:cNvPr>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3" name="テキスト ボックス 782">
          <a:extLst>
            <a:ext uri="{FF2B5EF4-FFF2-40B4-BE49-F238E27FC236}">
              <a16:creationId xmlns:a16="http://schemas.microsoft.com/office/drawing/2014/main" id="{834F2D3B-2C7D-4356-AE21-7472DC64EAB5}"/>
            </a:ext>
          </a:extLst>
        </xdr:cNvPr>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4" name="直線コネクタ 783">
          <a:extLst>
            <a:ext uri="{FF2B5EF4-FFF2-40B4-BE49-F238E27FC236}">
              <a16:creationId xmlns:a16="http://schemas.microsoft.com/office/drawing/2014/main" id="{4EB390E2-D353-4005-B27A-62C89331890B}"/>
            </a:ext>
          </a:extLst>
        </xdr:cNvPr>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5" name="テキスト ボックス 784">
          <a:extLst>
            <a:ext uri="{FF2B5EF4-FFF2-40B4-BE49-F238E27FC236}">
              <a16:creationId xmlns:a16="http://schemas.microsoft.com/office/drawing/2014/main" id="{2F9B60BA-4C26-45E0-9345-1DFC28DEB0DC}"/>
            </a:ext>
          </a:extLst>
        </xdr:cNvPr>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6" name="直線コネクタ 785">
          <a:extLst>
            <a:ext uri="{FF2B5EF4-FFF2-40B4-BE49-F238E27FC236}">
              <a16:creationId xmlns:a16="http://schemas.microsoft.com/office/drawing/2014/main" id="{BB743E10-B7F2-46A0-8C8C-E0B1ADF72CCF}"/>
            </a:ext>
          </a:extLst>
        </xdr:cNvPr>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7" name="テキスト ボックス 786">
          <a:extLst>
            <a:ext uri="{FF2B5EF4-FFF2-40B4-BE49-F238E27FC236}">
              <a16:creationId xmlns:a16="http://schemas.microsoft.com/office/drawing/2014/main" id="{955ED64C-7497-4F15-A140-978C54195B59}"/>
            </a:ext>
          </a:extLst>
        </xdr:cNvPr>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8" name="【児童館】&#10;一人当たり面積グラフ枠">
          <a:extLst>
            <a:ext uri="{FF2B5EF4-FFF2-40B4-BE49-F238E27FC236}">
              <a16:creationId xmlns:a16="http://schemas.microsoft.com/office/drawing/2014/main" id="{170E17F1-0981-4B62-BBFB-42C3AEF97F4B}"/>
            </a:ext>
          </a:extLst>
        </xdr:cNvPr>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76200</xdr:rowOff>
    </xdr:to>
    <xdr:cxnSp macro="">
      <xdr:nvCxnSpPr>
        <xdr:cNvPr id="789" name="直線コネクタ 788">
          <a:extLst>
            <a:ext uri="{FF2B5EF4-FFF2-40B4-BE49-F238E27FC236}">
              <a16:creationId xmlns:a16="http://schemas.microsoft.com/office/drawing/2014/main" id="{09188AEF-66CC-4A6D-B062-D30FCD900A97}"/>
            </a:ext>
          </a:extLst>
        </xdr:cNvPr>
        <xdr:cNvCxnSpPr/>
      </xdr:nvCxnSpPr>
      <xdr:spPr>
        <a:xfrm flipV="1">
          <a:off x="19951064" y="12992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0" name="【児童館】&#10;一人当たり面積最小値テキスト">
          <a:extLst>
            <a:ext uri="{FF2B5EF4-FFF2-40B4-BE49-F238E27FC236}">
              <a16:creationId xmlns:a16="http://schemas.microsoft.com/office/drawing/2014/main" id="{722C1F40-00B3-475F-ABBA-F746717663B4}"/>
            </a:ext>
          </a:extLst>
        </xdr:cNvPr>
        <xdr:cNvSpPr txBox="1"/>
      </xdr:nvSpPr>
      <xdr:spPr>
        <a:xfrm>
          <a:off x="19989800"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1" name="直線コネクタ 790">
          <a:extLst>
            <a:ext uri="{FF2B5EF4-FFF2-40B4-BE49-F238E27FC236}">
              <a16:creationId xmlns:a16="http://schemas.microsoft.com/office/drawing/2014/main" id="{0F3CEE19-2F6E-4F76-855A-1475FC34AA26}"/>
            </a:ext>
          </a:extLst>
        </xdr:cNvPr>
        <xdr:cNvCxnSpPr/>
      </xdr:nvCxnSpPr>
      <xdr:spPr>
        <a:xfrm>
          <a:off x="19881850" y="14274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792" name="【児童館】&#10;一人当たり面積最大値テキスト">
          <a:extLst>
            <a:ext uri="{FF2B5EF4-FFF2-40B4-BE49-F238E27FC236}">
              <a16:creationId xmlns:a16="http://schemas.microsoft.com/office/drawing/2014/main" id="{1072CF8B-B53E-40F9-9EFD-25016AF28073}"/>
            </a:ext>
          </a:extLst>
        </xdr:cNvPr>
        <xdr:cNvSpPr txBox="1"/>
      </xdr:nvSpPr>
      <xdr:spPr>
        <a:xfrm>
          <a:off x="19989800"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793" name="直線コネクタ 792">
          <a:extLst>
            <a:ext uri="{FF2B5EF4-FFF2-40B4-BE49-F238E27FC236}">
              <a16:creationId xmlns:a16="http://schemas.microsoft.com/office/drawing/2014/main" id="{F8E27BDF-5D36-49B9-A92A-50AF1633C566}"/>
            </a:ext>
          </a:extLst>
        </xdr:cNvPr>
        <xdr:cNvCxnSpPr/>
      </xdr:nvCxnSpPr>
      <xdr:spPr>
        <a:xfrm>
          <a:off x="19881850" y="1299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94" name="【児童館】&#10;一人当たり面積平均値テキスト">
          <a:extLst>
            <a:ext uri="{FF2B5EF4-FFF2-40B4-BE49-F238E27FC236}">
              <a16:creationId xmlns:a16="http://schemas.microsoft.com/office/drawing/2014/main" id="{47011F15-F885-4921-BC2A-57E53D45B770}"/>
            </a:ext>
          </a:extLst>
        </xdr:cNvPr>
        <xdr:cNvSpPr txBox="1"/>
      </xdr:nvSpPr>
      <xdr:spPr>
        <a:xfrm>
          <a:off x="19989800" y="13497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95" name="フローチャート: 判断 794">
          <a:extLst>
            <a:ext uri="{FF2B5EF4-FFF2-40B4-BE49-F238E27FC236}">
              <a16:creationId xmlns:a16="http://schemas.microsoft.com/office/drawing/2014/main" id="{D4F1CE28-94EC-4DAC-A63A-F3694B410E82}"/>
            </a:ext>
          </a:extLst>
        </xdr:cNvPr>
        <xdr:cNvSpPr/>
      </xdr:nvSpPr>
      <xdr:spPr>
        <a:xfrm>
          <a:off x="19900900" y="13639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96" name="フローチャート: 判断 795">
          <a:extLst>
            <a:ext uri="{FF2B5EF4-FFF2-40B4-BE49-F238E27FC236}">
              <a16:creationId xmlns:a16="http://schemas.microsoft.com/office/drawing/2014/main" id="{F2E9113E-39C4-4D22-B556-655F4399B565}"/>
            </a:ext>
          </a:extLst>
        </xdr:cNvPr>
        <xdr:cNvSpPr/>
      </xdr:nvSpPr>
      <xdr:spPr>
        <a:xfrm>
          <a:off x="19157950" y="13639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97" name="フローチャート: 判断 796">
          <a:extLst>
            <a:ext uri="{FF2B5EF4-FFF2-40B4-BE49-F238E27FC236}">
              <a16:creationId xmlns:a16="http://schemas.microsoft.com/office/drawing/2014/main" id="{C86113EB-D659-4049-9334-378AED287840}"/>
            </a:ext>
          </a:extLst>
        </xdr:cNvPr>
        <xdr:cNvSpPr/>
      </xdr:nvSpPr>
      <xdr:spPr>
        <a:xfrm>
          <a:off x="18345150" y="13639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98" name="フローチャート: 判断 797">
          <a:extLst>
            <a:ext uri="{FF2B5EF4-FFF2-40B4-BE49-F238E27FC236}">
              <a16:creationId xmlns:a16="http://schemas.microsoft.com/office/drawing/2014/main" id="{4BF2D8B6-63E6-4AC9-9D48-F74048D28B0C}"/>
            </a:ext>
          </a:extLst>
        </xdr:cNvPr>
        <xdr:cNvSpPr/>
      </xdr:nvSpPr>
      <xdr:spPr>
        <a:xfrm>
          <a:off x="17551400" y="1367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99" name="フローチャート: 判断 798">
          <a:extLst>
            <a:ext uri="{FF2B5EF4-FFF2-40B4-BE49-F238E27FC236}">
              <a16:creationId xmlns:a16="http://schemas.microsoft.com/office/drawing/2014/main" id="{61179DA6-2AB7-41B2-90C9-E01B449E0286}"/>
            </a:ext>
          </a:extLst>
        </xdr:cNvPr>
        <xdr:cNvSpPr/>
      </xdr:nvSpPr>
      <xdr:spPr>
        <a:xfrm>
          <a:off x="16757650" y="136779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1B96FC37-B0AC-4C53-8699-FBDC08B0BA88}"/>
            </a:ext>
          </a:extLst>
        </xdr:cNvPr>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6FA18A9D-9B56-4A9C-A8E7-336BAE5C470C}"/>
            </a:ext>
          </a:extLst>
        </xdr:cNvPr>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AB46E5A3-DD18-4007-AC09-A53314028E1D}"/>
            </a:ext>
          </a:extLst>
        </xdr:cNvPr>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7E21D0BD-CF52-4046-8A33-6743EFDA0F81}"/>
            </a:ext>
          </a:extLst>
        </xdr:cNvPr>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4F94BEA2-F582-4F69-A55B-8C095F86A3FD}"/>
            </a:ext>
          </a:extLst>
        </xdr:cNvPr>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05" name="楕円 804">
          <a:extLst>
            <a:ext uri="{FF2B5EF4-FFF2-40B4-BE49-F238E27FC236}">
              <a16:creationId xmlns:a16="http://schemas.microsoft.com/office/drawing/2014/main" id="{98B03743-B288-4CAA-8FBC-B5B70F91032D}"/>
            </a:ext>
          </a:extLst>
        </xdr:cNvPr>
        <xdr:cNvSpPr/>
      </xdr:nvSpPr>
      <xdr:spPr>
        <a:xfrm>
          <a:off x="19900900" y="13970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06" name="【児童館】&#10;一人当たり面積該当値テキスト">
          <a:extLst>
            <a:ext uri="{FF2B5EF4-FFF2-40B4-BE49-F238E27FC236}">
              <a16:creationId xmlns:a16="http://schemas.microsoft.com/office/drawing/2014/main" id="{593D79E3-996F-46C4-85C3-0A039E750E60}"/>
            </a:ext>
          </a:extLst>
        </xdr:cNvPr>
        <xdr:cNvSpPr txBox="1"/>
      </xdr:nvSpPr>
      <xdr:spPr>
        <a:xfrm>
          <a:off x="199898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07" name="楕円 806">
          <a:extLst>
            <a:ext uri="{FF2B5EF4-FFF2-40B4-BE49-F238E27FC236}">
              <a16:creationId xmlns:a16="http://schemas.microsoft.com/office/drawing/2014/main" id="{CC8219E5-252D-4457-AAAA-EFE3A4A0DA7A}"/>
            </a:ext>
          </a:extLst>
        </xdr:cNvPr>
        <xdr:cNvSpPr/>
      </xdr:nvSpPr>
      <xdr:spPr>
        <a:xfrm>
          <a:off x="19157950" y="13970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08" name="直線コネクタ 807">
          <a:extLst>
            <a:ext uri="{FF2B5EF4-FFF2-40B4-BE49-F238E27FC236}">
              <a16:creationId xmlns:a16="http://schemas.microsoft.com/office/drawing/2014/main" id="{9C6BB09B-CB62-4F1C-9F13-3B32E37178B1}"/>
            </a:ext>
          </a:extLst>
        </xdr:cNvPr>
        <xdr:cNvCxnSpPr/>
      </xdr:nvCxnSpPr>
      <xdr:spPr>
        <a:xfrm>
          <a:off x="19202400" y="140208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09" name="楕円 808">
          <a:extLst>
            <a:ext uri="{FF2B5EF4-FFF2-40B4-BE49-F238E27FC236}">
              <a16:creationId xmlns:a16="http://schemas.microsoft.com/office/drawing/2014/main" id="{AFD1A380-1DE2-4CE1-A0D9-62483C00C11C}"/>
            </a:ext>
          </a:extLst>
        </xdr:cNvPr>
        <xdr:cNvSpPr/>
      </xdr:nvSpPr>
      <xdr:spPr>
        <a:xfrm>
          <a:off x="18345150" y="13970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10" name="直線コネクタ 809">
          <a:extLst>
            <a:ext uri="{FF2B5EF4-FFF2-40B4-BE49-F238E27FC236}">
              <a16:creationId xmlns:a16="http://schemas.microsoft.com/office/drawing/2014/main" id="{40881400-1633-4D07-BFB3-548CAFD4B5E3}"/>
            </a:ext>
          </a:extLst>
        </xdr:cNvPr>
        <xdr:cNvCxnSpPr/>
      </xdr:nvCxnSpPr>
      <xdr:spPr>
        <a:xfrm>
          <a:off x="18395950" y="140208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11" name="楕円 810">
          <a:extLst>
            <a:ext uri="{FF2B5EF4-FFF2-40B4-BE49-F238E27FC236}">
              <a16:creationId xmlns:a16="http://schemas.microsoft.com/office/drawing/2014/main" id="{F32C73A4-9294-4378-A1F2-46AD5BDD65BA}"/>
            </a:ext>
          </a:extLst>
        </xdr:cNvPr>
        <xdr:cNvSpPr/>
      </xdr:nvSpPr>
      <xdr:spPr>
        <a:xfrm>
          <a:off x="17551400" y="13970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12" name="直線コネクタ 811">
          <a:extLst>
            <a:ext uri="{FF2B5EF4-FFF2-40B4-BE49-F238E27FC236}">
              <a16:creationId xmlns:a16="http://schemas.microsoft.com/office/drawing/2014/main" id="{3B9B1C4D-24AA-41A6-BBB9-3EA4E7A92452}"/>
            </a:ext>
          </a:extLst>
        </xdr:cNvPr>
        <xdr:cNvCxnSpPr/>
      </xdr:nvCxnSpPr>
      <xdr:spPr>
        <a:xfrm>
          <a:off x="17602200" y="140208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13" name="楕円 812">
          <a:extLst>
            <a:ext uri="{FF2B5EF4-FFF2-40B4-BE49-F238E27FC236}">
              <a16:creationId xmlns:a16="http://schemas.microsoft.com/office/drawing/2014/main" id="{DB710EC4-48E6-47F3-A43E-69B1FD82410E}"/>
            </a:ext>
          </a:extLst>
        </xdr:cNvPr>
        <xdr:cNvSpPr/>
      </xdr:nvSpPr>
      <xdr:spPr>
        <a:xfrm>
          <a:off x="16757650" y="13970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14" name="直線コネクタ 813">
          <a:extLst>
            <a:ext uri="{FF2B5EF4-FFF2-40B4-BE49-F238E27FC236}">
              <a16:creationId xmlns:a16="http://schemas.microsoft.com/office/drawing/2014/main" id="{2C58B733-AED9-481B-8A96-4B2E042914E0}"/>
            </a:ext>
          </a:extLst>
        </xdr:cNvPr>
        <xdr:cNvCxnSpPr/>
      </xdr:nvCxnSpPr>
      <xdr:spPr>
        <a:xfrm>
          <a:off x="16802100" y="140208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815" name="n_1aveValue【児童館】&#10;一人当たり面積">
          <a:extLst>
            <a:ext uri="{FF2B5EF4-FFF2-40B4-BE49-F238E27FC236}">
              <a16:creationId xmlns:a16="http://schemas.microsoft.com/office/drawing/2014/main" id="{EDD3B47F-B629-4F58-AB3F-46CB43C8DB44}"/>
            </a:ext>
          </a:extLst>
        </xdr:cNvPr>
        <xdr:cNvSpPr txBox="1"/>
      </xdr:nvSpPr>
      <xdr:spPr>
        <a:xfrm>
          <a:off x="189802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16" name="n_2aveValue【児童館】&#10;一人当たり面積">
          <a:extLst>
            <a:ext uri="{FF2B5EF4-FFF2-40B4-BE49-F238E27FC236}">
              <a16:creationId xmlns:a16="http://schemas.microsoft.com/office/drawing/2014/main" id="{10BD821A-0ABB-4579-9A22-0BFA6A91F5E8}"/>
            </a:ext>
          </a:extLst>
        </xdr:cNvPr>
        <xdr:cNvSpPr txBox="1"/>
      </xdr:nvSpPr>
      <xdr:spPr>
        <a:xfrm>
          <a:off x="181801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17" name="n_3aveValue【児童館】&#10;一人当たり面積">
          <a:extLst>
            <a:ext uri="{FF2B5EF4-FFF2-40B4-BE49-F238E27FC236}">
              <a16:creationId xmlns:a16="http://schemas.microsoft.com/office/drawing/2014/main" id="{1DF75D27-DA37-4D47-9D67-85D071FB8F50}"/>
            </a:ext>
          </a:extLst>
        </xdr:cNvPr>
        <xdr:cNvSpPr txBox="1"/>
      </xdr:nvSpPr>
      <xdr:spPr>
        <a:xfrm>
          <a:off x="1738637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818" name="n_4aveValue【児童館】&#10;一人当たり面積">
          <a:extLst>
            <a:ext uri="{FF2B5EF4-FFF2-40B4-BE49-F238E27FC236}">
              <a16:creationId xmlns:a16="http://schemas.microsoft.com/office/drawing/2014/main" id="{813BCBE5-CC84-4E5C-A2DB-E3751E9B1701}"/>
            </a:ext>
          </a:extLst>
        </xdr:cNvPr>
        <xdr:cNvSpPr txBox="1"/>
      </xdr:nvSpPr>
      <xdr:spPr>
        <a:xfrm>
          <a:off x="165926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19" name="n_1mainValue【児童館】&#10;一人当たり面積">
          <a:extLst>
            <a:ext uri="{FF2B5EF4-FFF2-40B4-BE49-F238E27FC236}">
              <a16:creationId xmlns:a16="http://schemas.microsoft.com/office/drawing/2014/main" id="{EFFA9871-81BC-4E31-A6F7-C085B5D1086F}"/>
            </a:ext>
          </a:extLst>
        </xdr:cNvPr>
        <xdr:cNvSpPr txBox="1"/>
      </xdr:nvSpPr>
      <xdr:spPr>
        <a:xfrm>
          <a:off x="18980227" y="1405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20" name="n_2mainValue【児童館】&#10;一人当たり面積">
          <a:extLst>
            <a:ext uri="{FF2B5EF4-FFF2-40B4-BE49-F238E27FC236}">
              <a16:creationId xmlns:a16="http://schemas.microsoft.com/office/drawing/2014/main" id="{BA2F1CC9-31E5-4F10-98C2-CC4265FBA3DF}"/>
            </a:ext>
          </a:extLst>
        </xdr:cNvPr>
        <xdr:cNvSpPr txBox="1"/>
      </xdr:nvSpPr>
      <xdr:spPr>
        <a:xfrm>
          <a:off x="18180127" y="1405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21" name="n_3mainValue【児童館】&#10;一人当たり面積">
          <a:extLst>
            <a:ext uri="{FF2B5EF4-FFF2-40B4-BE49-F238E27FC236}">
              <a16:creationId xmlns:a16="http://schemas.microsoft.com/office/drawing/2014/main" id="{B68D8043-D596-4CF5-9A5C-E08FD6337566}"/>
            </a:ext>
          </a:extLst>
        </xdr:cNvPr>
        <xdr:cNvSpPr txBox="1"/>
      </xdr:nvSpPr>
      <xdr:spPr>
        <a:xfrm>
          <a:off x="17386377" y="1405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22" name="n_4mainValue【児童館】&#10;一人当たり面積">
          <a:extLst>
            <a:ext uri="{FF2B5EF4-FFF2-40B4-BE49-F238E27FC236}">
              <a16:creationId xmlns:a16="http://schemas.microsoft.com/office/drawing/2014/main" id="{458D8803-A1DB-450B-AB82-B2557E5E15EA}"/>
            </a:ext>
          </a:extLst>
        </xdr:cNvPr>
        <xdr:cNvSpPr txBox="1"/>
      </xdr:nvSpPr>
      <xdr:spPr>
        <a:xfrm>
          <a:off x="16592627" y="1405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3" name="正方形/長方形 822">
          <a:extLst>
            <a:ext uri="{FF2B5EF4-FFF2-40B4-BE49-F238E27FC236}">
              <a16:creationId xmlns:a16="http://schemas.microsoft.com/office/drawing/2014/main" id="{0D6BB80E-2BE7-431D-BAAD-25FBF64ADA87}"/>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4" name="正方形/長方形 823">
          <a:extLst>
            <a:ext uri="{FF2B5EF4-FFF2-40B4-BE49-F238E27FC236}">
              <a16:creationId xmlns:a16="http://schemas.microsoft.com/office/drawing/2014/main" id="{BEB937C2-6469-447D-BF6C-6572863EDB35}"/>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5" name="正方形/長方形 824">
          <a:extLst>
            <a:ext uri="{FF2B5EF4-FFF2-40B4-BE49-F238E27FC236}">
              <a16:creationId xmlns:a16="http://schemas.microsoft.com/office/drawing/2014/main" id="{F9ACEFC3-0C89-48CC-9C93-2BCDE1779B38}"/>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6" name="正方形/長方形 825">
          <a:extLst>
            <a:ext uri="{FF2B5EF4-FFF2-40B4-BE49-F238E27FC236}">
              <a16:creationId xmlns:a16="http://schemas.microsoft.com/office/drawing/2014/main" id="{902A0358-CEBB-4B95-B08C-7A690B4BC383}"/>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7" name="正方形/長方形 826">
          <a:extLst>
            <a:ext uri="{FF2B5EF4-FFF2-40B4-BE49-F238E27FC236}">
              <a16:creationId xmlns:a16="http://schemas.microsoft.com/office/drawing/2014/main" id="{540C5DD5-4789-4CDC-82AA-0E452E80B70A}"/>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8" name="正方形/長方形 827">
          <a:extLst>
            <a:ext uri="{FF2B5EF4-FFF2-40B4-BE49-F238E27FC236}">
              <a16:creationId xmlns:a16="http://schemas.microsoft.com/office/drawing/2014/main" id="{C68A775B-A879-411E-9A1A-072055BCABBA}"/>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9" name="正方形/長方形 828">
          <a:extLst>
            <a:ext uri="{FF2B5EF4-FFF2-40B4-BE49-F238E27FC236}">
              <a16:creationId xmlns:a16="http://schemas.microsoft.com/office/drawing/2014/main" id="{533449C8-2E37-4F58-A638-86D5E40AF9D8}"/>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0" name="正方形/長方形 829">
          <a:extLst>
            <a:ext uri="{FF2B5EF4-FFF2-40B4-BE49-F238E27FC236}">
              <a16:creationId xmlns:a16="http://schemas.microsoft.com/office/drawing/2014/main" id="{197C50B2-AECA-44F9-9B7E-4FEA02C293F4}"/>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1" name="テキスト ボックス 830">
          <a:extLst>
            <a:ext uri="{FF2B5EF4-FFF2-40B4-BE49-F238E27FC236}">
              <a16:creationId xmlns:a16="http://schemas.microsoft.com/office/drawing/2014/main" id="{30A35FEF-4D44-4673-82FC-91D26E17AA80}"/>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2" name="直線コネクタ 831">
          <a:extLst>
            <a:ext uri="{FF2B5EF4-FFF2-40B4-BE49-F238E27FC236}">
              <a16:creationId xmlns:a16="http://schemas.microsoft.com/office/drawing/2014/main" id="{B71F7C12-CA08-4632-8BA5-3E18613735BE}"/>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3" name="テキスト ボックス 832">
          <a:extLst>
            <a:ext uri="{FF2B5EF4-FFF2-40B4-BE49-F238E27FC236}">
              <a16:creationId xmlns:a16="http://schemas.microsoft.com/office/drawing/2014/main" id="{0E5FCAA8-A02F-4E70-8326-8146A34A1584}"/>
            </a:ext>
          </a:extLst>
        </xdr:cNvPr>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4" name="直線コネクタ 833">
          <a:extLst>
            <a:ext uri="{FF2B5EF4-FFF2-40B4-BE49-F238E27FC236}">
              <a16:creationId xmlns:a16="http://schemas.microsoft.com/office/drawing/2014/main" id="{65C9E451-A68B-4023-8BF6-5E719184D146}"/>
            </a:ext>
          </a:extLst>
        </xdr:cNvPr>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5" name="テキスト ボックス 834">
          <a:extLst>
            <a:ext uri="{FF2B5EF4-FFF2-40B4-BE49-F238E27FC236}">
              <a16:creationId xmlns:a16="http://schemas.microsoft.com/office/drawing/2014/main" id="{F899E02D-27FD-46F1-A407-C7621E69894E}"/>
            </a:ext>
          </a:extLst>
        </xdr:cNvPr>
        <xdr:cNvSpPr txBox="1"/>
      </xdr:nvSpPr>
      <xdr:spPr>
        <a:xfrm>
          <a:off x="1079772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6" name="直線コネクタ 835">
          <a:extLst>
            <a:ext uri="{FF2B5EF4-FFF2-40B4-BE49-F238E27FC236}">
              <a16:creationId xmlns:a16="http://schemas.microsoft.com/office/drawing/2014/main" id="{EB88310E-8D7F-4B0C-83A0-4CEE3D24668B}"/>
            </a:ext>
          </a:extLst>
        </xdr:cNvPr>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7" name="テキスト ボックス 836">
          <a:extLst>
            <a:ext uri="{FF2B5EF4-FFF2-40B4-BE49-F238E27FC236}">
              <a16:creationId xmlns:a16="http://schemas.microsoft.com/office/drawing/2014/main" id="{C66FF9AF-C137-4E4E-B2EA-6570AB733C67}"/>
            </a:ext>
          </a:extLst>
        </xdr:cNvPr>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8" name="直線コネクタ 837">
          <a:extLst>
            <a:ext uri="{FF2B5EF4-FFF2-40B4-BE49-F238E27FC236}">
              <a16:creationId xmlns:a16="http://schemas.microsoft.com/office/drawing/2014/main" id="{31A17BD1-D41B-44CB-A0AE-2831E0054354}"/>
            </a:ext>
          </a:extLst>
        </xdr:cNvPr>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9" name="テキスト ボックス 838">
          <a:extLst>
            <a:ext uri="{FF2B5EF4-FFF2-40B4-BE49-F238E27FC236}">
              <a16:creationId xmlns:a16="http://schemas.microsoft.com/office/drawing/2014/main" id="{41BF574C-832F-4F27-9EB6-B2109E838384}"/>
            </a:ext>
          </a:extLst>
        </xdr:cNvPr>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0" name="直線コネクタ 839">
          <a:extLst>
            <a:ext uri="{FF2B5EF4-FFF2-40B4-BE49-F238E27FC236}">
              <a16:creationId xmlns:a16="http://schemas.microsoft.com/office/drawing/2014/main" id="{9605CF9F-D521-408D-8091-4BDDE752D925}"/>
            </a:ext>
          </a:extLst>
        </xdr:cNvPr>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1" name="テキスト ボックス 840">
          <a:extLst>
            <a:ext uri="{FF2B5EF4-FFF2-40B4-BE49-F238E27FC236}">
              <a16:creationId xmlns:a16="http://schemas.microsoft.com/office/drawing/2014/main" id="{6BC9EF05-6F0B-4DC0-82A4-67DDCAB6A232}"/>
            </a:ext>
          </a:extLst>
        </xdr:cNvPr>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2" name="直線コネクタ 841">
          <a:extLst>
            <a:ext uri="{FF2B5EF4-FFF2-40B4-BE49-F238E27FC236}">
              <a16:creationId xmlns:a16="http://schemas.microsoft.com/office/drawing/2014/main" id="{4AA14503-A160-478D-9BF0-209D368031FB}"/>
            </a:ext>
          </a:extLst>
        </xdr:cNvPr>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3" name="テキスト ボックス 842">
          <a:extLst>
            <a:ext uri="{FF2B5EF4-FFF2-40B4-BE49-F238E27FC236}">
              <a16:creationId xmlns:a16="http://schemas.microsoft.com/office/drawing/2014/main" id="{FCAF770C-4000-4545-9807-A8999563EDDE}"/>
            </a:ext>
          </a:extLst>
        </xdr:cNvPr>
        <xdr:cNvSpPr txBox="1"/>
      </xdr:nvSpPr>
      <xdr:spPr>
        <a:xfrm>
          <a:off x="10842791" y="16374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4" name="直線コネクタ 843">
          <a:extLst>
            <a:ext uri="{FF2B5EF4-FFF2-40B4-BE49-F238E27FC236}">
              <a16:creationId xmlns:a16="http://schemas.microsoft.com/office/drawing/2014/main" id="{DDBEC95F-AEBC-4409-A7C8-09E0B9989E0D}"/>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5" name="テキスト ボックス 844">
          <a:extLst>
            <a:ext uri="{FF2B5EF4-FFF2-40B4-BE49-F238E27FC236}">
              <a16:creationId xmlns:a16="http://schemas.microsoft.com/office/drawing/2014/main" id="{6A541E4E-C276-42DB-A05F-2E9339171EED}"/>
            </a:ext>
          </a:extLst>
        </xdr:cNvPr>
        <xdr:cNvSpPr txBox="1"/>
      </xdr:nvSpPr>
      <xdr:spPr>
        <a:xfrm>
          <a:off x="10906911" y="160121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6" name="【公民館】&#10;有形固定資産減価償却率グラフ枠">
          <a:extLst>
            <a:ext uri="{FF2B5EF4-FFF2-40B4-BE49-F238E27FC236}">
              <a16:creationId xmlns:a16="http://schemas.microsoft.com/office/drawing/2014/main" id="{91549947-2065-49D0-9B10-B19C4C9CC1B0}"/>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78105</xdr:rowOff>
    </xdr:from>
    <xdr:to>
      <xdr:col>85</xdr:col>
      <xdr:colOff>126364</xdr:colOff>
      <xdr:row>107</xdr:row>
      <xdr:rowOff>85725</xdr:rowOff>
    </xdr:to>
    <xdr:cxnSp macro="">
      <xdr:nvCxnSpPr>
        <xdr:cNvPr id="847" name="直線コネクタ 846">
          <a:extLst>
            <a:ext uri="{FF2B5EF4-FFF2-40B4-BE49-F238E27FC236}">
              <a16:creationId xmlns:a16="http://schemas.microsoft.com/office/drawing/2014/main" id="{3B31C579-50D2-43A7-B423-E20177E893CD}"/>
            </a:ext>
          </a:extLst>
        </xdr:cNvPr>
        <xdr:cNvCxnSpPr/>
      </xdr:nvCxnSpPr>
      <xdr:spPr>
        <a:xfrm flipV="1">
          <a:off x="14699614" y="16753205"/>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89552</xdr:rowOff>
    </xdr:from>
    <xdr:ext cx="405111" cy="259045"/>
    <xdr:sp macro="" textlink="">
      <xdr:nvSpPr>
        <xdr:cNvPr id="848" name="【公民館】&#10;有形固定資産減価償却率最小値テキスト">
          <a:extLst>
            <a:ext uri="{FF2B5EF4-FFF2-40B4-BE49-F238E27FC236}">
              <a16:creationId xmlns:a16="http://schemas.microsoft.com/office/drawing/2014/main" id="{FC92ABE8-3CD7-4815-B96C-9808B67CE22C}"/>
            </a:ext>
          </a:extLst>
        </xdr:cNvPr>
        <xdr:cNvSpPr txBox="1"/>
      </xdr:nvSpPr>
      <xdr:spPr>
        <a:xfrm>
          <a:off x="14738350" y="1775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85725</xdr:rowOff>
    </xdr:from>
    <xdr:to>
      <xdr:col>86</xdr:col>
      <xdr:colOff>25400</xdr:colOff>
      <xdr:row>107</xdr:row>
      <xdr:rowOff>85725</xdr:rowOff>
    </xdr:to>
    <xdr:cxnSp macro="">
      <xdr:nvCxnSpPr>
        <xdr:cNvPr id="849" name="直線コネクタ 848">
          <a:extLst>
            <a:ext uri="{FF2B5EF4-FFF2-40B4-BE49-F238E27FC236}">
              <a16:creationId xmlns:a16="http://schemas.microsoft.com/office/drawing/2014/main" id="{457DCC00-656C-4A1F-85D9-45EBA3BD23A5}"/>
            </a:ext>
          </a:extLst>
        </xdr:cNvPr>
        <xdr:cNvCxnSpPr/>
      </xdr:nvCxnSpPr>
      <xdr:spPr>
        <a:xfrm>
          <a:off x="14611350" y="17751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24782</xdr:rowOff>
    </xdr:from>
    <xdr:ext cx="405111" cy="259045"/>
    <xdr:sp macro="" textlink="">
      <xdr:nvSpPr>
        <xdr:cNvPr id="850" name="【公民館】&#10;有形固定資産減価償却率最大値テキスト">
          <a:extLst>
            <a:ext uri="{FF2B5EF4-FFF2-40B4-BE49-F238E27FC236}">
              <a16:creationId xmlns:a16="http://schemas.microsoft.com/office/drawing/2014/main" id="{298C3810-A30A-410C-A161-7EA842402221}"/>
            </a:ext>
          </a:extLst>
        </xdr:cNvPr>
        <xdr:cNvSpPr txBox="1"/>
      </xdr:nvSpPr>
      <xdr:spPr>
        <a:xfrm>
          <a:off x="14738350" y="1653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78105</xdr:rowOff>
    </xdr:from>
    <xdr:to>
      <xdr:col>86</xdr:col>
      <xdr:colOff>25400</xdr:colOff>
      <xdr:row>101</xdr:row>
      <xdr:rowOff>78105</xdr:rowOff>
    </xdr:to>
    <xdr:cxnSp macro="">
      <xdr:nvCxnSpPr>
        <xdr:cNvPr id="851" name="直線コネクタ 850">
          <a:extLst>
            <a:ext uri="{FF2B5EF4-FFF2-40B4-BE49-F238E27FC236}">
              <a16:creationId xmlns:a16="http://schemas.microsoft.com/office/drawing/2014/main" id="{5A293016-F2B5-4C52-BA20-38F31FCA546F}"/>
            </a:ext>
          </a:extLst>
        </xdr:cNvPr>
        <xdr:cNvCxnSpPr/>
      </xdr:nvCxnSpPr>
      <xdr:spPr>
        <a:xfrm>
          <a:off x="14611350" y="167532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852" name="【公民館】&#10;有形固定資産減価償却率平均値テキスト">
          <a:extLst>
            <a:ext uri="{FF2B5EF4-FFF2-40B4-BE49-F238E27FC236}">
              <a16:creationId xmlns:a16="http://schemas.microsoft.com/office/drawing/2014/main" id="{EBD124B5-91AD-408F-A04A-FE1E2B8B1737}"/>
            </a:ext>
          </a:extLst>
        </xdr:cNvPr>
        <xdr:cNvSpPr txBox="1"/>
      </xdr:nvSpPr>
      <xdr:spPr>
        <a:xfrm>
          <a:off x="14738350" y="17047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63500</xdr:rowOff>
    </xdr:from>
    <xdr:to>
      <xdr:col>85</xdr:col>
      <xdr:colOff>177800</xdr:colOff>
      <xdr:row>103</xdr:row>
      <xdr:rowOff>165100</xdr:rowOff>
    </xdr:to>
    <xdr:sp macro="" textlink="">
      <xdr:nvSpPr>
        <xdr:cNvPr id="853" name="フローチャート: 判断 852">
          <a:extLst>
            <a:ext uri="{FF2B5EF4-FFF2-40B4-BE49-F238E27FC236}">
              <a16:creationId xmlns:a16="http://schemas.microsoft.com/office/drawing/2014/main" id="{8E3AA8CA-F6A5-4E1F-A322-BFA7927BED59}"/>
            </a:ext>
          </a:extLst>
        </xdr:cNvPr>
        <xdr:cNvSpPr/>
      </xdr:nvSpPr>
      <xdr:spPr>
        <a:xfrm>
          <a:off x="14649450" y="170688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50164</xdr:rowOff>
    </xdr:from>
    <xdr:to>
      <xdr:col>81</xdr:col>
      <xdr:colOff>101600</xdr:colOff>
      <xdr:row>103</xdr:row>
      <xdr:rowOff>151764</xdr:rowOff>
    </xdr:to>
    <xdr:sp macro="" textlink="">
      <xdr:nvSpPr>
        <xdr:cNvPr id="854" name="フローチャート: 判断 853">
          <a:extLst>
            <a:ext uri="{FF2B5EF4-FFF2-40B4-BE49-F238E27FC236}">
              <a16:creationId xmlns:a16="http://schemas.microsoft.com/office/drawing/2014/main" id="{8A7888F4-BD39-4E34-A2B1-34C5A8EA89E8}"/>
            </a:ext>
          </a:extLst>
        </xdr:cNvPr>
        <xdr:cNvSpPr/>
      </xdr:nvSpPr>
      <xdr:spPr>
        <a:xfrm>
          <a:off x="13887450" y="1705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31114</xdr:rowOff>
    </xdr:from>
    <xdr:to>
      <xdr:col>76</xdr:col>
      <xdr:colOff>165100</xdr:colOff>
      <xdr:row>103</xdr:row>
      <xdr:rowOff>132714</xdr:rowOff>
    </xdr:to>
    <xdr:sp macro="" textlink="">
      <xdr:nvSpPr>
        <xdr:cNvPr id="855" name="フローチャート: 判断 854">
          <a:extLst>
            <a:ext uri="{FF2B5EF4-FFF2-40B4-BE49-F238E27FC236}">
              <a16:creationId xmlns:a16="http://schemas.microsoft.com/office/drawing/2014/main" id="{C8FD3440-7CE0-4B96-8E08-DC6D880892D7}"/>
            </a:ext>
          </a:extLst>
        </xdr:cNvPr>
        <xdr:cNvSpPr/>
      </xdr:nvSpPr>
      <xdr:spPr>
        <a:xfrm>
          <a:off x="13093700" y="170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856" name="フローチャート: 判断 855">
          <a:extLst>
            <a:ext uri="{FF2B5EF4-FFF2-40B4-BE49-F238E27FC236}">
              <a16:creationId xmlns:a16="http://schemas.microsoft.com/office/drawing/2014/main" id="{D5C4E79E-8F69-4E20-AE04-AFF40C258778}"/>
            </a:ext>
          </a:extLst>
        </xdr:cNvPr>
        <xdr:cNvSpPr/>
      </xdr:nvSpPr>
      <xdr:spPr>
        <a:xfrm>
          <a:off x="12299950" y="17011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6350</xdr:rowOff>
    </xdr:from>
    <xdr:to>
      <xdr:col>67</xdr:col>
      <xdr:colOff>101600</xdr:colOff>
      <xdr:row>103</xdr:row>
      <xdr:rowOff>107950</xdr:rowOff>
    </xdr:to>
    <xdr:sp macro="" textlink="">
      <xdr:nvSpPr>
        <xdr:cNvPr id="857" name="フローチャート: 判断 856">
          <a:extLst>
            <a:ext uri="{FF2B5EF4-FFF2-40B4-BE49-F238E27FC236}">
              <a16:creationId xmlns:a16="http://schemas.microsoft.com/office/drawing/2014/main" id="{339BBAEA-3ACB-4517-A2F8-0541327A8591}"/>
            </a:ext>
          </a:extLst>
        </xdr:cNvPr>
        <xdr:cNvSpPr/>
      </xdr:nvSpPr>
      <xdr:spPr>
        <a:xfrm>
          <a:off x="11487150" y="1701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327A665E-CB63-4EC4-97CB-6E99809FA162}"/>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97E04A2C-01AC-4098-8869-D4CD3553D8C9}"/>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F30214B6-99C1-42CB-8C2D-405771F96109}"/>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C54F4DD6-80E8-4190-95EC-83A454D63C30}"/>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4EDC239C-882C-4D52-A037-060EE5E21361}"/>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21589</xdr:rowOff>
    </xdr:from>
    <xdr:to>
      <xdr:col>85</xdr:col>
      <xdr:colOff>177800</xdr:colOff>
      <xdr:row>103</xdr:row>
      <xdr:rowOff>123189</xdr:rowOff>
    </xdr:to>
    <xdr:sp macro="" textlink="">
      <xdr:nvSpPr>
        <xdr:cNvPr id="863" name="楕円 862">
          <a:extLst>
            <a:ext uri="{FF2B5EF4-FFF2-40B4-BE49-F238E27FC236}">
              <a16:creationId xmlns:a16="http://schemas.microsoft.com/office/drawing/2014/main" id="{A514BF91-AC00-44EF-996E-2A1576588BDB}"/>
            </a:ext>
          </a:extLst>
        </xdr:cNvPr>
        <xdr:cNvSpPr/>
      </xdr:nvSpPr>
      <xdr:spPr>
        <a:xfrm>
          <a:off x="14649450" y="1702688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44466</xdr:rowOff>
    </xdr:from>
    <xdr:ext cx="405111" cy="259045"/>
    <xdr:sp macro="" textlink="">
      <xdr:nvSpPr>
        <xdr:cNvPr id="864" name="【公民館】&#10;有形固定資産減価償却率該当値テキスト">
          <a:extLst>
            <a:ext uri="{FF2B5EF4-FFF2-40B4-BE49-F238E27FC236}">
              <a16:creationId xmlns:a16="http://schemas.microsoft.com/office/drawing/2014/main" id="{91759A86-C584-4659-A771-4AEBCA8F3766}"/>
            </a:ext>
          </a:extLst>
        </xdr:cNvPr>
        <xdr:cNvSpPr txBox="1"/>
      </xdr:nvSpPr>
      <xdr:spPr>
        <a:xfrm>
          <a:off x="14738350" y="1688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153036</xdr:rowOff>
    </xdr:from>
    <xdr:to>
      <xdr:col>81</xdr:col>
      <xdr:colOff>101600</xdr:colOff>
      <xdr:row>103</xdr:row>
      <xdr:rowOff>83186</xdr:rowOff>
    </xdr:to>
    <xdr:sp macro="" textlink="">
      <xdr:nvSpPr>
        <xdr:cNvPr id="865" name="楕円 864">
          <a:extLst>
            <a:ext uri="{FF2B5EF4-FFF2-40B4-BE49-F238E27FC236}">
              <a16:creationId xmlns:a16="http://schemas.microsoft.com/office/drawing/2014/main" id="{C2FE6A82-4387-4ADE-8E93-72673D611AE3}"/>
            </a:ext>
          </a:extLst>
        </xdr:cNvPr>
        <xdr:cNvSpPr/>
      </xdr:nvSpPr>
      <xdr:spPr>
        <a:xfrm>
          <a:off x="13887450" y="169932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32386</xdr:rowOff>
    </xdr:from>
    <xdr:to>
      <xdr:col>85</xdr:col>
      <xdr:colOff>127000</xdr:colOff>
      <xdr:row>103</xdr:row>
      <xdr:rowOff>72389</xdr:rowOff>
    </xdr:to>
    <xdr:cxnSp macro="">
      <xdr:nvCxnSpPr>
        <xdr:cNvPr id="866" name="直線コネクタ 865">
          <a:extLst>
            <a:ext uri="{FF2B5EF4-FFF2-40B4-BE49-F238E27FC236}">
              <a16:creationId xmlns:a16="http://schemas.microsoft.com/office/drawing/2014/main" id="{F745A348-3AD9-4CEA-B3FA-5BBBBEA27140}"/>
            </a:ext>
          </a:extLst>
        </xdr:cNvPr>
        <xdr:cNvCxnSpPr/>
      </xdr:nvCxnSpPr>
      <xdr:spPr>
        <a:xfrm>
          <a:off x="13938250" y="17037686"/>
          <a:ext cx="762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114936</xdr:rowOff>
    </xdr:from>
    <xdr:to>
      <xdr:col>76</xdr:col>
      <xdr:colOff>165100</xdr:colOff>
      <xdr:row>103</xdr:row>
      <xdr:rowOff>45086</xdr:rowOff>
    </xdr:to>
    <xdr:sp macro="" textlink="">
      <xdr:nvSpPr>
        <xdr:cNvPr id="867" name="楕円 866">
          <a:extLst>
            <a:ext uri="{FF2B5EF4-FFF2-40B4-BE49-F238E27FC236}">
              <a16:creationId xmlns:a16="http://schemas.microsoft.com/office/drawing/2014/main" id="{EA24482B-CFF4-40F8-B530-856354570623}"/>
            </a:ext>
          </a:extLst>
        </xdr:cNvPr>
        <xdr:cNvSpPr/>
      </xdr:nvSpPr>
      <xdr:spPr>
        <a:xfrm>
          <a:off x="13093700" y="169551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165736</xdr:rowOff>
    </xdr:from>
    <xdr:to>
      <xdr:col>81</xdr:col>
      <xdr:colOff>50800</xdr:colOff>
      <xdr:row>103</xdr:row>
      <xdr:rowOff>32386</xdr:rowOff>
    </xdr:to>
    <xdr:cxnSp macro="">
      <xdr:nvCxnSpPr>
        <xdr:cNvPr id="868" name="直線コネクタ 867">
          <a:extLst>
            <a:ext uri="{FF2B5EF4-FFF2-40B4-BE49-F238E27FC236}">
              <a16:creationId xmlns:a16="http://schemas.microsoft.com/office/drawing/2014/main" id="{1945203B-088F-4F9B-A77B-6755B6962C86}"/>
            </a:ext>
          </a:extLst>
        </xdr:cNvPr>
        <xdr:cNvCxnSpPr/>
      </xdr:nvCxnSpPr>
      <xdr:spPr>
        <a:xfrm>
          <a:off x="13144500" y="17005936"/>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78739</xdr:rowOff>
    </xdr:from>
    <xdr:to>
      <xdr:col>72</xdr:col>
      <xdr:colOff>38100</xdr:colOff>
      <xdr:row>103</xdr:row>
      <xdr:rowOff>8889</xdr:rowOff>
    </xdr:to>
    <xdr:sp macro="" textlink="">
      <xdr:nvSpPr>
        <xdr:cNvPr id="869" name="楕円 868">
          <a:extLst>
            <a:ext uri="{FF2B5EF4-FFF2-40B4-BE49-F238E27FC236}">
              <a16:creationId xmlns:a16="http://schemas.microsoft.com/office/drawing/2014/main" id="{6F0F09EA-FD59-46D8-B678-2C4D578EB4A7}"/>
            </a:ext>
          </a:extLst>
        </xdr:cNvPr>
        <xdr:cNvSpPr/>
      </xdr:nvSpPr>
      <xdr:spPr>
        <a:xfrm>
          <a:off x="12299950" y="169189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129539</xdr:rowOff>
    </xdr:from>
    <xdr:to>
      <xdr:col>76</xdr:col>
      <xdr:colOff>114300</xdr:colOff>
      <xdr:row>102</xdr:row>
      <xdr:rowOff>165736</xdr:rowOff>
    </xdr:to>
    <xdr:cxnSp macro="">
      <xdr:nvCxnSpPr>
        <xdr:cNvPr id="870" name="直線コネクタ 869">
          <a:extLst>
            <a:ext uri="{FF2B5EF4-FFF2-40B4-BE49-F238E27FC236}">
              <a16:creationId xmlns:a16="http://schemas.microsoft.com/office/drawing/2014/main" id="{E93A895F-4EBE-467E-B926-D360E7DCB52B}"/>
            </a:ext>
          </a:extLst>
        </xdr:cNvPr>
        <xdr:cNvCxnSpPr/>
      </xdr:nvCxnSpPr>
      <xdr:spPr>
        <a:xfrm>
          <a:off x="12344400" y="16969739"/>
          <a:ext cx="8001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38736</xdr:rowOff>
    </xdr:from>
    <xdr:to>
      <xdr:col>67</xdr:col>
      <xdr:colOff>101600</xdr:colOff>
      <xdr:row>103</xdr:row>
      <xdr:rowOff>140336</xdr:rowOff>
    </xdr:to>
    <xdr:sp macro="" textlink="">
      <xdr:nvSpPr>
        <xdr:cNvPr id="871" name="楕円 870">
          <a:extLst>
            <a:ext uri="{FF2B5EF4-FFF2-40B4-BE49-F238E27FC236}">
              <a16:creationId xmlns:a16="http://schemas.microsoft.com/office/drawing/2014/main" id="{C90C4116-E3D2-4376-AD49-6A9AA398FFFF}"/>
            </a:ext>
          </a:extLst>
        </xdr:cNvPr>
        <xdr:cNvSpPr/>
      </xdr:nvSpPr>
      <xdr:spPr>
        <a:xfrm>
          <a:off x="11487150" y="170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129539</xdr:rowOff>
    </xdr:from>
    <xdr:to>
      <xdr:col>71</xdr:col>
      <xdr:colOff>177800</xdr:colOff>
      <xdr:row>103</xdr:row>
      <xdr:rowOff>89536</xdr:rowOff>
    </xdr:to>
    <xdr:cxnSp macro="">
      <xdr:nvCxnSpPr>
        <xdr:cNvPr id="872" name="直線コネクタ 871">
          <a:extLst>
            <a:ext uri="{FF2B5EF4-FFF2-40B4-BE49-F238E27FC236}">
              <a16:creationId xmlns:a16="http://schemas.microsoft.com/office/drawing/2014/main" id="{D093D4AC-5090-414C-B03B-12F505ABCCF7}"/>
            </a:ext>
          </a:extLst>
        </xdr:cNvPr>
        <xdr:cNvCxnSpPr/>
      </xdr:nvCxnSpPr>
      <xdr:spPr>
        <a:xfrm flipV="1">
          <a:off x="11537950" y="16969739"/>
          <a:ext cx="806450" cy="12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142891</xdr:rowOff>
    </xdr:from>
    <xdr:ext cx="405111" cy="259045"/>
    <xdr:sp macro="" textlink="">
      <xdr:nvSpPr>
        <xdr:cNvPr id="873" name="n_1aveValue【公民館】&#10;有形固定資産減価償却率">
          <a:extLst>
            <a:ext uri="{FF2B5EF4-FFF2-40B4-BE49-F238E27FC236}">
              <a16:creationId xmlns:a16="http://schemas.microsoft.com/office/drawing/2014/main" id="{5B20BCED-EB18-4690-9726-2B77AEDBC594}"/>
            </a:ext>
          </a:extLst>
        </xdr:cNvPr>
        <xdr:cNvSpPr txBox="1"/>
      </xdr:nvSpPr>
      <xdr:spPr>
        <a:xfrm>
          <a:off x="13742044" y="1714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123841</xdr:rowOff>
    </xdr:from>
    <xdr:ext cx="405111" cy="259045"/>
    <xdr:sp macro="" textlink="">
      <xdr:nvSpPr>
        <xdr:cNvPr id="874" name="n_2aveValue【公民館】&#10;有形固定資産減価償却率">
          <a:extLst>
            <a:ext uri="{FF2B5EF4-FFF2-40B4-BE49-F238E27FC236}">
              <a16:creationId xmlns:a16="http://schemas.microsoft.com/office/drawing/2014/main" id="{3C4BDBCD-6849-44B0-ABCF-3A34DBE63E71}"/>
            </a:ext>
          </a:extLst>
        </xdr:cNvPr>
        <xdr:cNvSpPr txBox="1"/>
      </xdr:nvSpPr>
      <xdr:spPr>
        <a:xfrm>
          <a:off x="12960994" y="1712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99077</xdr:rowOff>
    </xdr:from>
    <xdr:ext cx="405111" cy="259045"/>
    <xdr:sp macro="" textlink="">
      <xdr:nvSpPr>
        <xdr:cNvPr id="875" name="n_3aveValue【公民館】&#10;有形固定資産減価償却率">
          <a:extLst>
            <a:ext uri="{FF2B5EF4-FFF2-40B4-BE49-F238E27FC236}">
              <a16:creationId xmlns:a16="http://schemas.microsoft.com/office/drawing/2014/main" id="{8435F21D-E88A-4D7E-8E5D-0E6D973D4355}"/>
            </a:ext>
          </a:extLst>
        </xdr:cNvPr>
        <xdr:cNvSpPr txBox="1"/>
      </xdr:nvSpPr>
      <xdr:spPr>
        <a:xfrm>
          <a:off x="12167244" y="1710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124477</xdr:rowOff>
    </xdr:from>
    <xdr:ext cx="405111" cy="259045"/>
    <xdr:sp macro="" textlink="">
      <xdr:nvSpPr>
        <xdr:cNvPr id="876" name="n_4aveValue【公民館】&#10;有形固定資産減価償却率">
          <a:extLst>
            <a:ext uri="{FF2B5EF4-FFF2-40B4-BE49-F238E27FC236}">
              <a16:creationId xmlns:a16="http://schemas.microsoft.com/office/drawing/2014/main" id="{41134919-5334-497A-9853-9CDD797D4BAD}"/>
            </a:ext>
          </a:extLst>
        </xdr:cNvPr>
        <xdr:cNvSpPr txBox="1"/>
      </xdr:nvSpPr>
      <xdr:spPr>
        <a:xfrm>
          <a:off x="11354444" y="1679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99713</xdr:rowOff>
    </xdr:from>
    <xdr:ext cx="405111" cy="259045"/>
    <xdr:sp macro="" textlink="">
      <xdr:nvSpPr>
        <xdr:cNvPr id="877" name="n_1mainValue【公民館】&#10;有形固定資産減価償却率">
          <a:extLst>
            <a:ext uri="{FF2B5EF4-FFF2-40B4-BE49-F238E27FC236}">
              <a16:creationId xmlns:a16="http://schemas.microsoft.com/office/drawing/2014/main" id="{9EC9D1FE-E02E-449D-99D6-CDB1B11CAED9}"/>
            </a:ext>
          </a:extLst>
        </xdr:cNvPr>
        <xdr:cNvSpPr txBox="1"/>
      </xdr:nvSpPr>
      <xdr:spPr>
        <a:xfrm>
          <a:off x="13742044" y="16774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61613</xdr:rowOff>
    </xdr:from>
    <xdr:ext cx="405111" cy="259045"/>
    <xdr:sp macro="" textlink="">
      <xdr:nvSpPr>
        <xdr:cNvPr id="878" name="n_2mainValue【公民館】&#10;有形固定資産減価償却率">
          <a:extLst>
            <a:ext uri="{FF2B5EF4-FFF2-40B4-BE49-F238E27FC236}">
              <a16:creationId xmlns:a16="http://schemas.microsoft.com/office/drawing/2014/main" id="{08EF3F3E-5449-49F1-960E-791B2E5A253A}"/>
            </a:ext>
          </a:extLst>
        </xdr:cNvPr>
        <xdr:cNvSpPr txBox="1"/>
      </xdr:nvSpPr>
      <xdr:spPr>
        <a:xfrm>
          <a:off x="12960994" y="16736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25416</xdr:rowOff>
    </xdr:from>
    <xdr:ext cx="405111" cy="259045"/>
    <xdr:sp macro="" textlink="">
      <xdr:nvSpPr>
        <xdr:cNvPr id="879" name="n_3mainValue【公民館】&#10;有形固定資産減価償却率">
          <a:extLst>
            <a:ext uri="{FF2B5EF4-FFF2-40B4-BE49-F238E27FC236}">
              <a16:creationId xmlns:a16="http://schemas.microsoft.com/office/drawing/2014/main" id="{F0D25F6E-4D98-4B62-8307-8FA923C20355}"/>
            </a:ext>
          </a:extLst>
        </xdr:cNvPr>
        <xdr:cNvSpPr txBox="1"/>
      </xdr:nvSpPr>
      <xdr:spPr>
        <a:xfrm>
          <a:off x="12167244" y="1670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131463</xdr:rowOff>
    </xdr:from>
    <xdr:ext cx="405111" cy="259045"/>
    <xdr:sp macro="" textlink="">
      <xdr:nvSpPr>
        <xdr:cNvPr id="880" name="n_4mainValue【公民館】&#10;有形固定資産減価償却率">
          <a:extLst>
            <a:ext uri="{FF2B5EF4-FFF2-40B4-BE49-F238E27FC236}">
              <a16:creationId xmlns:a16="http://schemas.microsoft.com/office/drawing/2014/main" id="{60C17F69-C6A5-4EE5-85E9-0964D6660B8F}"/>
            </a:ext>
          </a:extLst>
        </xdr:cNvPr>
        <xdr:cNvSpPr txBox="1"/>
      </xdr:nvSpPr>
      <xdr:spPr>
        <a:xfrm>
          <a:off x="11354444" y="17136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a:extLst>
            <a:ext uri="{FF2B5EF4-FFF2-40B4-BE49-F238E27FC236}">
              <a16:creationId xmlns:a16="http://schemas.microsoft.com/office/drawing/2014/main" id="{38E9B9DB-DFFF-40A5-8E59-5A9EE9718C64}"/>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a:extLst>
            <a:ext uri="{FF2B5EF4-FFF2-40B4-BE49-F238E27FC236}">
              <a16:creationId xmlns:a16="http://schemas.microsoft.com/office/drawing/2014/main" id="{9361DBE2-4FD0-4DBE-B260-0C425233DCC2}"/>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a:extLst>
            <a:ext uri="{FF2B5EF4-FFF2-40B4-BE49-F238E27FC236}">
              <a16:creationId xmlns:a16="http://schemas.microsoft.com/office/drawing/2014/main" id="{693656C9-94D6-4A78-9857-881BA5F41586}"/>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a:extLst>
            <a:ext uri="{FF2B5EF4-FFF2-40B4-BE49-F238E27FC236}">
              <a16:creationId xmlns:a16="http://schemas.microsoft.com/office/drawing/2014/main" id="{C63D8674-6095-43D3-9A24-DA135574655E}"/>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a:extLst>
            <a:ext uri="{FF2B5EF4-FFF2-40B4-BE49-F238E27FC236}">
              <a16:creationId xmlns:a16="http://schemas.microsoft.com/office/drawing/2014/main" id="{D6B6AD44-E0FB-447E-B30C-172CD4BD7ED0}"/>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a:extLst>
            <a:ext uri="{FF2B5EF4-FFF2-40B4-BE49-F238E27FC236}">
              <a16:creationId xmlns:a16="http://schemas.microsoft.com/office/drawing/2014/main" id="{FDB074D0-F88B-4985-8C86-9F5388AACE46}"/>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a:extLst>
            <a:ext uri="{FF2B5EF4-FFF2-40B4-BE49-F238E27FC236}">
              <a16:creationId xmlns:a16="http://schemas.microsoft.com/office/drawing/2014/main" id="{E2420353-F187-4B8D-B152-96FC18A6332F}"/>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a:extLst>
            <a:ext uri="{FF2B5EF4-FFF2-40B4-BE49-F238E27FC236}">
              <a16:creationId xmlns:a16="http://schemas.microsoft.com/office/drawing/2014/main" id="{B3569818-C5E9-4A74-8E4B-B5A291A50246}"/>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a:extLst>
            <a:ext uri="{FF2B5EF4-FFF2-40B4-BE49-F238E27FC236}">
              <a16:creationId xmlns:a16="http://schemas.microsoft.com/office/drawing/2014/main" id="{B08200C3-63E1-4826-AA4B-904C8297D287}"/>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a:extLst>
            <a:ext uri="{FF2B5EF4-FFF2-40B4-BE49-F238E27FC236}">
              <a16:creationId xmlns:a16="http://schemas.microsoft.com/office/drawing/2014/main" id="{2D172FE7-BABD-4891-94AB-279C5E189424}"/>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1" name="直線コネクタ 890">
          <a:extLst>
            <a:ext uri="{FF2B5EF4-FFF2-40B4-BE49-F238E27FC236}">
              <a16:creationId xmlns:a16="http://schemas.microsoft.com/office/drawing/2014/main" id="{C54A266E-778C-45DA-AD67-63A3D8572D71}"/>
            </a:ext>
          </a:extLst>
        </xdr:cNvPr>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2" name="テキスト ボックス 891">
          <a:extLst>
            <a:ext uri="{FF2B5EF4-FFF2-40B4-BE49-F238E27FC236}">
              <a16:creationId xmlns:a16="http://schemas.microsoft.com/office/drawing/2014/main" id="{44B18041-BFB7-4DE2-ABE6-926C00D6C05C}"/>
            </a:ext>
          </a:extLst>
        </xdr:cNvPr>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3" name="直線コネクタ 892">
          <a:extLst>
            <a:ext uri="{FF2B5EF4-FFF2-40B4-BE49-F238E27FC236}">
              <a16:creationId xmlns:a16="http://schemas.microsoft.com/office/drawing/2014/main" id="{EB37BA87-CAE3-4CB8-9BD2-6F7DA872265F}"/>
            </a:ext>
          </a:extLst>
        </xdr:cNvPr>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4" name="テキスト ボックス 893">
          <a:extLst>
            <a:ext uri="{FF2B5EF4-FFF2-40B4-BE49-F238E27FC236}">
              <a16:creationId xmlns:a16="http://schemas.microsoft.com/office/drawing/2014/main" id="{F62EDF3B-F052-4531-9BE5-12F5E3CCD0F3}"/>
            </a:ext>
          </a:extLst>
        </xdr:cNvPr>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5" name="直線コネクタ 894">
          <a:extLst>
            <a:ext uri="{FF2B5EF4-FFF2-40B4-BE49-F238E27FC236}">
              <a16:creationId xmlns:a16="http://schemas.microsoft.com/office/drawing/2014/main" id="{529A427A-37F6-44E5-BF47-A7E7DD1353FF}"/>
            </a:ext>
          </a:extLst>
        </xdr:cNvPr>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6" name="テキスト ボックス 895">
          <a:extLst>
            <a:ext uri="{FF2B5EF4-FFF2-40B4-BE49-F238E27FC236}">
              <a16:creationId xmlns:a16="http://schemas.microsoft.com/office/drawing/2014/main" id="{A08F2D27-E5E9-4783-B946-AFB18698BB99}"/>
            </a:ext>
          </a:extLst>
        </xdr:cNvPr>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7" name="直線コネクタ 896">
          <a:extLst>
            <a:ext uri="{FF2B5EF4-FFF2-40B4-BE49-F238E27FC236}">
              <a16:creationId xmlns:a16="http://schemas.microsoft.com/office/drawing/2014/main" id="{77EEAD9B-0C57-48F5-95C7-F1C8918659C4}"/>
            </a:ext>
          </a:extLst>
        </xdr:cNvPr>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8" name="テキスト ボックス 897">
          <a:extLst>
            <a:ext uri="{FF2B5EF4-FFF2-40B4-BE49-F238E27FC236}">
              <a16:creationId xmlns:a16="http://schemas.microsoft.com/office/drawing/2014/main" id="{D2AEF1FD-3AC9-4815-AE5C-28A5B8528D81}"/>
            </a:ext>
          </a:extLst>
        </xdr:cNvPr>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9" name="直線コネクタ 898">
          <a:extLst>
            <a:ext uri="{FF2B5EF4-FFF2-40B4-BE49-F238E27FC236}">
              <a16:creationId xmlns:a16="http://schemas.microsoft.com/office/drawing/2014/main" id="{B5F2C079-AFEC-4EA3-B54B-192E3E3532C0}"/>
            </a:ext>
          </a:extLst>
        </xdr:cNvPr>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0" name="テキスト ボックス 899">
          <a:extLst>
            <a:ext uri="{FF2B5EF4-FFF2-40B4-BE49-F238E27FC236}">
              <a16:creationId xmlns:a16="http://schemas.microsoft.com/office/drawing/2014/main" id="{0AE1C0F3-3308-4F77-AC22-97B014458AD5}"/>
            </a:ext>
          </a:extLst>
        </xdr:cNvPr>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1" name="直線コネクタ 900">
          <a:extLst>
            <a:ext uri="{FF2B5EF4-FFF2-40B4-BE49-F238E27FC236}">
              <a16:creationId xmlns:a16="http://schemas.microsoft.com/office/drawing/2014/main" id="{5163F7DE-F16C-47D9-B291-A938B7EC21A9}"/>
            </a:ext>
          </a:extLst>
        </xdr:cNvPr>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2" name="テキスト ボックス 901">
          <a:extLst>
            <a:ext uri="{FF2B5EF4-FFF2-40B4-BE49-F238E27FC236}">
              <a16:creationId xmlns:a16="http://schemas.microsoft.com/office/drawing/2014/main" id="{E44B6266-9017-43C8-8128-65016D3FA5DC}"/>
            </a:ext>
          </a:extLst>
        </xdr:cNvPr>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F0809AFE-4A96-42B3-B29E-ACE691B941F6}"/>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id="{C439617B-2875-4177-898F-2B2297668139}"/>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公民館】&#10;一人当たり面積グラフ枠">
          <a:extLst>
            <a:ext uri="{FF2B5EF4-FFF2-40B4-BE49-F238E27FC236}">
              <a16:creationId xmlns:a16="http://schemas.microsoft.com/office/drawing/2014/main" id="{0E606209-88BF-4316-90A5-C97813B6E5A3}"/>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906" name="直線コネクタ 905">
          <a:extLst>
            <a:ext uri="{FF2B5EF4-FFF2-40B4-BE49-F238E27FC236}">
              <a16:creationId xmlns:a16="http://schemas.microsoft.com/office/drawing/2014/main" id="{5EE994E8-71D7-4E74-835F-5FA94161132A}"/>
            </a:ext>
          </a:extLst>
        </xdr:cNvPr>
        <xdr:cNvCxnSpPr/>
      </xdr:nvCxnSpPr>
      <xdr:spPr>
        <a:xfrm flipV="1">
          <a:off x="19951064" y="1647825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07" name="【公民館】&#10;一人当たり面積最小値テキスト">
          <a:extLst>
            <a:ext uri="{FF2B5EF4-FFF2-40B4-BE49-F238E27FC236}">
              <a16:creationId xmlns:a16="http://schemas.microsoft.com/office/drawing/2014/main" id="{AC7EDBE3-3C7A-432A-8632-D8003E126F8C}"/>
            </a:ext>
          </a:extLst>
        </xdr:cNvPr>
        <xdr:cNvSpPr txBox="1"/>
      </xdr:nvSpPr>
      <xdr:spPr>
        <a:xfrm>
          <a:off x="19989800" y="1801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08" name="直線コネクタ 907">
          <a:extLst>
            <a:ext uri="{FF2B5EF4-FFF2-40B4-BE49-F238E27FC236}">
              <a16:creationId xmlns:a16="http://schemas.microsoft.com/office/drawing/2014/main" id="{B230C1C1-80F9-4397-B806-4F205A2E8A20}"/>
            </a:ext>
          </a:extLst>
        </xdr:cNvPr>
        <xdr:cNvCxnSpPr/>
      </xdr:nvCxnSpPr>
      <xdr:spPr>
        <a:xfrm>
          <a:off x="19881850" y="1801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09" name="【公民館】&#10;一人当たり面積最大値テキスト">
          <a:extLst>
            <a:ext uri="{FF2B5EF4-FFF2-40B4-BE49-F238E27FC236}">
              <a16:creationId xmlns:a16="http://schemas.microsoft.com/office/drawing/2014/main" id="{921BEE1D-7572-4484-85F8-E8A4D21B316B}"/>
            </a:ext>
          </a:extLst>
        </xdr:cNvPr>
        <xdr:cNvSpPr txBox="1"/>
      </xdr:nvSpPr>
      <xdr:spPr>
        <a:xfrm>
          <a:off x="19989800" y="162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10" name="直線コネクタ 909">
          <a:extLst>
            <a:ext uri="{FF2B5EF4-FFF2-40B4-BE49-F238E27FC236}">
              <a16:creationId xmlns:a16="http://schemas.microsoft.com/office/drawing/2014/main" id="{05D7F1DF-9886-484D-85A7-605A152309FF}"/>
            </a:ext>
          </a:extLst>
        </xdr:cNvPr>
        <xdr:cNvCxnSpPr/>
      </xdr:nvCxnSpPr>
      <xdr:spPr>
        <a:xfrm>
          <a:off x="19881850" y="16478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911" name="【公民館】&#10;一人当たり面積平均値テキスト">
          <a:extLst>
            <a:ext uri="{FF2B5EF4-FFF2-40B4-BE49-F238E27FC236}">
              <a16:creationId xmlns:a16="http://schemas.microsoft.com/office/drawing/2014/main" id="{6FC91580-E1F3-4CAA-B7ED-28CB5B27C9AE}"/>
            </a:ext>
          </a:extLst>
        </xdr:cNvPr>
        <xdr:cNvSpPr txBox="1"/>
      </xdr:nvSpPr>
      <xdr:spPr>
        <a:xfrm>
          <a:off x="19989800" y="1734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912" name="フローチャート: 判断 911">
          <a:extLst>
            <a:ext uri="{FF2B5EF4-FFF2-40B4-BE49-F238E27FC236}">
              <a16:creationId xmlns:a16="http://schemas.microsoft.com/office/drawing/2014/main" id="{D8AA3DB9-06D4-406E-9263-948FBD49E703}"/>
            </a:ext>
          </a:extLst>
        </xdr:cNvPr>
        <xdr:cNvSpPr/>
      </xdr:nvSpPr>
      <xdr:spPr>
        <a:xfrm>
          <a:off x="19900900" y="1736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913" name="フローチャート: 判断 912">
          <a:extLst>
            <a:ext uri="{FF2B5EF4-FFF2-40B4-BE49-F238E27FC236}">
              <a16:creationId xmlns:a16="http://schemas.microsoft.com/office/drawing/2014/main" id="{62D1CF59-F7A8-4B8B-8B42-0FADD8819BBE}"/>
            </a:ext>
          </a:extLst>
        </xdr:cNvPr>
        <xdr:cNvSpPr/>
      </xdr:nvSpPr>
      <xdr:spPr>
        <a:xfrm>
          <a:off x="19157950" y="173690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914" name="フローチャート: 判断 913">
          <a:extLst>
            <a:ext uri="{FF2B5EF4-FFF2-40B4-BE49-F238E27FC236}">
              <a16:creationId xmlns:a16="http://schemas.microsoft.com/office/drawing/2014/main" id="{FE804400-4EF9-4E4C-BBEC-73B5F87DEC78}"/>
            </a:ext>
          </a:extLst>
        </xdr:cNvPr>
        <xdr:cNvSpPr/>
      </xdr:nvSpPr>
      <xdr:spPr>
        <a:xfrm>
          <a:off x="18345150" y="173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33564</xdr:rowOff>
    </xdr:from>
    <xdr:to>
      <xdr:col>102</xdr:col>
      <xdr:colOff>165100</xdr:colOff>
      <xdr:row>105</xdr:row>
      <xdr:rowOff>135164</xdr:rowOff>
    </xdr:to>
    <xdr:sp macro="" textlink="">
      <xdr:nvSpPr>
        <xdr:cNvPr id="915" name="フローチャート: 判断 914">
          <a:extLst>
            <a:ext uri="{FF2B5EF4-FFF2-40B4-BE49-F238E27FC236}">
              <a16:creationId xmlns:a16="http://schemas.microsoft.com/office/drawing/2014/main" id="{963ABC44-57DE-492B-B964-84E7D3A5F1E4}"/>
            </a:ext>
          </a:extLst>
        </xdr:cNvPr>
        <xdr:cNvSpPr/>
      </xdr:nvSpPr>
      <xdr:spPr>
        <a:xfrm>
          <a:off x="17551400" y="1736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33564</xdr:rowOff>
    </xdr:from>
    <xdr:to>
      <xdr:col>98</xdr:col>
      <xdr:colOff>38100</xdr:colOff>
      <xdr:row>105</xdr:row>
      <xdr:rowOff>135164</xdr:rowOff>
    </xdr:to>
    <xdr:sp macro="" textlink="">
      <xdr:nvSpPr>
        <xdr:cNvPr id="916" name="フローチャート: 判断 915">
          <a:extLst>
            <a:ext uri="{FF2B5EF4-FFF2-40B4-BE49-F238E27FC236}">
              <a16:creationId xmlns:a16="http://schemas.microsoft.com/office/drawing/2014/main" id="{080547A6-782A-475D-A086-3ABA7E4212FE}"/>
            </a:ext>
          </a:extLst>
        </xdr:cNvPr>
        <xdr:cNvSpPr/>
      </xdr:nvSpPr>
      <xdr:spPr>
        <a:xfrm>
          <a:off x="16757650" y="173690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8BEF7FF1-6EC9-442F-8314-2979520F5A15}"/>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B1B2F118-90A8-4374-A1B4-442CB99F77E2}"/>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768A5A26-CD8F-499A-890E-B6966A640D47}"/>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DA0CA057-839D-40CD-8653-6EDF6BE3BE82}"/>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83CF98E9-557E-4978-92B0-C6953397AF42}"/>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922" name="楕円 921">
          <a:extLst>
            <a:ext uri="{FF2B5EF4-FFF2-40B4-BE49-F238E27FC236}">
              <a16:creationId xmlns:a16="http://schemas.microsoft.com/office/drawing/2014/main" id="{ADBB764A-3F9F-4FDD-BC0C-CE389387ECA5}"/>
            </a:ext>
          </a:extLst>
        </xdr:cNvPr>
        <xdr:cNvSpPr/>
      </xdr:nvSpPr>
      <xdr:spPr>
        <a:xfrm>
          <a:off x="19900900" y="173264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7456</xdr:rowOff>
    </xdr:from>
    <xdr:ext cx="469744" cy="259045"/>
    <xdr:sp macro="" textlink="">
      <xdr:nvSpPr>
        <xdr:cNvPr id="923" name="【公民館】&#10;一人当たり面積該当値テキスト">
          <a:extLst>
            <a:ext uri="{FF2B5EF4-FFF2-40B4-BE49-F238E27FC236}">
              <a16:creationId xmlns:a16="http://schemas.microsoft.com/office/drawing/2014/main" id="{534FD9DD-7CB0-47F9-A8F6-B62EE0916F7F}"/>
            </a:ext>
          </a:extLst>
        </xdr:cNvPr>
        <xdr:cNvSpPr txBox="1"/>
      </xdr:nvSpPr>
      <xdr:spPr>
        <a:xfrm>
          <a:off x="19989800" y="1717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xdr:rowOff>
    </xdr:from>
    <xdr:to>
      <xdr:col>112</xdr:col>
      <xdr:colOff>38100</xdr:colOff>
      <xdr:row>105</xdr:row>
      <xdr:rowOff>102507</xdr:rowOff>
    </xdr:to>
    <xdr:sp macro="" textlink="">
      <xdr:nvSpPr>
        <xdr:cNvPr id="924" name="楕円 923">
          <a:extLst>
            <a:ext uri="{FF2B5EF4-FFF2-40B4-BE49-F238E27FC236}">
              <a16:creationId xmlns:a16="http://schemas.microsoft.com/office/drawing/2014/main" id="{470090A8-9658-4A71-AF92-0A0432DAFC35}"/>
            </a:ext>
          </a:extLst>
        </xdr:cNvPr>
        <xdr:cNvSpPr/>
      </xdr:nvSpPr>
      <xdr:spPr>
        <a:xfrm>
          <a:off x="19157950" y="173364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35379</xdr:rowOff>
    </xdr:from>
    <xdr:to>
      <xdr:col>116</xdr:col>
      <xdr:colOff>63500</xdr:colOff>
      <xdr:row>105</xdr:row>
      <xdr:rowOff>51707</xdr:rowOff>
    </xdr:to>
    <xdr:cxnSp macro="">
      <xdr:nvCxnSpPr>
        <xdr:cNvPr id="925" name="直線コネクタ 924">
          <a:extLst>
            <a:ext uri="{FF2B5EF4-FFF2-40B4-BE49-F238E27FC236}">
              <a16:creationId xmlns:a16="http://schemas.microsoft.com/office/drawing/2014/main" id="{18A4E0E0-2259-405B-92DA-FAD28E3E507E}"/>
            </a:ext>
          </a:extLst>
        </xdr:cNvPr>
        <xdr:cNvCxnSpPr/>
      </xdr:nvCxnSpPr>
      <xdr:spPr>
        <a:xfrm flipV="1">
          <a:off x="19202400" y="17370879"/>
          <a:ext cx="7493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907</xdr:rowOff>
    </xdr:from>
    <xdr:to>
      <xdr:col>107</xdr:col>
      <xdr:colOff>101600</xdr:colOff>
      <xdr:row>105</xdr:row>
      <xdr:rowOff>102507</xdr:rowOff>
    </xdr:to>
    <xdr:sp macro="" textlink="">
      <xdr:nvSpPr>
        <xdr:cNvPr id="926" name="楕円 925">
          <a:extLst>
            <a:ext uri="{FF2B5EF4-FFF2-40B4-BE49-F238E27FC236}">
              <a16:creationId xmlns:a16="http://schemas.microsoft.com/office/drawing/2014/main" id="{44967238-2C6E-4644-B43F-A6DB8B45A1F0}"/>
            </a:ext>
          </a:extLst>
        </xdr:cNvPr>
        <xdr:cNvSpPr/>
      </xdr:nvSpPr>
      <xdr:spPr>
        <a:xfrm>
          <a:off x="18345150" y="1733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51707</xdr:rowOff>
    </xdr:from>
    <xdr:to>
      <xdr:col>111</xdr:col>
      <xdr:colOff>177800</xdr:colOff>
      <xdr:row>105</xdr:row>
      <xdr:rowOff>51707</xdr:rowOff>
    </xdr:to>
    <xdr:cxnSp macro="">
      <xdr:nvCxnSpPr>
        <xdr:cNvPr id="927" name="直線コネクタ 926">
          <a:extLst>
            <a:ext uri="{FF2B5EF4-FFF2-40B4-BE49-F238E27FC236}">
              <a16:creationId xmlns:a16="http://schemas.microsoft.com/office/drawing/2014/main" id="{BE08EFC9-AA6A-4636-9DC7-8333C30FA8E0}"/>
            </a:ext>
          </a:extLst>
        </xdr:cNvPr>
        <xdr:cNvCxnSpPr/>
      </xdr:nvCxnSpPr>
      <xdr:spPr>
        <a:xfrm>
          <a:off x="18395950" y="1738720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107043</xdr:rowOff>
    </xdr:from>
    <xdr:to>
      <xdr:col>102</xdr:col>
      <xdr:colOff>165100</xdr:colOff>
      <xdr:row>105</xdr:row>
      <xdr:rowOff>37193</xdr:rowOff>
    </xdr:to>
    <xdr:sp macro="" textlink="">
      <xdr:nvSpPr>
        <xdr:cNvPr id="928" name="楕円 927">
          <a:extLst>
            <a:ext uri="{FF2B5EF4-FFF2-40B4-BE49-F238E27FC236}">
              <a16:creationId xmlns:a16="http://schemas.microsoft.com/office/drawing/2014/main" id="{2FBDF226-0233-4AE4-984C-610A5E2C1B77}"/>
            </a:ext>
          </a:extLst>
        </xdr:cNvPr>
        <xdr:cNvSpPr/>
      </xdr:nvSpPr>
      <xdr:spPr>
        <a:xfrm>
          <a:off x="17551400" y="172774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157843</xdr:rowOff>
    </xdr:from>
    <xdr:to>
      <xdr:col>107</xdr:col>
      <xdr:colOff>50800</xdr:colOff>
      <xdr:row>105</xdr:row>
      <xdr:rowOff>51707</xdr:rowOff>
    </xdr:to>
    <xdr:cxnSp macro="">
      <xdr:nvCxnSpPr>
        <xdr:cNvPr id="929" name="直線コネクタ 928">
          <a:extLst>
            <a:ext uri="{FF2B5EF4-FFF2-40B4-BE49-F238E27FC236}">
              <a16:creationId xmlns:a16="http://schemas.microsoft.com/office/drawing/2014/main" id="{2F8B5D31-A9D1-4F34-9E15-2E43DEB582B6}"/>
            </a:ext>
          </a:extLst>
        </xdr:cNvPr>
        <xdr:cNvCxnSpPr/>
      </xdr:nvCxnSpPr>
      <xdr:spPr>
        <a:xfrm>
          <a:off x="17602200" y="17328243"/>
          <a:ext cx="79375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156029</xdr:rowOff>
    </xdr:from>
    <xdr:to>
      <xdr:col>98</xdr:col>
      <xdr:colOff>38100</xdr:colOff>
      <xdr:row>105</xdr:row>
      <xdr:rowOff>86179</xdr:rowOff>
    </xdr:to>
    <xdr:sp macro="" textlink="">
      <xdr:nvSpPr>
        <xdr:cNvPr id="930" name="楕円 929">
          <a:extLst>
            <a:ext uri="{FF2B5EF4-FFF2-40B4-BE49-F238E27FC236}">
              <a16:creationId xmlns:a16="http://schemas.microsoft.com/office/drawing/2014/main" id="{9F4DCF06-7B7D-4163-97C7-5F692F972954}"/>
            </a:ext>
          </a:extLst>
        </xdr:cNvPr>
        <xdr:cNvSpPr/>
      </xdr:nvSpPr>
      <xdr:spPr>
        <a:xfrm>
          <a:off x="16757650" y="173264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157843</xdr:rowOff>
    </xdr:from>
    <xdr:to>
      <xdr:col>102</xdr:col>
      <xdr:colOff>114300</xdr:colOff>
      <xdr:row>105</xdr:row>
      <xdr:rowOff>35379</xdr:rowOff>
    </xdr:to>
    <xdr:cxnSp macro="">
      <xdr:nvCxnSpPr>
        <xdr:cNvPr id="931" name="直線コネクタ 930">
          <a:extLst>
            <a:ext uri="{FF2B5EF4-FFF2-40B4-BE49-F238E27FC236}">
              <a16:creationId xmlns:a16="http://schemas.microsoft.com/office/drawing/2014/main" id="{AB58B682-DBF8-432C-9CC3-BBAADC4E575E}"/>
            </a:ext>
          </a:extLst>
        </xdr:cNvPr>
        <xdr:cNvCxnSpPr/>
      </xdr:nvCxnSpPr>
      <xdr:spPr>
        <a:xfrm flipV="1">
          <a:off x="16802100" y="17328243"/>
          <a:ext cx="800100" cy="4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932" name="n_1aveValue【公民館】&#10;一人当たり面積">
          <a:extLst>
            <a:ext uri="{FF2B5EF4-FFF2-40B4-BE49-F238E27FC236}">
              <a16:creationId xmlns:a16="http://schemas.microsoft.com/office/drawing/2014/main" id="{C85ABFAE-DA08-4A2F-939B-894592D6A804}"/>
            </a:ext>
          </a:extLst>
        </xdr:cNvPr>
        <xdr:cNvSpPr txBox="1"/>
      </xdr:nvSpPr>
      <xdr:spPr>
        <a:xfrm>
          <a:off x="18980227" y="1746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109963</xdr:rowOff>
    </xdr:from>
    <xdr:ext cx="469744" cy="259045"/>
    <xdr:sp macro="" textlink="">
      <xdr:nvSpPr>
        <xdr:cNvPr id="933" name="n_2aveValue【公民館】&#10;一人当たり面積">
          <a:extLst>
            <a:ext uri="{FF2B5EF4-FFF2-40B4-BE49-F238E27FC236}">
              <a16:creationId xmlns:a16="http://schemas.microsoft.com/office/drawing/2014/main" id="{A073FB03-7CBF-4A4D-AF0D-AE9A99C3EE4E}"/>
            </a:ext>
          </a:extLst>
        </xdr:cNvPr>
        <xdr:cNvSpPr txBox="1"/>
      </xdr:nvSpPr>
      <xdr:spPr>
        <a:xfrm>
          <a:off x="18180127" y="1744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126291</xdr:rowOff>
    </xdr:from>
    <xdr:ext cx="469744" cy="259045"/>
    <xdr:sp macro="" textlink="">
      <xdr:nvSpPr>
        <xdr:cNvPr id="934" name="n_3aveValue【公民館】&#10;一人当たり面積">
          <a:extLst>
            <a:ext uri="{FF2B5EF4-FFF2-40B4-BE49-F238E27FC236}">
              <a16:creationId xmlns:a16="http://schemas.microsoft.com/office/drawing/2014/main" id="{C59BAAA9-8D80-42CB-91C9-9E4F4E259846}"/>
            </a:ext>
          </a:extLst>
        </xdr:cNvPr>
        <xdr:cNvSpPr txBox="1"/>
      </xdr:nvSpPr>
      <xdr:spPr>
        <a:xfrm>
          <a:off x="17386377" y="1746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126291</xdr:rowOff>
    </xdr:from>
    <xdr:ext cx="469744" cy="259045"/>
    <xdr:sp macro="" textlink="">
      <xdr:nvSpPr>
        <xdr:cNvPr id="935" name="n_4aveValue【公民館】&#10;一人当たり面積">
          <a:extLst>
            <a:ext uri="{FF2B5EF4-FFF2-40B4-BE49-F238E27FC236}">
              <a16:creationId xmlns:a16="http://schemas.microsoft.com/office/drawing/2014/main" id="{66B3A63C-8ABB-4F7E-BA85-558EF71BBF38}"/>
            </a:ext>
          </a:extLst>
        </xdr:cNvPr>
        <xdr:cNvSpPr txBox="1"/>
      </xdr:nvSpPr>
      <xdr:spPr>
        <a:xfrm>
          <a:off x="16592627" y="1746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119034</xdr:rowOff>
    </xdr:from>
    <xdr:ext cx="469744" cy="259045"/>
    <xdr:sp macro="" textlink="">
      <xdr:nvSpPr>
        <xdr:cNvPr id="936" name="n_1mainValue【公民館】&#10;一人当たり面積">
          <a:extLst>
            <a:ext uri="{FF2B5EF4-FFF2-40B4-BE49-F238E27FC236}">
              <a16:creationId xmlns:a16="http://schemas.microsoft.com/office/drawing/2014/main" id="{2C61F9E3-927A-4123-AF82-055D5E90D67F}"/>
            </a:ext>
          </a:extLst>
        </xdr:cNvPr>
        <xdr:cNvSpPr txBox="1"/>
      </xdr:nvSpPr>
      <xdr:spPr>
        <a:xfrm>
          <a:off x="18980227" y="1712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119034</xdr:rowOff>
    </xdr:from>
    <xdr:ext cx="469744" cy="259045"/>
    <xdr:sp macro="" textlink="">
      <xdr:nvSpPr>
        <xdr:cNvPr id="937" name="n_2mainValue【公民館】&#10;一人当たり面積">
          <a:extLst>
            <a:ext uri="{FF2B5EF4-FFF2-40B4-BE49-F238E27FC236}">
              <a16:creationId xmlns:a16="http://schemas.microsoft.com/office/drawing/2014/main" id="{083F46DA-1CC9-4E53-9007-2A1BE9EE993E}"/>
            </a:ext>
          </a:extLst>
        </xdr:cNvPr>
        <xdr:cNvSpPr txBox="1"/>
      </xdr:nvSpPr>
      <xdr:spPr>
        <a:xfrm>
          <a:off x="18180127" y="1712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53720</xdr:rowOff>
    </xdr:from>
    <xdr:ext cx="469744" cy="259045"/>
    <xdr:sp macro="" textlink="">
      <xdr:nvSpPr>
        <xdr:cNvPr id="938" name="n_3mainValue【公民館】&#10;一人当たり面積">
          <a:extLst>
            <a:ext uri="{FF2B5EF4-FFF2-40B4-BE49-F238E27FC236}">
              <a16:creationId xmlns:a16="http://schemas.microsoft.com/office/drawing/2014/main" id="{FFF814E3-F770-45D9-9F70-477B6264C40D}"/>
            </a:ext>
          </a:extLst>
        </xdr:cNvPr>
        <xdr:cNvSpPr txBox="1"/>
      </xdr:nvSpPr>
      <xdr:spPr>
        <a:xfrm>
          <a:off x="17386377" y="1705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102706</xdr:rowOff>
    </xdr:from>
    <xdr:ext cx="469744" cy="259045"/>
    <xdr:sp macro="" textlink="">
      <xdr:nvSpPr>
        <xdr:cNvPr id="939" name="n_4mainValue【公民館】&#10;一人当たり面積">
          <a:extLst>
            <a:ext uri="{FF2B5EF4-FFF2-40B4-BE49-F238E27FC236}">
              <a16:creationId xmlns:a16="http://schemas.microsoft.com/office/drawing/2014/main" id="{05493357-866B-44AD-B649-856BB8B448FA}"/>
            </a:ext>
          </a:extLst>
        </xdr:cNvPr>
        <xdr:cNvSpPr txBox="1"/>
      </xdr:nvSpPr>
      <xdr:spPr>
        <a:xfrm>
          <a:off x="16592627" y="1710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B61455EE-0F69-4A94-AFA7-4D6C1390EE34}"/>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C428DA3A-93C3-4F56-9790-474D4B59D96B}"/>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2A483145-E1A2-4FC8-8EDF-B64909730C6E}"/>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類似団体と比較して、特に有形固定資産減価償却率が高くなっている施設は、公営住宅、学校施設であり、特に低くなっている施設は、橋りょう・トンネルである。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公営住宅については、有形固定資産減価償却率は類似団体と比較すると高いが、「静岡市市営住宅の配置適正化方針」基づいたアセットマネジメントの実施により、平成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年度以降当該減価償却率の伸びが緩やかである。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（道路）有形固定資産減価償却率の算出に用いる有形固定資産額に入力誤りがあったため、以下のとおり訂正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減価償却累計額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151,701,705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151,701,705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有形固定資産額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227,161,201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277,161,201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54.7%</a:t>
          </a:r>
          <a:endParaRPr lang="ja-JP" altLang="ja-JP" sz="11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2F17501-80EB-4576-825B-ECA5AE21A23D}"/>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4E8C1EA-245F-4911-A76C-26FC52144AA0}"/>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EF5826C-10F0-4303-A1FD-8AB6ADBC3DBA}"/>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4F86CB5-C53F-4A99-8293-628D042BC2E1}"/>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EFFE7ED-D406-45ED-AD49-FA999C38098B}"/>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09F750C-ADE0-4AB6-97B3-AA8C693AF11B}"/>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8F13B6C-2C39-4EBE-BD0B-ADB41F3630D5}"/>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4AEFA2C-B024-4E6B-9451-B1A381604EAA}"/>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2F7FF23-26DF-4D6F-B42D-1ED88A133BCF}"/>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5811C1D-0B90-4BFE-BEB9-84E499B5B61F}"/>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689,079
678,470
1,411.83
363,053,431
353,330,636
6,591,676
199,938,663
442,132,890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80EE8B2-31E6-4561-9F0C-48DC1E7C2A9B}"/>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8E479B9-0DDC-44EB-8544-B6C21D88598E}"/>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705516-A048-4C96-B646-94DAE99FE27F}"/>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92FC9C6-AD42-4403-8CD9-4CF8B121911A}"/>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674AE2-02E5-42FA-BB8A-B59E8F245899}"/>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5E00302-1BA9-4687-ADE6-C67671DBAB19}"/>
            </a:ext>
          </a:extLst>
        </xdr:cNvPr>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7656EAF-8133-4D4E-931E-1DF86EFD5742}"/>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A298A8-90BA-4A34-BB86-A696B0D44AF6}"/>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D0EEE0F-E6E3-4833-97D1-72B4F54BC6F3}"/>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BC276A6-2343-44AD-87BE-74EFD599046E}"/>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970DBEB-E8D3-4E4D-B863-E08163819369}"/>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23D4E19-642F-498B-A4BB-A7048DDCE201}"/>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4999EF0-EBF6-40B1-862A-B2BD06292F3E}"/>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70C04B5-FB5B-4F73-9C3A-A959A16A78C6}"/>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6C9167D-2A75-4472-AE10-63CE9D7444F6}"/>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626E3A2-5E0C-4DF9-B389-CE4A5D52C037}"/>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415074C-8C01-432F-83C4-017C4CAE9F06}"/>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18274D2-D4FE-47D9-8DE9-F9A430DBF686}"/>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6F80B3D-3752-4E68-B2F5-E8D909365133}"/>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9F57847-7A49-46FB-B546-4A9DA7E37FE7}"/>
            </a:ext>
          </a:extLst>
        </xdr:cNvPr>
        <xdr:cNvSpPr txBox="1"/>
      </xdr:nvSpPr>
      <xdr:spPr>
        <a:xfrm>
          <a:off x="641350" y="3302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322F63E-48E0-4B7A-BD54-93B66D57C320}"/>
            </a:ext>
          </a:extLst>
        </xdr:cNvPr>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7E96F7D-0069-427A-A858-4F1A24015FD2}"/>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2E68CE4-16AE-4B50-AB91-F28F414ECE5C}"/>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BB6AA63-116D-412D-A06D-D44C6F622107}"/>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5B8C689-1571-4B2D-8608-710335DC6D35}"/>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2DEE6B9-7735-492D-8C4E-54425D3A27A0}"/>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27BF70A-966E-45C6-ABD2-AAD9BE350133}"/>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AB91BCE-32CB-4755-92F8-4EAD64B803F1}"/>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34C6071-1FBA-4973-86E9-64ED0CA967A1}"/>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99C0771-CAF1-483B-80E0-8124C49FB1A7}"/>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8A60ED2-3BB7-4D4D-BB7D-D7D4F5E7C043}"/>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16B52ED9-5365-4E7A-B286-E031A3C33736}"/>
            </a:ext>
          </a:extLst>
        </xdr:cNvPr>
        <xdr:cNvSpPr txBox="1"/>
      </xdr:nvSpPr>
      <xdr:spPr>
        <a:xfrm>
          <a:off x="339891" y="720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612AB92-DE63-4421-B78A-A007B03E3261}"/>
            </a:ext>
          </a:extLst>
        </xdr:cNvPr>
        <xdr:cNvCxnSpPr/>
      </xdr:nvCxnSpPr>
      <xdr:spPr>
        <a:xfrm>
          <a:off x="6858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AFEBF27C-7C7B-4632-815D-7365F50CDED4}"/>
            </a:ext>
          </a:extLst>
        </xdr:cNvPr>
        <xdr:cNvSpPr txBox="1"/>
      </xdr:nvSpPr>
      <xdr:spPr>
        <a:xfrm>
          <a:off x="3398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8605A57-11B9-4A09-801B-A1F01ABCD0ED}"/>
            </a:ext>
          </a:extLst>
        </xdr:cNvPr>
        <xdr:cNvCxnSpPr/>
      </xdr:nvCxnSpPr>
      <xdr:spPr>
        <a:xfrm>
          <a:off x="6858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CBF1250-38D6-4A30-9284-531792DB5476}"/>
            </a:ext>
          </a:extLst>
        </xdr:cNvPr>
        <xdr:cNvSpPr txBox="1"/>
      </xdr:nvSpPr>
      <xdr:spPr>
        <a:xfrm>
          <a:off x="3398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25F00FA-1157-43AA-B36B-C7686A002C4C}"/>
            </a:ext>
          </a:extLst>
        </xdr:cNvPr>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BF34D06-3705-4D68-9B69-598EBB0E8E99}"/>
            </a:ext>
          </a:extLst>
        </xdr:cNvPr>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1135748-D850-438D-A28F-CC79B2F38FF8}"/>
            </a:ext>
          </a:extLst>
        </xdr:cNvPr>
        <xdr:cNvCxnSpPr/>
      </xdr:nvCxnSpPr>
      <xdr:spPr>
        <a:xfrm>
          <a:off x="6858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3731FDC-35CF-4CEC-BE53-B7E5AAC61739}"/>
            </a:ext>
          </a:extLst>
        </xdr:cNvPr>
        <xdr:cNvSpPr txBox="1"/>
      </xdr:nvSpPr>
      <xdr:spPr>
        <a:xfrm>
          <a:off x="3398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4133292-BC8D-4EA7-AF89-950A88D298C7}"/>
            </a:ext>
          </a:extLst>
        </xdr:cNvPr>
        <xdr:cNvCxnSpPr/>
      </xdr:nvCxnSpPr>
      <xdr:spPr>
        <a:xfrm>
          <a:off x="6858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46B5725-D9C9-41DA-9258-C66C4877ADC0}"/>
            </a:ext>
          </a:extLst>
        </xdr:cNvPr>
        <xdr:cNvSpPr txBox="1"/>
      </xdr:nvSpPr>
      <xdr:spPr>
        <a:xfrm>
          <a:off x="3398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3977322-CE38-44CD-8643-93579957ABA2}"/>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A826EAC4-9FBF-4A0D-B034-07DB56E5FBFB}"/>
            </a:ext>
          </a:extLst>
        </xdr:cNvPr>
        <xdr:cNvSpPr txBox="1"/>
      </xdr:nvSpPr>
      <xdr:spPr>
        <a:xfrm>
          <a:off x="339891" y="500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262CE72-A3E0-4508-9279-947DE73C6754}"/>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40</xdr:row>
      <xdr:rowOff>144780</xdr:rowOff>
    </xdr:to>
    <xdr:cxnSp macro="">
      <xdr:nvCxnSpPr>
        <xdr:cNvPr id="57" name="直線コネクタ 56">
          <a:extLst>
            <a:ext uri="{FF2B5EF4-FFF2-40B4-BE49-F238E27FC236}">
              <a16:creationId xmlns:a16="http://schemas.microsoft.com/office/drawing/2014/main" id="{FDE667CD-B24E-415C-B734-B1AF3BBD4727}"/>
            </a:ext>
          </a:extLst>
        </xdr:cNvPr>
        <xdr:cNvCxnSpPr/>
      </xdr:nvCxnSpPr>
      <xdr:spPr>
        <a:xfrm flipV="1">
          <a:off x="4177665" y="5416550"/>
          <a:ext cx="0"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F9AE4561-0CEC-4BBC-9CB7-498A06BB5AF5}"/>
            </a:ext>
          </a:extLst>
        </xdr:cNvPr>
        <xdr:cNvSpPr txBox="1"/>
      </xdr:nvSpPr>
      <xdr:spPr>
        <a:xfrm>
          <a:off x="4216400" y="675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144780</xdr:rowOff>
    </xdr:from>
    <xdr:to>
      <xdr:col>24</xdr:col>
      <xdr:colOff>152400</xdr:colOff>
      <xdr:row>40</xdr:row>
      <xdr:rowOff>144780</xdr:rowOff>
    </xdr:to>
    <xdr:cxnSp macro="">
      <xdr:nvCxnSpPr>
        <xdr:cNvPr id="59" name="直線コネクタ 58">
          <a:extLst>
            <a:ext uri="{FF2B5EF4-FFF2-40B4-BE49-F238E27FC236}">
              <a16:creationId xmlns:a16="http://schemas.microsoft.com/office/drawing/2014/main" id="{6EDE1A64-81BD-4254-BCA9-B32BEAC7DD91}"/>
            </a:ext>
          </a:extLst>
        </xdr:cNvPr>
        <xdr:cNvCxnSpPr/>
      </xdr:nvCxnSpPr>
      <xdr:spPr>
        <a:xfrm>
          <a:off x="4108450" y="674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図書館】&#10;有形固定資産減価償却率最大値テキスト">
          <a:extLst>
            <a:ext uri="{FF2B5EF4-FFF2-40B4-BE49-F238E27FC236}">
              <a16:creationId xmlns:a16="http://schemas.microsoft.com/office/drawing/2014/main" id="{19C754F9-2DE2-4220-8336-15098C951698}"/>
            </a:ext>
          </a:extLst>
        </xdr:cNvPr>
        <xdr:cNvSpPr txBox="1"/>
      </xdr:nvSpPr>
      <xdr:spPr>
        <a:xfrm>
          <a:off x="4216400" y="51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38147593-689A-42B9-A96C-A295E682D1D3}"/>
            </a:ext>
          </a:extLst>
        </xdr:cNvPr>
        <xdr:cNvCxnSpPr/>
      </xdr:nvCxnSpPr>
      <xdr:spPr>
        <a:xfrm>
          <a:off x="4108450" y="541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76217</xdr:rowOff>
    </xdr:from>
    <xdr:ext cx="405111" cy="259045"/>
    <xdr:sp macro="" textlink="">
      <xdr:nvSpPr>
        <xdr:cNvPr id="62" name="【図書館】&#10;有形固定資産減価償却率平均値テキスト">
          <a:extLst>
            <a:ext uri="{FF2B5EF4-FFF2-40B4-BE49-F238E27FC236}">
              <a16:creationId xmlns:a16="http://schemas.microsoft.com/office/drawing/2014/main" id="{F1553F96-93FE-40AB-A3F5-60AEA45A243B}"/>
            </a:ext>
          </a:extLst>
        </xdr:cNvPr>
        <xdr:cNvSpPr txBox="1"/>
      </xdr:nvSpPr>
      <xdr:spPr>
        <a:xfrm>
          <a:off x="4216400" y="5854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97790</xdr:rowOff>
    </xdr:from>
    <xdr:to>
      <xdr:col>24</xdr:col>
      <xdr:colOff>114300</xdr:colOff>
      <xdr:row>36</xdr:row>
      <xdr:rowOff>27940</xdr:rowOff>
    </xdr:to>
    <xdr:sp macro="" textlink="">
      <xdr:nvSpPr>
        <xdr:cNvPr id="63" name="フローチャート: 判断 62">
          <a:extLst>
            <a:ext uri="{FF2B5EF4-FFF2-40B4-BE49-F238E27FC236}">
              <a16:creationId xmlns:a16="http://schemas.microsoft.com/office/drawing/2014/main" id="{58417275-5A2E-416D-BBCF-79891C82DA57}"/>
            </a:ext>
          </a:extLst>
        </xdr:cNvPr>
        <xdr:cNvSpPr/>
      </xdr:nvSpPr>
      <xdr:spPr>
        <a:xfrm>
          <a:off x="4127500" y="5876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48260</xdr:rowOff>
    </xdr:from>
    <xdr:to>
      <xdr:col>20</xdr:col>
      <xdr:colOff>38100</xdr:colOff>
      <xdr:row>35</xdr:row>
      <xdr:rowOff>149860</xdr:rowOff>
    </xdr:to>
    <xdr:sp macro="" textlink="">
      <xdr:nvSpPr>
        <xdr:cNvPr id="64" name="フローチャート: 判断 63">
          <a:extLst>
            <a:ext uri="{FF2B5EF4-FFF2-40B4-BE49-F238E27FC236}">
              <a16:creationId xmlns:a16="http://schemas.microsoft.com/office/drawing/2014/main" id="{CF1849A6-F64A-431E-BBAC-AD1553B59123}"/>
            </a:ext>
          </a:extLst>
        </xdr:cNvPr>
        <xdr:cNvSpPr/>
      </xdr:nvSpPr>
      <xdr:spPr>
        <a:xfrm>
          <a:off x="3384550" y="58267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124460</xdr:rowOff>
    </xdr:from>
    <xdr:to>
      <xdr:col>15</xdr:col>
      <xdr:colOff>101600</xdr:colOff>
      <xdr:row>35</xdr:row>
      <xdr:rowOff>54610</xdr:rowOff>
    </xdr:to>
    <xdr:sp macro="" textlink="">
      <xdr:nvSpPr>
        <xdr:cNvPr id="65" name="フローチャート: 判断 64">
          <a:extLst>
            <a:ext uri="{FF2B5EF4-FFF2-40B4-BE49-F238E27FC236}">
              <a16:creationId xmlns:a16="http://schemas.microsoft.com/office/drawing/2014/main" id="{56984B6B-0240-4C02-B1E1-0EE25233A131}"/>
            </a:ext>
          </a:extLst>
        </xdr:cNvPr>
        <xdr:cNvSpPr/>
      </xdr:nvSpPr>
      <xdr:spPr>
        <a:xfrm>
          <a:off x="2571750" y="5737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67310</xdr:rowOff>
    </xdr:from>
    <xdr:to>
      <xdr:col>10</xdr:col>
      <xdr:colOff>165100</xdr:colOff>
      <xdr:row>34</xdr:row>
      <xdr:rowOff>168910</xdr:rowOff>
    </xdr:to>
    <xdr:sp macro="" textlink="">
      <xdr:nvSpPr>
        <xdr:cNvPr id="66" name="フローチャート: 判断 65">
          <a:extLst>
            <a:ext uri="{FF2B5EF4-FFF2-40B4-BE49-F238E27FC236}">
              <a16:creationId xmlns:a16="http://schemas.microsoft.com/office/drawing/2014/main" id="{8B6065A7-5E7D-4C81-A7F0-77204A5047CB}"/>
            </a:ext>
          </a:extLst>
        </xdr:cNvPr>
        <xdr:cNvSpPr/>
      </xdr:nvSpPr>
      <xdr:spPr>
        <a:xfrm>
          <a:off x="1778000" y="5680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33020</xdr:rowOff>
    </xdr:from>
    <xdr:to>
      <xdr:col>6</xdr:col>
      <xdr:colOff>38100</xdr:colOff>
      <xdr:row>34</xdr:row>
      <xdr:rowOff>134620</xdr:rowOff>
    </xdr:to>
    <xdr:sp macro="" textlink="">
      <xdr:nvSpPr>
        <xdr:cNvPr id="67" name="フローチャート: 判断 66">
          <a:extLst>
            <a:ext uri="{FF2B5EF4-FFF2-40B4-BE49-F238E27FC236}">
              <a16:creationId xmlns:a16="http://schemas.microsoft.com/office/drawing/2014/main" id="{32073C5D-1ADA-487D-8478-42625850098D}"/>
            </a:ext>
          </a:extLst>
        </xdr:cNvPr>
        <xdr:cNvSpPr/>
      </xdr:nvSpPr>
      <xdr:spPr>
        <a:xfrm>
          <a:off x="984250" y="5646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9426AFD-577C-45FC-9D06-33C3E718B73F}"/>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3B841B8-34BC-4B15-8DD2-8E3FD19B000D}"/>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9E9BD3B-993A-4129-B342-0F6D5D8A3414}"/>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70054BA-B79B-4914-9292-8C5609D3E68C}"/>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D0649AC-7351-48B1-AC28-2E9B847B7057}"/>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21590</xdr:rowOff>
    </xdr:from>
    <xdr:to>
      <xdr:col>24</xdr:col>
      <xdr:colOff>114300</xdr:colOff>
      <xdr:row>34</xdr:row>
      <xdr:rowOff>123190</xdr:rowOff>
    </xdr:to>
    <xdr:sp macro="" textlink="">
      <xdr:nvSpPr>
        <xdr:cNvPr id="73" name="楕円 72">
          <a:extLst>
            <a:ext uri="{FF2B5EF4-FFF2-40B4-BE49-F238E27FC236}">
              <a16:creationId xmlns:a16="http://schemas.microsoft.com/office/drawing/2014/main" id="{3FF7DAD2-1201-4838-956B-B72B91F7F950}"/>
            </a:ext>
          </a:extLst>
        </xdr:cNvPr>
        <xdr:cNvSpPr/>
      </xdr:nvSpPr>
      <xdr:spPr>
        <a:xfrm>
          <a:off x="4127500" y="56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44467</xdr:rowOff>
    </xdr:from>
    <xdr:ext cx="405111" cy="259045"/>
    <xdr:sp macro="" textlink="">
      <xdr:nvSpPr>
        <xdr:cNvPr id="74" name="【図書館】&#10;有形固定資産減価償却率該当値テキスト">
          <a:extLst>
            <a:ext uri="{FF2B5EF4-FFF2-40B4-BE49-F238E27FC236}">
              <a16:creationId xmlns:a16="http://schemas.microsoft.com/office/drawing/2014/main" id="{1014F1B4-BC71-4D6D-BBDD-C4D5F7602DDC}"/>
            </a:ext>
          </a:extLst>
        </xdr:cNvPr>
        <xdr:cNvSpPr txBox="1"/>
      </xdr:nvSpPr>
      <xdr:spPr>
        <a:xfrm>
          <a:off x="4216400"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59690</xdr:rowOff>
    </xdr:from>
    <xdr:to>
      <xdr:col>20</xdr:col>
      <xdr:colOff>38100</xdr:colOff>
      <xdr:row>34</xdr:row>
      <xdr:rowOff>161290</xdr:rowOff>
    </xdr:to>
    <xdr:sp macro="" textlink="">
      <xdr:nvSpPr>
        <xdr:cNvPr id="75" name="楕円 74">
          <a:extLst>
            <a:ext uri="{FF2B5EF4-FFF2-40B4-BE49-F238E27FC236}">
              <a16:creationId xmlns:a16="http://schemas.microsoft.com/office/drawing/2014/main" id="{99045EC3-D831-4045-B23A-7AD7983F1BC1}"/>
            </a:ext>
          </a:extLst>
        </xdr:cNvPr>
        <xdr:cNvSpPr/>
      </xdr:nvSpPr>
      <xdr:spPr>
        <a:xfrm>
          <a:off x="3384550" y="5673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72390</xdr:rowOff>
    </xdr:from>
    <xdr:to>
      <xdr:col>24</xdr:col>
      <xdr:colOff>63500</xdr:colOff>
      <xdr:row>34</xdr:row>
      <xdr:rowOff>110490</xdr:rowOff>
    </xdr:to>
    <xdr:cxnSp macro="">
      <xdr:nvCxnSpPr>
        <xdr:cNvPr id="76" name="直線コネクタ 75">
          <a:extLst>
            <a:ext uri="{FF2B5EF4-FFF2-40B4-BE49-F238E27FC236}">
              <a16:creationId xmlns:a16="http://schemas.microsoft.com/office/drawing/2014/main" id="{213C78AD-D2EA-405E-ADCF-52D4FEA4D083}"/>
            </a:ext>
          </a:extLst>
        </xdr:cNvPr>
        <xdr:cNvCxnSpPr/>
      </xdr:nvCxnSpPr>
      <xdr:spPr>
        <a:xfrm flipV="1">
          <a:off x="3429000" y="568579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124460</xdr:rowOff>
    </xdr:from>
    <xdr:to>
      <xdr:col>15</xdr:col>
      <xdr:colOff>101600</xdr:colOff>
      <xdr:row>35</xdr:row>
      <xdr:rowOff>54610</xdr:rowOff>
    </xdr:to>
    <xdr:sp macro="" textlink="">
      <xdr:nvSpPr>
        <xdr:cNvPr id="77" name="楕円 76">
          <a:extLst>
            <a:ext uri="{FF2B5EF4-FFF2-40B4-BE49-F238E27FC236}">
              <a16:creationId xmlns:a16="http://schemas.microsoft.com/office/drawing/2014/main" id="{4CEC42FB-314A-46B7-AE97-8C428E73623D}"/>
            </a:ext>
          </a:extLst>
        </xdr:cNvPr>
        <xdr:cNvSpPr/>
      </xdr:nvSpPr>
      <xdr:spPr>
        <a:xfrm>
          <a:off x="2571750" y="5737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110490</xdr:rowOff>
    </xdr:from>
    <xdr:to>
      <xdr:col>19</xdr:col>
      <xdr:colOff>177800</xdr:colOff>
      <xdr:row>35</xdr:row>
      <xdr:rowOff>3810</xdr:rowOff>
    </xdr:to>
    <xdr:cxnSp macro="">
      <xdr:nvCxnSpPr>
        <xdr:cNvPr id="78" name="直線コネクタ 77">
          <a:extLst>
            <a:ext uri="{FF2B5EF4-FFF2-40B4-BE49-F238E27FC236}">
              <a16:creationId xmlns:a16="http://schemas.microsoft.com/office/drawing/2014/main" id="{16D5F5D4-2655-40CA-AD68-D2A8212C589B}"/>
            </a:ext>
          </a:extLst>
        </xdr:cNvPr>
        <xdr:cNvCxnSpPr/>
      </xdr:nvCxnSpPr>
      <xdr:spPr>
        <a:xfrm flipV="1">
          <a:off x="2622550" y="5723890"/>
          <a:ext cx="80645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154940</xdr:rowOff>
    </xdr:from>
    <xdr:to>
      <xdr:col>10</xdr:col>
      <xdr:colOff>165100</xdr:colOff>
      <xdr:row>34</xdr:row>
      <xdr:rowOff>85090</xdr:rowOff>
    </xdr:to>
    <xdr:sp macro="" textlink="">
      <xdr:nvSpPr>
        <xdr:cNvPr id="79" name="楕円 78">
          <a:extLst>
            <a:ext uri="{FF2B5EF4-FFF2-40B4-BE49-F238E27FC236}">
              <a16:creationId xmlns:a16="http://schemas.microsoft.com/office/drawing/2014/main" id="{64BBEA8D-CA93-4EEC-AE87-EB762703B7C0}"/>
            </a:ext>
          </a:extLst>
        </xdr:cNvPr>
        <xdr:cNvSpPr/>
      </xdr:nvSpPr>
      <xdr:spPr>
        <a:xfrm>
          <a:off x="1778000" y="5603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34290</xdr:rowOff>
    </xdr:from>
    <xdr:to>
      <xdr:col>15</xdr:col>
      <xdr:colOff>50800</xdr:colOff>
      <xdr:row>35</xdr:row>
      <xdr:rowOff>3810</xdr:rowOff>
    </xdr:to>
    <xdr:cxnSp macro="">
      <xdr:nvCxnSpPr>
        <xdr:cNvPr id="80" name="直線コネクタ 79">
          <a:extLst>
            <a:ext uri="{FF2B5EF4-FFF2-40B4-BE49-F238E27FC236}">
              <a16:creationId xmlns:a16="http://schemas.microsoft.com/office/drawing/2014/main" id="{BAADAA90-C863-48A4-9FDB-D0E201451802}"/>
            </a:ext>
          </a:extLst>
        </xdr:cNvPr>
        <xdr:cNvCxnSpPr/>
      </xdr:nvCxnSpPr>
      <xdr:spPr>
        <a:xfrm>
          <a:off x="1828800" y="5647690"/>
          <a:ext cx="793750" cy="1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113030</xdr:rowOff>
    </xdr:from>
    <xdr:to>
      <xdr:col>6</xdr:col>
      <xdr:colOff>38100</xdr:colOff>
      <xdr:row>34</xdr:row>
      <xdr:rowOff>43180</xdr:rowOff>
    </xdr:to>
    <xdr:sp macro="" textlink="">
      <xdr:nvSpPr>
        <xdr:cNvPr id="81" name="楕円 80">
          <a:extLst>
            <a:ext uri="{FF2B5EF4-FFF2-40B4-BE49-F238E27FC236}">
              <a16:creationId xmlns:a16="http://schemas.microsoft.com/office/drawing/2014/main" id="{2D0830B8-A6F5-4EEF-92D9-559AD44DB87F}"/>
            </a:ext>
          </a:extLst>
        </xdr:cNvPr>
        <xdr:cNvSpPr/>
      </xdr:nvSpPr>
      <xdr:spPr>
        <a:xfrm>
          <a:off x="984250" y="55613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163830</xdr:rowOff>
    </xdr:from>
    <xdr:to>
      <xdr:col>10</xdr:col>
      <xdr:colOff>114300</xdr:colOff>
      <xdr:row>34</xdr:row>
      <xdr:rowOff>34290</xdr:rowOff>
    </xdr:to>
    <xdr:cxnSp macro="">
      <xdr:nvCxnSpPr>
        <xdr:cNvPr id="82" name="直線コネクタ 81">
          <a:extLst>
            <a:ext uri="{FF2B5EF4-FFF2-40B4-BE49-F238E27FC236}">
              <a16:creationId xmlns:a16="http://schemas.microsoft.com/office/drawing/2014/main" id="{E1FE87BA-00C5-46EB-9E3D-3A63D5C4BB2E}"/>
            </a:ext>
          </a:extLst>
        </xdr:cNvPr>
        <xdr:cNvCxnSpPr/>
      </xdr:nvCxnSpPr>
      <xdr:spPr>
        <a:xfrm>
          <a:off x="1028700" y="5612130"/>
          <a:ext cx="8001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140987</xdr:rowOff>
    </xdr:from>
    <xdr:ext cx="405111" cy="259045"/>
    <xdr:sp macro="" textlink="">
      <xdr:nvSpPr>
        <xdr:cNvPr id="83" name="n_1aveValue【図書館】&#10;有形固定資産減価償却率">
          <a:extLst>
            <a:ext uri="{FF2B5EF4-FFF2-40B4-BE49-F238E27FC236}">
              <a16:creationId xmlns:a16="http://schemas.microsoft.com/office/drawing/2014/main" id="{F617BE3A-D259-4901-9A39-8C841698527F}"/>
            </a:ext>
          </a:extLst>
        </xdr:cNvPr>
        <xdr:cNvSpPr txBox="1"/>
      </xdr:nvSpPr>
      <xdr:spPr>
        <a:xfrm>
          <a:off x="32391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45737</xdr:rowOff>
    </xdr:from>
    <xdr:ext cx="405111" cy="259045"/>
    <xdr:sp macro="" textlink="">
      <xdr:nvSpPr>
        <xdr:cNvPr id="84" name="n_2aveValue【図書館】&#10;有形固定資産減価償却率">
          <a:extLst>
            <a:ext uri="{FF2B5EF4-FFF2-40B4-BE49-F238E27FC236}">
              <a16:creationId xmlns:a16="http://schemas.microsoft.com/office/drawing/2014/main" id="{C1C68DBB-22D7-40DA-A0B3-212CE36218DB}"/>
            </a:ext>
          </a:extLst>
        </xdr:cNvPr>
        <xdr:cNvSpPr txBox="1"/>
      </xdr:nvSpPr>
      <xdr:spPr>
        <a:xfrm>
          <a:off x="24390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160037</xdr:rowOff>
    </xdr:from>
    <xdr:ext cx="405111" cy="259045"/>
    <xdr:sp macro="" textlink="">
      <xdr:nvSpPr>
        <xdr:cNvPr id="85" name="n_3aveValue【図書館】&#10;有形固定資産減価償却率">
          <a:extLst>
            <a:ext uri="{FF2B5EF4-FFF2-40B4-BE49-F238E27FC236}">
              <a16:creationId xmlns:a16="http://schemas.microsoft.com/office/drawing/2014/main" id="{E01A84DE-AB61-4150-AA19-2E26B1ACA9C6}"/>
            </a:ext>
          </a:extLst>
        </xdr:cNvPr>
        <xdr:cNvSpPr txBox="1"/>
      </xdr:nvSpPr>
      <xdr:spPr>
        <a:xfrm>
          <a:off x="1645294" y="577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125747</xdr:rowOff>
    </xdr:from>
    <xdr:ext cx="405111" cy="259045"/>
    <xdr:sp macro="" textlink="">
      <xdr:nvSpPr>
        <xdr:cNvPr id="86" name="n_4aveValue【図書館】&#10;有形固定資産減価償却率">
          <a:extLst>
            <a:ext uri="{FF2B5EF4-FFF2-40B4-BE49-F238E27FC236}">
              <a16:creationId xmlns:a16="http://schemas.microsoft.com/office/drawing/2014/main" id="{67E9B99A-D349-463F-BF11-2687F5A32049}"/>
            </a:ext>
          </a:extLst>
        </xdr:cNvPr>
        <xdr:cNvSpPr txBox="1"/>
      </xdr:nvSpPr>
      <xdr:spPr>
        <a:xfrm>
          <a:off x="851544" y="573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6367</xdr:rowOff>
    </xdr:from>
    <xdr:ext cx="405111" cy="259045"/>
    <xdr:sp macro="" textlink="">
      <xdr:nvSpPr>
        <xdr:cNvPr id="87" name="n_1mainValue【図書館】&#10;有形固定資産減価償却率">
          <a:extLst>
            <a:ext uri="{FF2B5EF4-FFF2-40B4-BE49-F238E27FC236}">
              <a16:creationId xmlns:a16="http://schemas.microsoft.com/office/drawing/2014/main" id="{261FA227-CC08-4629-A7DA-6DC5B855A56B}"/>
            </a:ext>
          </a:extLst>
        </xdr:cNvPr>
        <xdr:cNvSpPr txBox="1"/>
      </xdr:nvSpPr>
      <xdr:spPr>
        <a:xfrm>
          <a:off x="32391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71137</xdr:rowOff>
    </xdr:from>
    <xdr:ext cx="405111" cy="259045"/>
    <xdr:sp macro="" textlink="">
      <xdr:nvSpPr>
        <xdr:cNvPr id="88" name="n_2mainValue【図書館】&#10;有形固定資産減価償却率">
          <a:extLst>
            <a:ext uri="{FF2B5EF4-FFF2-40B4-BE49-F238E27FC236}">
              <a16:creationId xmlns:a16="http://schemas.microsoft.com/office/drawing/2014/main" id="{F3B6DBEC-0251-4683-BBCC-054B789AA0B9}"/>
            </a:ext>
          </a:extLst>
        </xdr:cNvPr>
        <xdr:cNvSpPr txBox="1"/>
      </xdr:nvSpPr>
      <xdr:spPr>
        <a:xfrm>
          <a:off x="2439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101617</xdr:rowOff>
    </xdr:from>
    <xdr:ext cx="405111" cy="259045"/>
    <xdr:sp macro="" textlink="">
      <xdr:nvSpPr>
        <xdr:cNvPr id="89" name="n_3mainValue【図書館】&#10;有形固定資産減価償却率">
          <a:extLst>
            <a:ext uri="{FF2B5EF4-FFF2-40B4-BE49-F238E27FC236}">
              <a16:creationId xmlns:a16="http://schemas.microsoft.com/office/drawing/2014/main" id="{6A3BCAF5-F596-46A6-A777-25D08406342F}"/>
            </a:ext>
          </a:extLst>
        </xdr:cNvPr>
        <xdr:cNvSpPr txBox="1"/>
      </xdr:nvSpPr>
      <xdr:spPr>
        <a:xfrm>
          <a:off x="1645294" y="538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59707</xdr:rowOff>
    </xdr:from>
    <xdr:ext cx="405111" cy="259045"/>
    <xdr:sp macro="" textlink="">
      <xdr:nvSpPr>
        <xdr:cNvPr id="90" name="n_4mainValue【図書館】&#10;有形固定資産減価償却率">
          <a:extLst>
            <a:ext uri="{FF2B5EF4-FFF2-40B4-BE49-F238E27FC236}">
              <a16:creationId xmlns:a16="http://schemas.microsoft.com/office/drawing/2014/main" id="{45375BB9-0DB3-4950-BF8B-62F8C57154B5}"/>
            </a:ext>
          </a:extLst>
        </xdr:cNvPr>
        <xdr:cNvSpPr txBox="1"/>
      </xdr:nvSpPr>
      <xdr:spPr>
        <a:xfrm>
          <a:off x="851544" y="534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BA54434-4908-4A53-BE3F-DE5C2BE8253C}"/>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A925E56-8A99-4262-AC50-2005F72C0D64}"/>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2BFDAFB-04CB-4237-91A0-70DBD6E7B19B}"/>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A27A818-A25A-446F-94C7-02236C94E616}"/>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837B424-4A96-4CFF-8A1A-AC73D859B98A}"/>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03F3BEB-DE59-4750-B2DD-A875CA21511D}"/>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BEC7FE3-4AB3-4021-88DC-372EAE83337B}"/>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A78BB14-03C6-4047-A6C5-BDC73A30F2BA}"/>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4B938A6E-65EB-43E4-974B-8960F1D01F7C}"/>
            </a:ext>
          </a:extLst>
        </xdr:cNvPr>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3C23028-5CA0-446A-808E-E213C28198BE}"/>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79F05BF7-9FB9-4240-896A-3982E639BBA2}"/>
            </a:ext>
          </a:extLst>
        </xdr:cNvPr>
        <xdr:cNvSpPr txBox="1"/>
      </xdr:nvSpPr>
      <xdr:spPr>
        <a:xfrm>
          <a:off x="55272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81CB74B-54EC-4D29-8E1A-78E6D6BD4050}"/>
            </a:ext>
          </a:extLst>
        </xdr:cNvPr>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0BC3F4F-9942-400D-86A8-633A41157C5D}"/>
            </a:ext>
          </a:extLst>
        </xdr:cNvPr>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1304070-F602-4AEA-9979-D6E192EED392}"/>
            </a:ext>
          </a:extLst>
        </xdr:cNvPr>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C885A469-58D4-4486-B60A-738DEF5F6A46}"/>
            </a:ext>
          </a:extLst>
        </xdr:cNvPr>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95710F6-84CD-4097-B599-703B40D9CB06}"/>
            </a:ext>
          </a:extLst>
        </xdr:cNvPr>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031A71E-9441-4799-8463-C624F2854D68}"/>
            </a:ext>
          </a:extLst>
        </xdr:cNvPr>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4FD8B73-3735-4B7D-AFC3-B10B47A85D1A}"/>
            </a:ext>
          </a:extLst>
        </xdr:cNvPr>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72439E25-9AFD-4014-B28C-684179994A99}"/>
            </a:ext>
          </a:extLst>
        </xdr:cNvPr>
        <xdr:cNvSpPr txBox="1"/>
      </xdr:nvSpPr>
      <xdr:spPr>
        <a:xfrm>
          <a:off x="552722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19B6C5B-D978-4372-AA73-36C90647F7D1}"/>
            </a:ext>
          </a:extLst>
        </xdr:cNvPr>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467011D-724F-475E-9F00-5A8C3D66F429}"/>
            </a:ext>
          </a:extLst>
        </xdr:cNvPr>
        <xdr:cNvSpPr txBox="1"/>
      </xdr:nvSpPr>
      <xdr:spPr>
        <a:xfrm>
          <a:off x="55272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C39458F-EAF0-4CCD-A57C-9D2CA27BF4BC}"/>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A47FAA5E-8E27-4265-AC61-4888C245566E}"/>
            </a:ext>
          </a:extLst>
        </xdr:cNvPr>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CBD56FC0-D522-4E2A-BE02-780C0F4E742F}"/>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6326490B-1BF0-4E0E-87CE-C6171E397AC1}"/>
            </a:ext>
          </a:extLst>
        </xdr:cNvPr>
        <xdr:cNvCxnSpPr/>
      </xdr:nvCxnSpPr>
      <xdr:spPr>
        <a:xfrm flipV="1">
          <a:off x="9429115" y="56134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E6EAEE10-8223-4A09-AB24-085E1B28972C}"/>
            </a:ext>
          </a:extLst>
        </xdr:cNvPr>
        <xdr:cNvSpPr txBox="1"/>
      </xdr:nvSpPr>
      <xdr:spPr>
        <a:xfrm>
          <a:off x="946785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2E672D84-9AF0-4EB3-8CAE-E6C3B50E66BB}"/>
            </a:ext>
          </a:extLst>
        </xdr:cNvPr>
        <xdr:cNvCxnSpPr/>
      </xdr:nvCxnSpPr>
      <xdr:spPr>
        <a:xfrm>
          <a:off x="9359900" y="7010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422F0CD4-A9D1-475D-A14F-F90ADBBB2F14}"/>
            </a:ext>
          </a:extLst>
        </xdr:cNvPr>
        <xdr:cNvSpPr txBox="1"/>
      </xdr:nvSpPr>
      <xdr:spPr>
        <a:xfrm>
          <a:off x="946785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1742CA29-42D9-49F3-8B8F-A4EC82BE136A}"/>
            </a:ext>
          </a:extLst>
        </xdr:cNvPr>
        <xdr:cNvCxnSpPr/>
      </xdr:nvCxnSpPr>
      <xdr:spPr>
        <a:xfrm>
          <a:off x="9359900" y="5613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20" name="【図書館】&#10;一人当たり面積平均値テキスト">
          <a:extLst>
            <a:ext uri="{FF2B5EF4-FFF2-40B4-BE49-F238E27FC236}">
              <a16:creationId xmlns:a16="http://schemas.microsoft.com/office/drawing/2014/main" id="{2D0A1183-FAC8-4D21-9349-EF2B7BEE602B}"/>
            </a:ext>
          </a:extLst>
        </xdr:cNvPr>
        <xdr:cNvSpPr txBox="1"/>
      </xdr:nvSpPr>
      <xdr:spPr>
        <a:xfrm>
          <a:off x="946785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B71A5FAD-B30F-4E1F-A518-1BB596CA3C16}"/>
            </a:ext>
          </a:extLst>
        </xdr:cNvPr>
        <xdr:cNvSpPr/>
      </xdr:nvSpPr>
      <xdr:spPr>
        <a:xfrm>
          <a:off x="9398000" y="6597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142667A3-3EDE-44D4-82FA-8B0CE5FED953}"/>
            </a:ext>
          </a:extLst>
        </xdr:cNvPr>
        <xdr:cNvSpPr/>
      </xdr:nvSpPr>
      <xdr:spPr>
        <a:xfrm>
          <a:off x="8636000" y="6597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8C43E868-30CA-4D05-87E8-B0A63E03F00E}"/>
            </a:ext>
          </a:extLst>
        </xdr:cNvPr>
        <xdr:cNvSpPr/>
      </xdr:nvSpPr>
      <xdr:spPr>
        <a:xfrm>
          <a:off x="7842250" y="6597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C9208D45-497D-4A3C-BB24-A11F714C4616}"/>
            </a:ext>
          </a:extLst>
        </xdr:cNvPr>
        <xdr:cNvSpPr/>
      </xdr:nvSpPr>
      <xdr:spPr>
        <a:xfrm>
          <a:off x="7029450" y="6597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BECEB33B-E9A8-4FCB-9AB0-5FD3C734CF90}"/>
            </a:ext>
          </a:extLst>
        </xdr:cNvPr>
        <xdr:cNvSpPr/>
      </xdr:nvSpPr>
      <xdr:spPr>
        <a:xfrm>
          <a:off x="6235700" y="6597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CCCF229-CA02-4E7C-AE00-125085471C07}"/>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659E47C-F663-418D-9017-F19C6E655554}"/>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79DEF64-E1BB-4441-9A8B-B4E7D3529AEA}"/>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F650FDF-B2DF-4A64-A0FB-67E51D7B608C}"/>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B842A7F-AF34-493C-A8E2-8319AB32BD64}"/>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158750</xdr:rowOff>
    </xdr:from>
    <xdr:to>
      <xdr:col>55</xdr:col>
      <xdr:colOff>50800</xdr:colOff>
      <xdr:row>36</xdr:row>
      <xdr:rowOff>88900</xdr:rowOff>
    </xdr:to>
    <xdr:sp macro="" textlink="">
      <xdr:nvSpPr>
        <xdr:cNvPr id="131" name="楕円 130">
          <a:extLst>
            <a:ext uri="{FF2B5EF4-FFF2-40B4-BE49-F238E27FC236}">
              <a16:creationId xmlns:a16="http://schemas.microsoft.com/office/drawing/2014/main" id="{D9C3CE00-B2D0-4979-B42E-04A822D64E7F}"/>
            </a:ext>
          </a:extLst>
        </xdr:cNvPr>
        <xdr:cNvSpPr/>
      </xdr:nvSpPr>
      <xdr:spPr>
        <a:xfrm>
          <a:off x="9398000" y="5937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10177</xdr:rowOff>
    </xdr:from>
    <xdr:ext cx="469744" cy="259045"/>
    <xdr:sp macro="" textlink="">
      <xdr:nvSpPr>
        <xdr:cNvPr id="132" name="【図書館】&#10;一人当たり面積該当値テキスト">
          <a:extLst>
            <a:ext uri="{FF2B5EF4-FFF2-40B4-BE49-F238E27FC236}">
              <a16:creationId xmlns:a16="http://schemas.microsoft.com/office/drawing/2014/main" id="{3046926A-CA70-4299-B294-B97890D176F4}"/>
            </a:ext>
          </a:extLst>
        </xdr:cNvPr>
        <xdr:cNvSpPr txBox="1"/>
      </xdr:nvSpPr>
      <xdr:spPr>
        <a:xfrm>
          <a:off x="9467850"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82550</xdr:rowOff>
    </xdr:from>
    <xdr:to>
      <xdr:col>50</xdr:col>
      <xdr:colOff>165100</xdr:colOff>
      <xdr:row>36</xdr:row>
      <xdr:rowOff>12700</xdr:rowOff>
    </xdr:to>
    <xdr:sp macro="" textlink="">
      <xdr:nvSpPr>
        <xdr:cNvPr id="133" name="楕円 132">
          <a:extLst>
            <a:ext uri="{FF2B5EF4-FFF2-40B4-BE49-F238E27FC236}">
              <a16:creationId xmlns:a16="http://schemas.microsoft.com/office/drawing/2014/main" id="{D66E9106-E493-43EF-AFE1-D3C93673BCE6}"/>
            </a:ext>
          </a:extLst>
        </xdr:cNvPr>
        <xdr:cNvSpPr/>
      </xdr:nvSpPr>
      <xdr:spPr>
        <a:xfrm>
          <a:off x="8636000" y="586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133350</xdr:rowOff>
    </xdr:from>
    <xdr:to>
      <xdr:col>55</xdr:col>
      <xdr:colOff>0</xdr:colOff>
      <xdr:row>36</xdr:row>
      <xdr:rowOff>38100</xdr:rowOff>
    </xdr:to>
    <xdr:cxnSp macro="">
      <xdr:nvCxnSpPr>
        <xdr:cNvPr id="134" name="直線コネクタ 133">
          <a:extLst>
            <a:ext uri="{FF2B5EF4-FFF2-40B4-BE49-F238E27FC236}">
              <a16:creationId xmlns:a16="http://schemas.microsoft.com/office/drawing/2014/main" id="{5E719250-F50F-4E77-A45B-E9DECA004FC9}"/>
            </a:ext>
          </a:extLst>
        </xdr:cNvPr>
        <xdr:cNvCxnSpPr/>
      </xdr:nvCxnSpPr>
      <xdr:spPr>
        <a:xfrm>
          <a:off x="8686800" y="5911850"/>
          <a:ext cx="7429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82550</xdr:rowOff>
    </xdr:from>
    <xdr:to>
      <xdr:col>46</xdr:col>
      <xdr:colOff>38100</xdr:colOff>
      <xdr:row>36</xdr:row>
      <xdr:rowOff>12700</xdr:rowOff>
    </xdr:to>
    <xdr:sp macro="" textlink="">
      <xdr:nvSpPr>
        <xdr:cNvPr id="135" name="楕円 134">
          <a:extLst>
            <a:ext uri="{FF2B5EF4-FFF2-40B4-BE49-F238E27FC236}">
              <a16:creationId xmlns:a16="http://schemas.microsoft.com/office/drawing/2014/main" id="{B929A9BE-BAAC-4FD6-9C61-56B742A76BBB}"/>
            </a:ext>
          </a:extLst>
        </xdr:cNvPr>
        <xdr:cNvSpPr/>
      </xdr:nvSpPr>
      <xdr:spPr>
        <a:xfrm>
          <a:off x="7842250" y="5861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133350</xdr:rowOff>
    </xdr:from>
    <xdr:to>
      <xdr:col>50</xdr:col>
      <xdr:colOff>114300</xdr:colOff>
      <xdr:row>35</xdr:row>
      <xdr:rowOff>133350</xdr:rowOff>
    </xdr:to>
    <xdr:cxnSp macro="">
      <xdr:nvCxnSpPr>
        <xdr:cNvPr id="136" name="直線コネクタ 135">
          <a:extLst>
            <a:ext uri="{FF2B5EF4-FFF2-40B4-BE49-F238E27FC236}">
              <a16:creationId xmlns:a16="http://schemas.microsoft.com/office/drawing/2014/main" id="{463082FF-00C4-420A-A041-4E303CCE46DE}"/>
            </a:ext>
          </a:extLst>
        </xdr:cNvPr>
        <xdr:cNvCxnSpPr/>
      </xdr:nvCxnSpPr>
      <xdr:spPr>
        <a:xfrm>
          <a:off x="7886700" y="5911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82550</xdr:rowOff>
    </xdr:from>
    <xdr:to>
      <xdr:col>41</xdr:col>
      <xdr:colOff>101600</xdr:colOff>
      <xdr:row>36</xdr:row>
      <xdr:rowOff>12700</xdr:rowOff>
    </xdr:to>
    <xdr:sp macro="" textlink="">
      <xdr:nvSpPr>
        <xdr:cNvPr id="137" name="楕円 136">
          <a:extLst>
            <a:ext uri="{FF2B5EF4-FFF2-40B4-BE49-F238E27FC236}">
              <a16:creationId xmlns:a16="http://schemas.microsoft.com/office/drawing/2014/main" id="{F5F1EE98-824F-431D-BFD1-7AECC1CC004E}"/>
            </a:ext>
          </a:extLst>
        </xdr:cNvPr>
        <xdr:cNvSpPr/>
      </xdr:nvSpPr>
      <xdr:spPr>
        <a:xfrm>
          <a:off x="7029450" y="586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133350</xdr:rowOff>
    </xdr:from>
    <xdr:to>
      <xdr:col>45</xdr:col>
      <xdr:colOff>177800</xdr:colOff>
      <xdr:row>35</xdr:row>
      <xdr:rowOff>133350</xdr:rowOff>
    </xdr:to>
    <xdr:cxnSp macro="">
      <xdr:nvCxnSpPr>
        <xdr:cNvPr id="138" name="直線コネクタ 137">
          <a:extLst>
            <a:ext uri="{FF2B5EF4-FFF2-40B4-BE49-F238E27FC236}">
              <a16:creationId xmlns:a16="http://schemas.microsoft.com/office/drawing/2014/main" id="{42255D3A-CA84-46F8-ABA7-07A9E8A60B9F}"/>
            </a:ext>
          </a:extLst>
        </xdr:cNvPr>
        <xdr:cNvCxnSpPr/>
      </xdr:nvCxnSpPr>
      <xdr:spPr>
        <a:xfrm>
          <a:off x="7080250" y="5911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6350</xdr:rowOff>
    </xdr:from>
    <xdr:to>
      <xdr:col>36</xdr:col>
      <xdr:colOff>165100</xdr:colOff>
      <xdr:row>37</xdr:row>
      <xdr:rowOff>107950</xdr:rowOff>
    </xdr:to>
    <xdr:sp macro="" textlink="">
      <xdr:nvSpPr>
        <xdr:cNvPr id="139" name="楕円 138">
          <a:extLst>
            <a:ext uri="{FF2B5EF4-FFF2-40B4-BE49-F238E27FC236}">
              <a16:creationId xmlns:a16="http://schemas.microsoft.com/office/drawing/2014/main" id="{3D3E0AC1-A7C3-4F90-B579-AD21CA406CF0}"/>
            </a:ext>
          </a:extLst>
        </xdr:cNvPr>
        <xdr:cNvSpPr/>
      </xdr:nvSpPr>
      <xdr:spPr>
        <a:xfrm>
          <a:off x="62357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133350</xdr:rowOff>
    </xdr:from>
    <xdr:to>
      <xdr:col>41</xdr:col>
      <xdr:colOff>50800</xdr:colOff>
      <xdr:row>37</xdr:row>
      <xdr:rowOff>57150</xdr:rowOff>
    </xdr:to>
    <xdr:cxnSp macro="">
      <xdr:nvCxnSpPr>
        <xdr:cNvPr id="140" name="直線コネクタ 139">
          <a:extLst>
            <a:ext uri="{FF2B5EF4-FFF2-40B4-BE49-F238E27FC236}">
              <a16:creationId xmlns:a16="http://schemas.microsoft.com/office/drawing/2014/main" id="{78333B84-3F42-441F-98CF-3050EAF1B781}"/>
            </a:ext>
          </a:extLst>
        </xdr:cNvPr>
        <xdr:cNvCxnSpPr/>
      </xdr:nvCxnSpPr>
      <xdr:spPr>
        <a:xfrm flipV="1">
          <a:off x="6286500" y="5911850"/>
          <a:ext cx="79375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80027</xdr:rowOff>
    </xdr:from>
    <xdr:ext cx="469744" cy="259045"/>
    <xdr:sp macro="" textlink="">
      <xdr:nvSpPr>
        <xdr:cNvPr id="141" name="n_1aveValue【図書館】&#10;一人当たり面積">
          <a:extLst>
            <a:ext uri="{FF2B5EF4-FFF2-40B4-BE49-F238E27FC236}">
              <a16:creationId xmlns:a16="http://schemas.microsoft.com/office/drawing/2014/main" id="{AB67B160-A4EC-485F-BD98-D67D94F6CA8C}"/>
            </a:ext>
          </a:extLst>
        </xdr:cNvPr>
        <xdr:cNvSpPr txBox="1"/>
      </xdr:nvSpPr>
      <xdr:spPr>
        <a:xfrm>
          <a:off x="845827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2" name="n_2aveValue【図書館】&#10;一人当たり面積">
          <a:extLst>
            <a:ext uri="{FF2B5EF4-FFF2-40B4-BE49-F238E27FC236}">
              <a16:creationId xmlns:a16="http://schemas.microsoft.com/office/drawing/2014/main" id="{365EE9E1-8643-4D46-836E-95A209A3F939}"/>
            </a:ext>
          </a:extLst>
        </xdr:cNvPr>
        <xdr:cNvSpPr txBox="1"/>
      </xdr:nvSpPr>
      <xdr:spPr>
        <a:xfrm>
          <a:off x="76772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3" name="n_3aveValue【図書館】&#10;一人当たり面積">
          <a:extLst>
            <a:ext uri="{FF2B5EF4-FFF2-40B4-BE49-F238E27FC236}">
              <a16:creationId xmlns:a16="http://schemas.microsoft.com/office/drawing/2014/main" id="{73E6A44A-6813-4ED7-9E84-3ADA904045E3}"/>
            </a:ext>
          </a:extLst>
        </xdr:cNvPr>
        <xdr:cNvSpPr txBox="1"/>
      </xdr:nvSpPr>
      <xdr:spPr>
        <a:xfrm>
          <a:off x="6864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44" name="n_4aveValue【図書館】&#10;一人当たり面積">
          <a:extLst>
            <a:ext uri="{FF2B5EF4-FFF2-40B4-BE49-F238E27FC236}">
              <a16:creationId xmlns:a16="http://schemas.microsoft.com/office/drawing/2014/main" id="{7DB8CEBF-0ED3-4F54-AE50-BECA553D150D}"/>
            </a:ext>
          </a:extLst>
        </xdr:cNvPr>
        <xdr:cNvSpPr txBox="1"/>
      </xdr:nvSpPr>
      <xdr:spPr>
        <a:xfrm>
          <a:off x="607067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29227</xdr:rowOff>
    </xdr:from>
    <xdr:ext cx="469744" cy="259045"/>
    <xdr:sp macro="" textlink="">
      <xdr:nvSpPr>
        <xdr:cNvPr id="145" name="n_1mainValue【図書館】&#10;一人当たり面積">
          <a:extLst>
            <a:ext uri="{FF2B5EF4-FFF2-40B4-BE49-F238E27FC236}">
              <a16:creationId xmlns:a16="http://schemas.microsoft.com/office/drawing/2014/main" id="{7096ADB0-8136-43EB-9C38-1D1EBF11BBC7}"/>
            </a:ext>
          </a:extLst>
        </xdr:cNvPr>
        <xdr:cNvSpPr txBox="1"/>
      </xdr:nvSpPr>
      <xdr:spPr>
        <a:xfrm>
          <a:off x="8458277"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29227</xdr:rowOff>
    </xdr:from>
    <xdr:ext cx="469744" cy="259045"/>
    <xdr:sp macro="" textlink="">
      <xdr:nvSpPr>
        <xdr:cNvPr id="146" name="n_2mainValue【図書館】&#10;一人当たり面積">
          <a:extLst>
            <a:ext uri="{FF2B5EF4-FFF2-40B4-BE49-F238E27FC236}">
              <a16:creationId xmlns:a16="http://schemas.microsoft.com/office/drawing/2014/main" id="{2352222A-22BF-4C49-B346-D6A721AD3E26}"/>
            </a:ext>
          </a:extLst>
        </xdr:cNvPr>
        <xdr:cNvSpPr txBox="1"/>
      </xdr:nvSpPr>
      <xdr:spPr>
        <a:xfrm>
          <a:off x="7677227"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29227</xdr:rowOff>
    </xdr:from>
    <xdr:ext cx="469744" cy="259045"/>
    <xdr:sp macro="" textlink="">
      <xdr:nvSpPr>
        <xdr:cNvPr id="147" name="n_3mainValue【図書館】&#10;一人当たり面積">
          <a:extLst>
            <a:ext uri="{FF2B5EF4-FFF2-40B4-BE49-F238E27FC236}">
              <a16:creationId xmlns:a16="http://schemas.microsoft.com/office/drawing/2014/main" id="{0B2DBE00-0C6F-4500-A039-3E06F9400BA8}"/>
            </a:ext>
          </a:extLst>
        </xdr:cNvPr>
        <xdr:cNvSpPr txBox="1"/>
      </xdr:nvSpPr>
      <xdr:spPr>
        <a:xfrm>
          <a:off x="6864427"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124477</xdr:rowOff>
    </xdr:from>
    <xdr:ext cx="469744" cy="259045"/>
    <xdr:sp macro="" textlink="">
      <xdr:nvSpPr>
        <xdr:cNvPr id="148" name="n_4mainValue【図書館】&#10;一人当たり面積">
          <a:extLst>
            <a:ext uri="{FF2B5EF4-FFF2-40B4-BE49-F238E27FC236}">
              <a16:creationId xmlns:a16="http://schemas.microsoft.com/office/drawing/2014/main" id="{15C9C2FA-9C4A-472F-8CA7-02FEFFD8E8F2}"/>
            </a:ext>
          </a:extLst>
        </xdr:cNvPr>
        <xdr:cNvSpPr txBox="1"/>
      </xdr:nvSpPr>
      <xdr:spPr>
        <a:xfrm>
          <a:off x="6070677" y="59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A78540D-B1FE-4478-AC4D-34812D9E3D73}"/>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45219B3-8506-4164-8F40-FFCDF11F6A96}"/>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87AD055-3C30-4913-9AA8-E729E3462C72}"/>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1BFA5AA-680D-40BB-AB51-3895EF800869}"/>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38E5268-C3F1-4FF2-A1FE-EECB6A3D3199}"/>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B9A31ED-A330-4D99-BCE4-8FB664B0A9AA}"/>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00F4612-9529-43A2-B973-492806FBF6C2}"/>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68382A4-5E46-4478-8D93-CB565A37D976}"/>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A936C40-2BC5-4C61-A73C-402E8C1F1B76}"/>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AAF1336-AEAA-4BE8-8FF5-897135D45BC8}"/>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DCFDB613-C0B4-4753-909B-F9CBE66C4300}"/>
            </a:ext>
          </a:extLst>
        </xdr:cNvPr>
        <xdr:cNvSpPr txBox="1"/>
      </xdr:nvSpPr>
      <xdr:spPr>
        <a:xfrm>
          <a:off x="3398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88AC54E7-81B9-4A96-82DB-C912B0C8A629}"/>
            </a:ext>
          </a:extLst>
        </xdr:cNvPr>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00D6759D-37B3-4978-A2C8-8A1D18344770}"/>
            </a:ext>
          </a:extLst>
        </xdr:cNvPr>
        <xdr:cNvSpPr txBox="1"/>
      </xdr:nvSpPr>
      <xdr:spPr>
        <a:xfrm>
          <a:off x="3398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BDB41E5B-A655-42EF-BBC7-C5CA45F0D8D6}"/>
            </a:ext>
          </a:extLst>
        </xdr:cNvPr>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FE8CE54D-162F-47B7-BF4A-37CEC0FFAB22}"/>
            </a:ext>
          </a:extLst>
        </xdr:cNvPr>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42E7C8ED-1F6A-4F77-8346-5AA19BCBC9AF}"/>
            </a:ext>
          </a:extLst>
        </xdr:cNvPr>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D031E89F-54EC-4A34-8D3E-F7D853AF6148}"/>
            </a:ext>
          </a:extLst>
        </xdr:cNvPr>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7BB3B4B0-DCB1-421C-A8B8-6423B5E1881C}"/>
            </a:ext>
          </a:extLst>
        </xdr:cNvPr>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48B4C386-40B1-4DE0-B234-37FC84E0BAA6}"/>
            </a:ext>
          </a:extLst>
        </xdr:cNvPr>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17E9436E-C08D-42DD-9448-429E71D3BAF8}"/>
            </a:ext>
          </a:extLst>
        </xdr:cNvPr>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8BF94C9E-B234-4EB7-BE51-11E30A5A6565}"/>
            </a:ext>
          </a:extLst>
        </xdr:cNvPr>
        <xdr:cNvSpPr txBox="1"/>
      </xdr:nvSpPr>
      <xdr:spPr>
        <a:xfrm>
          <a:off x="3398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E0E7FDFF-03B9-4E2E-AD7F-5497A8D8ECD9}"/>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5AED7C35-A26F-4741-B825-0804F2AEDF6B}"/>
            </a:ext>
          </a:extLst>
        </xdr:cNvPr>
        <xdr:cNvSpPr txBox="1"/>
      </xdr:nvSpPr>
      <xdr:spPr>
        <a:xfrm>
          <a:off x="3398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B5B72A32-7611-4030-81C7-99A0C7F925AE}"/>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160020</xdr:rowOff>
    </xdr:to>
    <xdr:cxnSp macro="">
      <xdr:nvCxnSpPr>
        <xdr:cNvPr id="173" name="直線コネクタ 172">
          <a:extLst>
            <a:ext uri="{FF2B5EF4-FFF2-40B4-BE49-F238E27FC236}">
              <a16:creationId xmlns:a16="http://schemas.microsoft.com/office/drawing/2014/main" id="{C0233B04-6C57-46A0-9920-4835EA76A360}"/>
            </a:ext>
          </a:extLst>
        </xdr:cNvPr>
        <xdr:cNvCxnSpPr/>
      </xdr:nvCxnSpPr>
      <xdr:spPr>
        <a:xfrm flipV="1">
          <a:off x="4177665" y="934847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DE34A791-914D-4294-892B-F1E955CA66F2}"/>
            </a:ext>
          </a:extLst>
        </xdr:cNvPr>
        <xdr:cNvSpPr txBox="1"/>
      </xdr:nvSpPr>
      <xdr:spPr>
        <a:xfrm>
          <a:off x="4216400" y="1073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5" name="直線コネクタ 174">
          <a:extLst>
            <a:ext uri="{FF2B5EF4-FFF2-40B4-BE49-F238E27FC236}">
              <a16:creationId xmlns:a16="http://schemas.microsoft.com/office/drawing/2014/main" id="{F7CA08C6-674A-4F86-9E08-7BAEAC733CB5}"/>
            </a:ext>
          </a:extLst>
        </xdr:cNvPr>
        <xdr:cNvCxnSpPr/>
      </xdr:nvCxnSpPr>
      <xdr:spPr>
        <a:xfrm>
          <a:off x="4108450" y="1072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4442E893-67BC-4B08-9DEF-8B74245B9D0E}"/>
            </a:ext>
          </a:extLst>
        </xdr:cNvPr>
        <xdr:cNvSpPr txBox="1"/>
      </xdr:nvSpPr>
      <xdr:spPr>
        <a:xfrm>
          <a:off x="4216400" y="913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6CC1219E-D05A-4074-A732-96BF086B0FAD}"/>
            </a:ext>
          </a:extLst>
        </xdr:cNvPr>
        <xdr:cNvCxnSpPr/>
      </xdr:nvCxnSpPr>
      <xdr:spPr>
        <a:xfrm>
          <a:off x="4108450" y="934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5C4FC868-3994-4999-BC6E-0C5B41BE8E56}"/>
            </a:ext>
          </a:extLst>
        </xdr:cNvPr>
        <xdr:cNvSpPr txBox="1"/>
      </xdr:nvSpPr>
      <xdr:spPr>
        <a:xfrm>
          <a:off x="4216400" y="9715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9" name="フローチャート: 判断 178">
          <a:extLst>
            <a:ext uri="{FF2B5EF4-FFF2-40B4-BE49-F238E27FC236}">
              <a16:creationId xmlns:a16="http://schemas.microsoft.com/office/drawing/2014/main" id="{98680998-C408-4073-9452-CEFD4B8F4DBD}"/>
            </a:ext>
          </a:extLst>
        </xdr:cNvPr>
        <xdr:cNvSpPr/>
      </xdr:nvSpPr>
      <xdr:spPr>
        <a:xfrm>
          <a:off x="4127500" y="9857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55880</xdr:rowOff>
    </xdr:from>
    <xdr:to>
      <xdr:col>20</xdr:col>
      <xdr:colOff>38100</xdr:colOff>
      <xdr:row>59</xdr:row>
      <xdr:rowOff>157480</xdr:rowOff>
    </xdr:to>
    <xdr:sp macro="" textlink="">
      <xdr:nvSpPr>
        <xdr:cNvPr id="180" name="フローチャート: 判断 179">
          <a:extLst>
            <a:ext uri="{FF2B5EF4-FFF2-40B4-BE49-F238E27FC236}">
              <a16:creationId xmlns:a16="http://schemas.microsoft.com/office/drawing/2014/main" id="{DCDD0C37-D688-4346-ABEA-0F01B31F5EF7}"/>
            </a:ext>
          </a:extLst>
        </xdr:cNvPr>
        <xdr:cNvSpPr/>
      </xdr:nvSpPr>
      <xdr:spPr>
        <a:xfrm>
          <a:off x="3384550" y="9796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xdr:rowOff>
    </xdr:from>
    <xdr:to>
      <xdr:col>15</xdr:col>
      <xdr:colOff>101600</xdr:colOff>
      <xdr:row>59</xdr:row>
      <xdr:rowOff>104140</xdr:rowOff>
    </xdr:to>
    <xdr:sp macro="" textlink="">
      <xdr:nvSpPr>
        <xdr:cNvPr id="181" name="フローチャート: 判断 180">
          <a:extLst>
            <a:ext uri="{FF2B5EF4-FFF2-40B4-BE49-F238E27FC236}">
              <a16:creationId xmlns:a16="http://schemas.microsoft.com/office/drawing/2014/main" id="{07DA9E24-0930-41AD-83CA-D95FB49A0F15}"/>
            </a:ext>
          </a:extLst>
        </xdr:cNvPr>
        <xdr:cNvSpPr/>
      </xdr:nvSpPr>
      <xdr:spPr>
        <a:xfrm>
          <a:off x="2571750" y="97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82" name="フローチャート: 判断 181">
          <a:extLst>
            <a:ext uri="{FF2B5EF4-FFF2-40B4-BE49-F238E27FC236}">
              <a16:creationId xmlns:a16="http://schemas.microsoft.com/office/drawing/2014/main" id="{720DB0C6-65FA-463B-A5A9-6A27B9D7C59B}"/>
            </a:ext>
          </a:extLst>
        </xdr:cNvPr>
        <xdr:cNvSpPr/>
      </xdr:nvSpPr>
      <xdr:spPr>
        <a:xfrm>
          <a:off x="1778000" y="9715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82550</xdr:rowOff>
    </xdr:from>
    <xdr:to>
      <xdr:col>6</xdr:col>
      <xdr:colOff>38100</xdr:colOff>
      <xdr:row>59</xdr:row>
      <xdr:rowOff>12700</xdr:rowOff>
    </xdr:to>
    <xdr:sp macro="" textlink="">
      <xdr:nvSpPr>
        <xdr:cNvPr id="183" name="フローチャート: 判断 182">
          <a:extLst>
            <a:ext uri="{FF2B5EF4-FFF2-40B4-BE49-F238E27FC236}">
              <a16:creationId xmlns:a16="http://schemas.microsoft.com/office/drawing/2014/main" id="{E1A654C6-335A-40D9-AF27-9CB96752BADF}"/>
            </a:ext>
          </a:extLst>
        </xdr:cNvPr>
        <xdr:cNvSpPr/>
      </xdr:nvSpPr>
      <xdr:spPr>
        <a:xfrm>
          <a:off x="984250" y="9658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AD03898-CFF7-4B31-8421-F5F5163C8B21}"/>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228740F-6043-4139-8A78-C32DBE4519A3}"/>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79E8D02-45C7-4A6C-85EC-4D9D336447AE}"/>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1594B1B-2D7A-4DBE-8AB5-6700A1834032}"/>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F5CEC74-36AC-45BB-B294-4DAA55D71F95}"/>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124460</xdr:rowOff>
    </xdr:from>
    <xdr:to>
      <xdr:col>24</xdr:col>
      <xdr:colOff>114300</xdr:colOff>
      <xdr:row>61</xdr:row>
      <xdr:rowOff>54610</xdr:rowOff>
    </xdr:to>
    <xdr:sp macro="" textlink="">
      <xdr:nvSpPr>
        <xdr:cNvPr id="189" name="楕円 188">
          <a:extLst>
            <a:ext uri="{FF2B5EF4-FFF2-40B4-BE49-F238E27FC236}">
              <a16:creationId xmlns:a16="http://schemas.microsoft.com/office/drawing/2014/main" id="{75D0C3EB-C74C-490E-9410-223BD54E244C}"/>
            </a:ext>
          </a:extLst>
        </xdr:cNvPr>
        <xdr:cNvSpPr/>
      </xdr:nvSpPr>
      <xdr:spPr>
        <a:xfrm>
          <a:off x="4127500" y="100304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102887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18877615-03FD-46AF-A5F4-3FCD84AE7A6E}"/>
            </a:ext>
          </a:extLst>
        </xdr:cNvPr>
        <xdr:cNvSpPr txBox="1"/>
      </xdr:nvSpPr>
      <xdr:spPr>
        <a:xfrm>
          <a:off x="4216400"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91" name="楕円 190">
          <a:extLst>
            <a:ext uri="{FF2B5EF4-FFF2-40B4-BE49-F238E27FC236}">
              <a16:creationId xmlns:a16="http://schemas.microsoft.com/office/drawing/2014/main" id="{3BCE71ED-3A99-4D5F-BAD2-ACF696ED13BA}"/>
            </a:ext>
          </a:extLst>
        </xdr:cNvPr>
        <xdr:cNvSpPr/>
      </xdr:nvSpPr>
      <xdr:spPr>
        <a:xfrm>
          <a:off x="3384550" y="99352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61</xdr:row>
      <xdr:rowOff>3810</xdr:rowOff>
    </xdr:to>
    <xdr:cxnSp macro="">
      <xdr:nvCxnSpPr>
        <xdr:cNvPr id="192" name="直線コネクタ 191">
          <a:extLst>
            <a:ext uri="{FF2B5EF4-FFF2-40B4-BE49-F238E27FC236}">
              <a16:creationId xmlns:a16="http://schemas.microsoft.com/office/drawing/2014/main" id="{920D059E-5FFA-473C-B975-64A32D4ACC02}"/>
            </a:ext>
          </a:extLst>
        </xdr:cNvPr>
        <xdr:cNvCxnSpPr/>
      </xdr:nvCxnSpPr>
      <xdr:spPr>
        <a:xfrm>
          <a:off x="3429000" y="9986010"/>
          <a:ext cx="7493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105410</xdr:rowOff>
    </xdr:from>
    <xdr:to>
      <xdr:col>15</xdr:col>
      <xdr:colOff>101600</xdr:colOff>
      <xdr:row>60</xdr:row>
      <xdr:rowOff>35560</xdr:rowOff>
    </xdr:to>
    <xdr:sp macro="" textlink="">
      <xdr:nvSpPr>
        <xdr:cNvPr id="193" name="楕円 192">
          <a:extLst>
            <a:ext uri="{FF2B5EF4-FFF2-40B4-BE49-F238E27FC236}">
              <a16:creationId xmlns:a16="http://schemas.microsoft.com/office/drawing/2014/main" id="{91A8014C-95CB-4B53-8D29-C8BAE09CF2A8}"/>
            </a:ext>
          </a:extLst>
        </xdr:cNvPr>
        <xdr:cNvSpPr/>
      </xdr:nvSpPr>
      <xdr:spPr>
        <a:xfrm>
          <a:off x="2571750" y="9846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156210</xdr:rowOff>
    </xdr:from>
    <xdr:to>
      <xdr:col>19</xdr:col>
      <xdr:colOff>177800</xdr:colOff>
      <xdr:row>60</xdr:row>
      <xdr:rowOff>80010</xdr:rowOff>
    </xdr:to>
    <xdr:cxnSp macro="">
      <xdr:nvCxnSpPr>
        <xdr:cNvPr id="194" name="直線コネクタ 193">
          <a:extLst>
            <a:ext uri="{FF2B5EF4-FFF2-40B4-BE49-F238E27FC236}">
              <a16:creationId xmlns:a16="http://schemas.microsoft.com/office/drawing/2014/main" id="{D1FC3817-B4DB-466C-BA2D-3F271DBE2AA6}"/>
            </a:ext>
          </a:extLst>
        </xdr:cNvPr>
        <xdr:cNvCxnSpPr/>
      </xdr:nvCxnSpPr>
      <xdr:spPr>
        <a:xfrm>
          <a:off x="2622550" y="9897110"/>
          <a:ext cx="80645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44450</xdr:rowOff>
    </xdr:from>
    <xdr:to>
      <xdr:col>10</xdr:col>
      <xdr:colOff>165100</xdr:colOff>
      <xdr:row>58</xdr:row>
      <xdr:rowOff>146050</xdr:rowOff>
    </xdr:to>
    <xdr:sp macro="" textlink="">
      <xdr:nvSpPr>
        <xdr:cNvPr id="195" name="楕円 194">
          <a:extLst>
            <a:ext uri="{FF2B5EF4-FFF2-40B4-BE49-F238E27FC236}">
              <a16:creationId xmlns:a16="http://schemas.microsoft.com/office/drawing/2014/main" id="{C3207305-03AF-46C5-B232-D66BCC701315}"/>
            </a:ext>
          </a:extLst>
        </xdr:cNvPr>
        <xdr:cNvSpPr/>
      </xdr:nvSpPr>
      <xdr:spPr>
        <a:xfrm>
          <a:off x="177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95250</xdr:rowOff>
    </xdr:from>
    <xdr:to>
      <xdr:col>15</xdr:col>
      <xdr:colOff>50800</xdr:colOff>
      <xdr:row>59</xdr:row>
      <xdr:rowOff>156210</xdr:rowOff>
    </xdr:to>
    <xdr:cxnSp macro="">
      <xdr:nvCxnSpPr>
        <xdr:cNvPr id="196" name="直線コネクタ 195">
          <a:extLst>
            <a:ext uri="{FF2B5EF4-FFF2-40B4-BE49-F238E27FC236}">
              <a16:creationId xmlns:a16="http://schemas.microsoft.com/office/drawing/2014/main" id="{0FE06C39-9C61-45AB-96A2-1A4A9C6D1651}"/>
            </a:ext>
          </a:extLst>
        </xdr:cNvPr>
        <xdr:cNvCxnSpPr/>
      </xdr:nvCxnSpPr>
      <xdr:spPr>
        <a:xfrm>
          <a:off x="1828800" y="9671050"/>
          <a:ext cx="793750" cy="2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139700</xdr:rowOff>
    </xdr:from>
    <xdr:to>
      <xdr:col>6</xdr:col>
      <xdr:colOff>38100</xdr:colOff>
      <xdr:row>60</xdr:row>
      <xdr:rowOff>69850</xdr:rowOff>
    </xdr:to>
    <xdr:sp macro="" textlink="">
      <xdr:nvSpPr>
        <xdr:cNvPr id="197" name="楕円 196">
          <a:extLst>
            <a:ext uri="{FF2B5EF4-FFF2-40B4-BE49-F238E27FC236}">
              <a16:creationId xmlns:a16="http://schemas.microsoft.com/office/drawing/2014/main" id="{3F53C41B-3CEF-4C71-B823-B0B4BD4D80E2}"/>
            </a:ext>
          </a:extLst>
        </xdr:cNvPr>
        <xdr:cNvSpPr/>
      </xdr:nvSpPr>
      <xdr:spPr>
        <a:xfrm>
          <a:off x="984250" y="988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95250</xdr:rowOff>
    </xdr:from>
    <xdr:to>
      <xdr:col>10</xdr:col>
      <xdr:colOff>114300</xdr:colOff>
      <xdr:row>60</xdr:row>
      <xdr:rowOff>19050</xdr:rowOff>
    </xdr:to>
    <xdr:cxnSp macro="">
      <xdr:nvCxnSpPr>
        <xdr:cNvPr id="198" name="直線コネクタ 197">
          <a:extLst>
            <a:ext uri="{FF2B5EF4-FFF2-40B4-BE49-F238E27FC236}">
              <a16:creationId xmlns:a16="http://schemas.microsoft.com/office/drawing/2014/main" id="{267A6C74-9721-4513-9F5B-C9255E085F1D}"/>
            </a:ext>
          </a:extLst>
        </xdr:cNvPr>
        <xdr:cNvCxnSpPr/>
      </xdr:nvCxnSpPr>
      <xdr:spPr>
        <a:xfrm flipV="1">
          <a:off x="1028700" y="9671050"/>
          <a:ext cx="8001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2557</xdr:rowOff>
    </xdr:from>
    <xdr:ext cx="405111" cy="259045"/>
    <xdr:sp macro="" textlink="">
      <xdr:nvSpPr>
        <xdr:cNvPr id="199" name="n_1aveValue【体育館・プール】&#10;有形固定資産減価償却率">
          <a:extLst>
            <a:ext uri="{FF2B5EF4-FFF2-40B4-BE49-F238E27FC236}">
              <a16:creationId xmlns:a16="http://schemas.microsoft.com/office/drawing/2014/main" id="{FAE1EC5B-7175-47B0-AD15-74CF9E516474}"/>
            </a:ext>
          </a:extLst>
        </xdr:cNvPr>
        <xdr:cNvSpPr txBox="1"/>
      </xdr:nvSpPr>
      <xdr:spPr>
        <a:xfrm>
          <a:off x="3239144" y="957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200" name="n_2aveValue【体育館・プール】&#10;有形固定資産減価償却率">
          <a:extLst>
            <a:ext uri="{FF2B5EF4-FFF2-40B4-BE49-F238E27FC236}">
              <a16:creationId xmlns:a16="http://schemas.microsoft.com/office/drawing/2014/main" id="{FB8D9EBD-20DC-4969-A55F-E2FC030C446E}"/>
            </a:ext>
          </a:extLst>
        </xdr:cNvPr>
        <xdr:cNvSpPr txBox="1"/>
      </xdr:nvSpPr>
      <xdr:spPr>
        <a:xfrm>
          <a:off x="24390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201" name="n_3aveValue【体育館・プール】&#10;有形固定資産減価償却率">
          <a:extLst>
            <a:ext uri="{FF2B5EF4-FFF2-40B4-BE49-F238E27FC236}">
              <a16:creationId xmlns:a16="http://schemas.microsoft.com/office/drawing/2014/main" id="{2542B6D4-EE56-434A-80C0-A06A8ABFE13D}"/>
            </a:ext>
          </a:extLst>
        </xdr:cNvPr>
        <xdr:cNvSpPr txBox="1"/>
      </xdr:nvSpPr>
      <xdr:spPr>
        <a:xfrm>
          <a:off x="164529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29227</xdr:rowOff>
    </xdr:from>
    <xdr:ext cx="405111" cy="259045"/>
    <xdr:sp macro="" textlink="">
      <xdr:nvSpPr>
        <xdr:cNvPr id="202" name="n_4aveValue【体育館・プール】&#10;有形固定資産減価償却率">
          <a:extLst>
            <a:ext uri="{FF2B5EF4-FFF2-40B4-BE49-F238E27FC236}">
              <a16:creationId xmlns:a16="http://schemas.microsoft.com/office/drawing/2014/main" id="{6F390010-AF4B-40AB-A27D-6711BDF4FEA2}"/>
            </a:ext>
          </a:extLst>
        </xdr:cNvPr>
        <xdr:cNvSpPr txBox="1"/>
      </xdr:nvSpPr>
      <xdr:spPr>
        <a:xfrm>
          <a:off x="8515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121937</xdr:rowOff>
    </xdr:from>
    <xdr:ext cx="405111" cy="259045"/>
    <xdr:sp macro="" textlink="">
      <xdr:nvSpPr>
        <xdr:cNvPr id="203" name="n_1mainValue【体育館・プール】&#10;有形固定資産減価償却率">
          <a:extLst>
            <a:ext uri="{FF2B5EF4-FFF2-40B4-BE49-F238E27FC236}">
              <a16:creationId xmlns:a16="http://schemas.microsoft.com/office/drawing/2014/main" id="{3EC5133F-0B54-4FB6-B989-90D72C696F85}"/>
            </a:ext>
          </a:extLst>
        </xdr:cNvPr>
        <xdr:cNvSpPr txBox="1"/>
      </xdr:nvSpPr>
      <xdr:spPr>
        <a:xfrm>
          <a:off x="3239144" y="1002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204" name="n_2mainValue【体育館・プール】&#10;有形固定資産減価償却率">
          <a:extLst>
            <a:ext uri="{FF2B5EF4-FFF2-40B4-BE49-F238E27FC236}">
              <a16:creationId xmlns:a16="http://schemas.microsoft.com/office/drawing/2014/main" id="{199CFBC8-D4EB-4E31-9164-A24E7AA50B7C}"/>
            </a:ext>
          </a:extLst>
        </xdr:cNvPr>
        <xdr:cNvSpPr txBox="1"/>
      </xdr:nvSpPr>
      <xdr:spPr>
        <a:xfrm>
          <a:off x="2439044" y="993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162577</xdr:rowOff>
    </xdr:from>
    <xdr:ext cx="405111" cy="259045"/>
    <xdr:sp macro="" textlink="">
      <xdr:nvSpPr>
        <xdr:cNvPr id="205" name="n_3mainValue【体育館・プール】&#10;有形固定資産減価償却率">
          <a:extLst>
            <a:ext uri="{FF2B5EF4-FFF2-40B4-BE49-F238E27FC236}">
              <a16:creationId xmlns:a16="http://schemas.microsoft.com/office/drawing/2014/main" id="{ECAF79EA-415D-4DB6-86C9-5CF17CF0707A}"/>
            </a:ext>
          </a:extLst>
        </xdr:cNvPr>
        <xdr:cNvSpPr txBox="1"/>
      </xdr:nvSpPr>
      <xdr:spPr>
        <a:xfrm>
          <a:off x="1645294" y="940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60977</xdr:rowOff>
    </xdr:from>
    <xdr:ext cx="405111" cy="259045"/>
    <xdr:sp macro="" textlink="">
      <xdr:nvSpPr>
        <xdr:cNvPr id="206" name="n_4mainValue【体育館・プール】&#10;有形固定資産減価償却率">
          <a:extLst>
            <a:ext uri="{FF2B5EF4-FFF2-40B4-BE49-F238E27FC236}">
              <a16:creationId xmlns:a16="http://schemas.microsoft.com/office/drawing/2014/main" id="{2713707B-B820-44A3-BE47-0492464B7AA2}"/>
            </a:ext>
          </a:extLst>
        </xdr:cNvPr>
        <xdr:cNvSpPr txBox="1"/>
      </xdr:nvSpPr>
      <xdr:spPr>
        <a:xfrm>
          <a:off x="851544" y="996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21EBC53-10FD-456D-8A9D-30470E9B2E84}"/>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7CF6A79-FDFD-42D8-9920-2A5C23F27331}"/>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384216A1-65FB-4C58-9686-642285C98003}"/>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38CB48B-3D3F-4A4C-98DA-1ACCDBD34AF6}"/>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D46ACC2B-0A16-4CD7-BFB3-30708201D001}"/>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1FA330C-83A3-4DFF-B8A2-34DF9EBF431D}"/>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7094D3E-B824-42C2-AD22-35DDCF675A29}"/>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FE5F83F2-5966-4512-BA98-57A4F55749EB}"/>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18F6A5F-4DC6-4E44-BA8E-EBDB075F4FFD}"/>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1AA143D-F9CF-4D36-B68D-492D245D9825}"/>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9DBA85CD-0EF3-4DE2-B1DB-7F6FE2CFE661}"/>
            </a:ext>
          </a:extLst>
        </xdr:cNvPr>
        <xdr:cNvSpPr txBox="1"/>
      </xdr:nvSpPr>
      <xdr:spPr>
        <a:xfrm>
          <a:off x="55272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CA1B150B-3FA4-44D0-BFB7-753A772F3418}"/>
            </a:ext>
          </a:extLst>
        </xdr:cNvPr>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76B7256F-02C1-4D80-8079-205A4665391B}"/>
            </a:ext>
          </a:extLst>
        </xdr:cNvPr>
        <xdr:cNvSpPr txBox="1"/>
      </xdr:nvSpPr>
      <xdr:spPr>
        <a:xfrm>
          <a:off x="552722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78EA2BE-7565-44DC-9508-E6556F2E392A}"/>
            </a:ext>
          </a:extLst>
        </xdr:cNvPr>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9CEB45F0-7430-4299-95AA-30F1095BA45C}"/>
            </a:ext>
          </a:extLst>
        </xdr:cNvPr>
        <xdr:cNvSpPr txBox="1"/>
      </xdr:nvSpPr>
      <xdr:spPr>
        <a:xfrm>
          <a:off x="552722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F684E79E-40D7-400F-ADBF-0700695A8930}"/>
            </a:ext>
          </a:extLst>
        </xdr:cNvPr>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F6F938A-8525-4B50-936F-C1272A4AF7CC}"/>
            </a:ext>
          </a:extLst>
        </xdr:cNvPr>
        <xdr:cNvSpPr txBox="1"/>
      </xdr:nvSpPr>
      <xdr:spPr>
        <a:xfrm>
          <a:off x="552722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ADBA12AF-2462-4C95-80A4-DA8D3689391B}"/>
            </a:ext>
          </a:extLst>
        </xdr:cNvPr>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FA3081E0-BA5D-460D-8FD2-42DE210CC182}"/>
            </a:ext>
          </a:extLst>
        </xdr:cNvPr>
        <xdr:cNvSpPr txBox="1"/>
      </xdr:nvSpPr>
      <xdr:spPr>
        <a:xfrm>
          <a:off x="552722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9AAE7FDC-982C-4E54-AB9D-EC1C27251D6D}"/>
            </a:ext>
          </a:extLst>
        </xdr:cNvPr>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3649BEDB-7AB6-4A1D-835E-4220CD4C5159}"/>
            </a:ext>
          </a:extLst>
        </xdr:cNvPr>
        <xdr:cNvSpPr txBox="1"/>
      </xdr:nvSpPr>
      <xdr:spPr>
        <a:xfrm>
          <a:off x="552722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E1F8B5E5-1B2E-42E0-A61D-8E5AB886406D}"/>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4A7E1D2D-1D54-44E8-AB30-6ABE44691539}"/>
            </a:ext>
          </a:extLst>
        </xdr:cNvPr>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6527E83B-E2F8-4829-82AD-5DD4F46148A8}"/>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EF6886A3-0755-41EB-9C09-4BA8A742A997}"/>
            </a:ext>
          </a:extLst>
        </xdr:cNvPr>
        <xdr:cNvCxnSpPr/>
      </xdr:nvCxnSpPr>
      <xdr:spPr>
        <a:xfrm flipV="1">
          <a:off x="9429115" y="92138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30EDBFD1-3DD1-4FC0-B783-F9CA5408348A}"/>
            </a:ext>
          </a:extLst>
        </xdr:cNvPr>
        <xdr:cNvSpPr txBox="1"/>
      </xdr:nvSpPr>
      <xdr:spPr>
        <a:xfrm>
          <a:off x="9467850" y="1051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A18EE5E5-3784-4EF7-8D97-8C9C924FE332}"/>
            </a:ext>
          </a:extLst>
        </xdr:cNvPr>
        <xdr:cNvCxnSpPr/>
      </xdr:nvCxnSpPr>
      <xdr:spPr>
        <a:xfrm>
          <a:off x="9359900" y="1050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4" name="【体育館・プール】&#10;一人当たり面積最大値テキスト">
          <a:extLst>
            <a:ext uri="{FF2B5EF4-FFF2-40B4-BE49-F238E27FC236}">
              <a16:creationId xmlns:a16="http://schemas.microsoft.com/office/drawing/2014/main" id="{C7EC5534-2710-4031-8657-416B99B07885}"/>
            </a:ext>
          </a:extLst>
        </xdr:cNvPr>
        <xdr:cNvSpPr txBox="1"/>
      </xdr:nvSpPr>
      <xdr:spPr>
        <a:xfrm>
          <a:off x="9467850" y="899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5" name="直線コネクタ 234">
          <a:extLst>
            <a:ext uri="{FF2B5EF4-FFF2-40B4-BE49-F238E27FC236}">
              <a16:creationId xmlns:a16="http://schemas.microsoft.com/office/drawing/2014/main" id="{1F085A27-40FB-40EF-B561-87722CA014E3}"/>
            </a:ext>
          </a:extLst>
        </xdr:cNvPr>
        <xdr:cNvCxnSpPr/>
      </xdr:nvCxnSpPr>
      <xdr:spPr>
        <a:xfrm>
          <a:off x="9359900" y="921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29227</xdr:rowOff>
    </xdr:from>
    <xdr:ext cx="469744" cy="259045"/>
    <xdr:sp macro="" textlink="">
      <xdr:nvSpPr>
        <xdr:cNvPr id="236" name="【体育館・プール】&#10;一人当たり面積平均値テキスト">
          <a:extLst>
            <a:ext uri="{FF2B5EF4-FFF2-40B4-BE49-F238E27FC236}">
              <a16:creationId xmlns:a16="http://schemas.microsoft.com/office/drawing/2014/main" id="{DBCC54C2-543A-4EF2-9612-4819CFBE1550}"/>
            </a:ext>
          </a:extLst>
        </xdr:cNvPr>
        <xdr:cNvSpPr txBox="1"/>
      </xdr:nvSpPr>
      <xdr:spPr>
        <a:xfrm>
          <a:off x="9467850" y="993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7" name="フローチャート: 判断 236">
          <a:extLst>
            <a:ext uri="{FF2B5EF4-FFF2-40B4-BE49-F238E27FC236}">
              <a16:creationId xmlns:a16="http://schemas.microsoft.com/office/drawing/2014/main" id="{0D80D0B7-47CB-4D65-8AB2-56E4EDD141AA}"/>
            </a:ext>
          </a:extLst>
        </xdr:cNvPr>
        <xdr:cNvSpPr/>
      </xdr:nvSpPr>
      <xdr:spPr>
        <a:xfrm>
          <a:off x="9398000" y="10077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19050</xdr:rowOff>
    </xdr:from>
    <xdr:to>
      <xdr:col>50</xdr:col>
      <xdr:colOff>165100</xdr:colOff>
      <xdr:row>61</xdr:row>
      <xdr:rowOff>120650</xdr:rowOff>
    </xdr:to>
    <xdr:sp macro="" textlink="">
      <xdr:nvSpPr>
        <xdr:cNvPr id="238" name="フローチャート: 判断 237">
          <a:extLst>
            <a:ext uri="{FF2B5EF4-FFF2-40B4-BE49-F238E27FC236}">
              <a16:creationId xmlns:a16="http://schemas.microsoft.com/office/drawing/2014/main" id="{B12F74CF-55F6-4874-89CA-6259CB1CAC01}"/>
            </a:ext>
          </a:extLst>
        </xdr:cNvPr>
        <xdr:cNvSpPr/>
      </xdr:nvSpPr>
      <xdr:spPr>
        <a:xfrm>
          <a:off x="86360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9" name="フローチャート: 判断 238">
          <a:extLst>
            <a:ext uri="{FF2B5EF4-FFF2-40B4-BE49-F238E27FC236}">
              <a16:creationId xmlns:a16="http://schemas.microsoft.com/office/drawing/2014/main" id="{7AAFC988-2840-430A-BF28-AE6124FD1C70}"/>
            </a:ext>
          </a:extLst>
        </xdr:cNvPr>
        <xdr:cNvSpPr/>
      </xdr:nvSpPr>
      <xdr:spPr>
        <a:xfrm>
          <a:off x="7842250" y="1010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31750</xdr:rowOff>
    </xdr:from>
    <xdr:to>
      <xdr:col>41</xdr:col>
      <xdr:colOff>101600</xdr:colOff>
      <xdr:row>61</xdr:row>
      <xdr:rowOff>133350</xdr:rowOff>
    </xdr:to>
    <xdr:sp macro="" textlink="">
      <xdr:nvSpPr>
        <xdr:cNvPr id="240" name="フローチャート: 判断 239">
          <a:extLst>
            <a:ext uri="{FF2B5EF4-FFF2-40B4-BE49-F238E27FC236}">
              <a16:creationId xmlns:a16="http://schemas.microsoft.com/office/drawing/2014/main" id="{470FEEB4-8153-42A4-83A8-D9D23698F4CE}"/>
            </a:ext>
          </a:extLst>
        </xdr:cNvPr>
        <xdr:cNvSpPr/>
      </xdr:nvSpPr>
      <xdr:spPr>
        <a:xfrm>
          <a:off x="702945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1" name="フローチャート: 判断 240">
          <a:extLst>
            <a:ext uri="{FF2B5EF4-FFF2-40B4-BE49-F238E27FC236}">
              <a16:creationId xmlns:a16="http://schemas.microsoft.com/office/drawing/2014/main" id="{07D7C2D0-A22A-49F4-897C-98FACCE32704}"/>
            </a:ext>
          </a:extLst>
        </xdr:cNvPr>
        <xdr:cNvSpPr/>
      </xdr:nvSpPr>
      <xdr:spPr>
        <a:xfrm>
          <a:off x="6235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2393526-0F4D-4E0A-836A-3A9C573A7713}"/>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5130ED5-DC55-4EED-96AF-24EC01BA5505}"/>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F222B50-8192-4DF3-8BF8-6A6BB2539BA1}"/>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D3451EB-66C8-4A18-9C67-1522A04FDF85}"/>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07F4779-A9A7-4998-9764-B62C395919CF}"/>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47" name="楕円 246">
          <a:extLst>
            <a:ext uri="{FF2B5EF4-FFF2-40B4-BE49-F238E27FC236}">
              <a16:creationId xmlns:a16="http://schemas.microsoft.com/office/drawing/2014/main" id="{F52B6EE9-6D3B-40C4-AE3D-3CD75BEEAA15}"/>
            </a:ext>
          </a:extLst>
        </xdr:cNvPr>
        <xdr:cNvSpPr/>
      </xdr:nvSpPr>
      <xdr:spPr>
        <a:xfrm>
          <a:off x="9398000" y="10261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3827</xdr:rowOff>
    </xdr:from>
    <xdr:ext cx="469744" cy="259045"/>
    <xdr:sp macro="" textlink="">
      <xdr:nvSpPr>
        <xdr:cNvPr id="248" name="【体育館・プール】&#10;一人当たり面積該当値テキスト">
          <a:extLst>
            <a:ext uri="{FF2B5EF4-FFF2-40B4-BE49-F238E27FC236}">
              <a16:creationId xmlns:a16="http://schemas.microsoft.com/office/drawing/2014/main" id="{E23B1610-863D-4B07-B0E9-8278042D196A}"/>
            </a:ext>
          </a:extLst>
        </xdr:cNvPr>
        <xdr:cNvSpPr txBox="1"/>
      </xdr:nvSpPr>
      <xdr:spPr>
        <a:xfrm>
          <a:off x="9467850"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95250</xdr:rowOff>
    </xdr:from>
    <xdr:to>
      <xdr:col>50</xdr:col>
      <xdr:colOff>165100</xdr:colOff>
      <xdr:row>62</xdr:row>
      <xdr:rowOff>25400</xdr:rowOff>
    </xdr:to>
    <xdr:sp macro="" textlink="">
      <xdr:nvSpPr>
        <xdr:cNvPr id="249" name="楕円 248">
          <a:extLst>
            <a:ext uri="{FF2B5EF4-FFF2-40B4-BE49-F238E27FC236}">
              <a16:creationId xmlns:a16="http://schemas.microsoft.com/office/drawing/2014/main" id="{C4C6F8C7-E635-44A1-A6DB-7E3F1347CA7C}"/>
            </a:ext>
          </a:extLst>
        </xdr:cNvPr>
        <xdr:cNvSpPr/>
      </xdr:nvSpPr>
      <xdr:spPr>
        <a:xfrm>
          <a:off x="8636000" y="1016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146050</xdr:rowOff>
    </xdr:from>
    <xdr:to>
      <xdr:col>55</xdr:col>
      <xdr:colOff>0</xdr:colOff>
      <xdr:row>62</xdr:row>
      <xdr:rowOff>76200</xdr:rowOff>
    </xdr:to>
    <xdr:cxnSp macro="">
      <xdr:nvCxnSpPr>
        <xdr:cNvPr id="250" name="直線コネクタ 249">
          <a:extLst>
            <a:ext uri="{FF2B5EF4-FFF2-40B4-BE49-F238E27FC236}">
              <a16:creationId xmlns:a16="http://schemas.microsoft.com/office/drawing/2014/main" id="{83050B69-313A-4353-AC7D-28B957FD8A31}"/>
            </a:ext>
          </a:extLst>
        </xdr:cNvPr>
        <xdr:cNvCxnSpPr/>
      </xdr:nvCxnSpPr>
      <xdr:spPr>
        <a:xfrm>
          <a:off x="8686800" y="10217150"/>
          <a:ext cx="74295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51" name="楕円 250">
          <a:extLst>
            <a:ext uri="{FF2B5EF4-FFF2-40B4-BE49-F238E27FC236}">
              <a16:creationId xmlns:a16="http://schemas.microsoft.com/office/drawing/2014/main" id="{D190F805-1AC2-4426-9B16-16369AD610C3}"/>
            </a:ext>
          </a:extLst>
        </xdr:cNvPr>
        <xdr:cNvSpPr/>
      </xdr:nvSpPr>
      <xdr:spPr>
        <a:xfrm>
          <a:off x="7842250" y="1027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146050</xdr:rowOff>
    </xdr:from>
    <xdr:to>
      <xdr:col>50</xdr:col>
      <xdr:colOff>114300</xdr:colOff>
      <xdr:row>62</xdr:row>
      <xdr:rowOff>88900</xdr:rowOff>
    </xdr:to>
    <xdr:cxnSp macro="">
      <xdr:nvCxnSpPr>
        <xdr:cNvPr id="252" name="直線コネクタ 251">
          <a:extLst>
            <a:ext uri="{FF2B5EF4-FFF2-40B4-BE49-F238E27FC236}">
              <a16:creationId xmlns:a16="http://schemas.microsoft.com/office/drawing/2014/main" id="{73FC42A2-D9A4-4020-A266-A406A10B1407}"/>
            </a:ext>
          </a:extLst>
        </xdr:cNvPr>
        <xdr:cNvCxnSpPr/>
      </xdr:nvCxnSpPr>
      <xdr:spPr>
        <a:xfrm flipV="1">
          <a:off x="7886700" y="10217150"/>
          <a:ext cx="8001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38100</xdr:rowOff>
    </xdr:from>
    <xdr:to>
      <xdr:col>41</xdr:col>
      <xdr:colOff>101600</xdr:colOff>
      <xdr:row>62</xdr:row>
      <xdr:rowOff>139700</xdr:rowOff>
    </xdr:to>
    <xdr:sp macro="" textlink="">
      <xdr:nvSpPr>
        <xdr:cNvPr id="253" name="楕円 252">
          <a:extLst>
            <a:ext uri="{FF2B5EF4-FFF2-40B4-BE49-F238E27FC236}">
              <a16:creationId xmlns:a16="http://schemas.microsoft.com/office/drawing/2014/main" id="{257AFB13-8BC3-4816-A9F0-C726E95DB567}"/>
            </a:ext>
          </a:extLst>
        </xdr:cNvPr>
        <xdr:cNvSpPr/>
      </xdr:nvSpPr>
      <xdr:spPr>
        <a:xfrm>
          <a:off x="702945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88900</xdr:rowOff>
    </xdr:from>
    <xdr:to>
      <xdr:col>45</xdr:col>
      <xdr:colOff>177800</xdr:colOff>
      <xdr:row>62</xdr:row>
      <xdr:rowOff>88900</xdr:rowOff>
    </xdr:to>
    <xdr:cxnSp macro="">
      <xdr:nvCxnSpPr>
        <xdr:cNvPr id="254" name="直線コネクタ 253">
          <a:extLst>
            <a:ext uri="{FF2B5EF4-FFF2-40B4-BE49-F238E27FC236}">
              <a16:creationId xmlns:a16="http://schemas.microsoft.com/office/drawing/2014/main" id="{65634E21-90F2-4510-B205-4DEAAF51C534}"/>
            </a:ext>
          </a:extLst>
        </xdr:cNvPr>
        <xdr:cNvCxnSpPr/>
      </xdr:nvCxnSpPr>
      <xdr:spPr>
        <a:xfrm>
          <a:off x="7080250" y="103251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127000</xdr:rowOff>
    </xdr:from>
    <xdr:to>
      <xdr:col>36</xdr:col>
      <xdr:colOff>165100</xdr:colOff>
      <xdr:row>61</xdr:row>
      <xdr:rowOff>57150</xdr:rowOff>
    </xdr:to>
    <xdr:sp macro="" textlink="">
      <xdr:nvSpPr>
        <xdr:cNvPr id="255" name="楕円 254">
          <a:extLst>
            <a:ext uri="{FF2B5EF4-FFF2-40B4-BE49-F238E27FC236}">
              <a16:creationId xmlns:a16="http://schemas.microsoft.com/office/drawing/2014/main" id="{E622F2CA-A917-45DD-B3C7-2180F93D1B33}"/>
            </a:ext>
          </a:extLst>
        </xdr:cNvPr>
        <xdr:cNvSpPr/>
      </xdr:nvSpPr>
      <xdr:spPr>
        <a:xfrm>
          <a:off x="6235700" y="10033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6350</xdr:rowOff>
    </xdr:from>
    <xdr:to>
      <xdr:col>41</xdr:col>
      <xdr:colOff>50800</xdr:colOff>
      <xdr:row>62</xdr:row>
      <xdr:rowOff>88900</xdr:rowOff>
    </xdr:to>
    <xdr:cxnSp macro="">
      <xdr:nvCxnSpPr>
        <xdr:cNvPr id="256" name="直線コネクタ 255">
          <a:extLst>
            <a:ext uri="{FF2B5EF4-FFF2-40B4-BE49-F238E27FC236}">
              <a16:creationId xmlns:a16="http://schemas.microsoft.com/office/drawing/2014/main" id="{76E6F6EC-55F7-4734-AD48-6CD7A4D94FA8}"/>
            </a:ext>
          </a:extLst>
        </xdr:cNvPr>
        <xdr:cNvCxnSpPr/>
      </xdr:nvCxnSpPr>
      <xdr:spPr>
        <a:xfrm>
          <a:off x="6286500" y="10077450"/>
          <a:ext cx="79375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137177</xdr:rowOff>
    </xdr:from>
    <xdr:ext cx="469744" cy="259045"/>
    <xdr:sp macro="" textlink="">
      <xdr:nvSpPr>
        <xdr:cNvPr id="257" name="n_1aveValue【体育館・プール】&#10;一人当たり面積">
          <a:extLst>
            <a:ext uri="{FF2B5EF4-FFF2-40B4-BE49-F238E27FC236}">
              <a16:creationId xmlns:a16="http://schemas.microsoft.com/office/drawing/2014/main" id="{7F33560F-AE59-49C8-879C-7B5DB6AB7303}"/>
            </a:ext>
          </a:extLst>
        </xdr:cNvPr>
        <xdr:cNvSpPr txBox="1"/>
      </xdr:nvSpPr>
      <xdr:spPr>
        <a:xfrm>
          <a:off x="8458277"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149877</xdr:rowOff>
    </xdr:from>
    <xdr:ext cx="469744" cy="259045"/>
    <xdr:sp macro="" textlink="">
      <xdr:nvSpPr>
        <xdr:cNvPr id="258" name="n_2aveValue【体育館・プール】&#10;一人当たり面積">
          <a:extLst>
            <a:ext uri="{FF2B5EF4-FFF2-40B4-BE49-F238E27FC236}">
              <a16:creationId xmlns:a16="http://schemas.microsoft.com/office/drawing/2014/main" id="{7D712E44-A29C-441B-88F9-CEFE615075A6}"/>
            </a:ext>
          </a:extLst>
        </xdr:cNvPr>
        <xdr:cNvSpPr txBox="1"/>
      </xdr:nvSpPr>
      <xdr:spPr>
        <a:xfrm>
          <a:off x="7677227" y="989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149877</xdr:rowOff>
    </xdr:from>
    <xdr:ext cx="469744" cy="259045"/>
    <xdr:sp macro="" textlink="">
      <xdr:nvSpPr>
        <xdr:cNvPr id="259" name="n_3aveValue【体育館・プール】&#10;一人当たり面積">
          <a:extLst>
            <a:ext uri="{FF2B5EF4-FFF2-40B4-BE49-F238E27FC236}">
              <a16:creationId xmlns:a16="http://schemas.microsoft.com/office/drawing/2014/main" id="{32F879E6-9326-4FB5-B0DA-51F8D5DE7F8E}"/>
            </a:ext>
          </a:extLst>
        </xdr:cNvPr>
        <xdr:cNvSpPr txBox="1"/>
      </xdr:nvSpPr>
      <xdr:spPr>
        <a:xfrm>
          <a:off x="6864427" y="989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111777</xdr:rowOff>
    </xdr:from>
    <xdr:ext cx="469744" cy="259045"/>
    <xdr:sp macro="" textlink="">
      <xdr:nvSpPr>
        <xdr:cNvPr id="260" name="n_4aveValue【体育館・プール】&#10;一人当たり面積">
          <a:extLst>
            <a:ext uri="{FF2B5EF4-FFF2-40B4-BE49-F238E27FC236}">
              <a16:creationId xmlns:a16="http://schemas.microsoft.com/office/drawing/2014/main" id="{5006043A-66AE-4ADB-947B-91FF92652AC9}"/>
            </a:ext>
          </a:extLst>
        </xdr:cNvPr>
        <xdr:cNvSpPr txBox="1"/>
      </xdr:nvSpPr>
      <xdr:spPr>
        <a:xfrm>
          <a:off x="607067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16527</xdr:rowOff>
    </xdr:from>
    <xdr:ext cx="469744" cy="259045"/>
    <xdr:sp macro="" textlink="">
      <xdr:nvSpPr>
        <xdr:cNvPr id="261" name="n_1mainValue【体育館・プール】&#10;一人当たり面積">
          <a:extLst>
            <a:ext uri="{FF2B5EF4-FFF2-40B4-BE49-F238E27FC236}">
              <a16:creationId xmlns:a16="http://schemas.microsoft.com/office/drawing/2014/main" id="{6AB21045-D2F8-407D-99B0-EE8D2BFDC547}"/>
            </a:ext>
          </a:extLst>
        </xdr:cNvPr>
        <xdr:cNvSpPr txBox="1"/>
      </xdr:nvSpPr>
      <xdr:spPr>
        <a:xfrm>
          <a:off x="845827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62" name="n_2mainValue【体育館・プール】&#10;一人当たり面積">
          <a:extLst>
            <a:ext uri="{FF2B5EF4-FFF2-40B4-BE49-F238E27FC236}">
              <a16:creationId xmlns:a16="http://schemas.microsoft.com/office/drawing/2014/main" id="{D27F6F3F-3C0D-4C19-8CF6-458FCDB7FF20}"/>
            </a:ext>
          </a:extLst>
        </xdr:cNvPr>
        <xdr:cNvSpPr txBox="1"/>
      </xdr:nvSpPr>
      <xdr:spPr>
        <a:xfrm>
          <a:off x="7677227" y="1036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130827</xdr:rowOff>
    </xdr:from>
    <xdr:ext cx="469744" cy="259045"/>
    <xdr:sp macro="" textlink="">
      <xdr:nvSpPr>
        <xdr:cNvPr id="263" name="n_3mainValue【体育館・プール】&#10;一人当たり面積">
          <a:extLst>
            <a:ext uri="{FF2B5EF4-FFF2-40B4-BE49-F238E27FC236}">
              <a16:creationId xmlns:a16="http://schemas.microsoft.com/office/drawing/2014/main" id="{61A612D8-B7F7-4E32-8963-FAAAA04BA644}"/>
            </a:ext>
          </a:extLst>
        </xdr:cNvPr>
        <xdr:cNvSpPr txBox="1"/>
      </xdr:nvSpPr>
      <xdr:spPr>
        <a:xfrm>
          <a:off x="6864427" y="1036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73677</xdr:rowOff>
    </xdr:from>
    <xdr:ext cx="469744" cy="259045"/>
    <xdr:sp macro="" textlink="">
      <xdr:nvSpPr>
        <xdr:cNvPr id="264" name="n_4mainValue【体育館・プール】&#10;一人当たり面積">
          <a:extLst>
            <a:ext uri="{FF2B5EF4-FFF2-40B4-BE49-F238E27FC236}">
              <a16:creationId xmlns:a16="http://schemas.microsoft.com/office/drawing/2014/main" id="{1DB16C03-7BD0-422E-B066-6CF9335A8712}"/>
            </a:ext>
          </a:extLst>
        </xdr:cNvPr>
        <xdr:cNvSpPr txBox="1"/>
      </xdr:nvSpPr>
      <xdr:spPr>
        <a:xfrm>
          <a:off x="6070677" y="981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BF2FE0A-08C1-4C4E-B698-2C39650B1C12}"/>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E552AA5F-6BB1-4670-AB10-AD79D249D208}"/>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C2B1BCB1-BDF4-4FF2-AD35-8AF2946825FE}"/>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9FBF47F-23CA-4413-8C6B-D9FB2D005C93}"/>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98806F61-4417-418D-90DB-3047589439BE}"/>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95186F74-12DD-4625-9643-547A11803CC8}"/>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414083FC-87A7-47C1-A7C5-227E4EE8CDC2}"/>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6BF0691A-F523-4AE1-9D5F-CE2DBD14B205}"/>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41695078-06C2-4E72-A324-3B5396C7D357}"/>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874B8AF0-5FE4-43DF-B920-C00D0C63CAFA}"/>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854B7FFB-2914-455A-AD51-9DA696C9B428}"/>
            </a:ext>
          </a:extLst>
        </xdr:cNvPr>
        <xdr:cNvSpPr txBox="1"/>
      </xdr:nvSpPr>
      <xdr:spPr>
        <a:xfrm>
          <a:off x="339891" y="1453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375C59D9-9D6A-49D1-B9E9-46DF5405BFA1}"/>
            </a:ext>
          </a:extLst>
        </xdr:cNvPr>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7" name="テキスト ボックス 276">
          <a:extLst>
            <a:ext uri="{FF2B5EF4-FFF2-40B4-BE49-F238E27FC236}">
              <a16:creationId xmlns:a16="http://schemas.microsoft.com/office/drawing/2014/main" id="{DA16D069-62A3-48F7-80F2-9A6EE239CF0F}"/>
            </a:ext>
          </a:extLst>
        </xdr:cNvPr>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ED636CF0-E013-4EA0-9904-CC8C60309DA2}"/>
            </a:ext>
          </a:extLst>
        </xdr:cNvPr>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C5842130-AA99-4887-9E75-F91EA0E397DF}"/>
            </a:ext>
          </a:extLst>
        </xdr:cNvPr>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26453B3D-8C3E-4500-B061-DC4577E00AD4}"/>
            </a:ext>
          </a:extLst>
        </xdr:cNvPr>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A01ACDA9-2ABC-47A3-B6F8-EAF5615EADB4}"/>
            </a:ext>
          </a:extLst>
        </xdr:cNvPr>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7256A1F3-5961-4E3F-9129-602DE0BBE918}"/>
            </a:ext>
          </a:extLst>
        </xdr:cNvPr>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D867E8D3-D4EC-4F95-A6B3-10498120BFE1}"/>
            </a:ext>
          </a:extLst>
        </xdr:cNvPr>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165915EE-B988-4C63-8E2A-E0CEB8398D91}"/>
            </a:ext>
          </a:extLst>
        </xdr:cNvPr>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36EE2458-03A2-4DE8-A075-E7D93DAE3107}"/>
            </a:ext>
          </a:extLst>
        </xdr:cNvPr>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53222D55-6C0C-46EA-8D6B-3462897FD9C5}"/>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38C4041B-DE5D-4DD2-89A9-4B076F2C2D9B}"/>
            </a:ext>
          </a:extLst>
        </xdr:cNvPr>
        <xdr:cNvSpPr txBox="1"/>
      </xdr:nvSpPr>
      <xdr:spPr>
        <a:xfrm>
          <a:off x="339891" y="1234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8ADC6E7B-70CE-4680-923A-B4A2703A423F}"/>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19050</xdr:rowOff>
    </xdr:from>
    <xdr:to>
      <xdr:col>24</xdr:col>
      <xdr:colOff>62865</xdr:colOff>
      <xdr:row>87</xdr:row>
      <xdr:rowOff>22861</xdr:rowOff>
    </xdr:to>
    <xdr:cxnSp macro="">
      <xdr:nvCxnSpPr>
        <xdr:cNvPr id="289" name="直線コネクタ 288">
          <a:extLst>
            <a:ext uri="{FF2B5EF4-FFF2-40B4-BE49-F238E27FC236}">
              <a16:creationId xmlns:a16="http://schemas.microsoft.com/office/drawing/2014/main" id="{671FCFA9-B377-4D66-8581-BD00AFE10441}"/>
            </a:ext>
          </a:extLst>
        </xdr:cNvPr>
        <xdr:cNvCxnSpPr/>
      </xdr:nvCxnSpPr>
      <xdr:spPr>
        <a:xfrm flipV="1">
          <a:off x="4177665" y="13061950"/>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C4F9F58B-D9E4-4854-A67A-85A4A83A3445}"/>
            </a:ext>
          </a:extLst>
        </xdr:cNvPr>
        <xdr:cNvSpPr txBox="1"/>
      </xdr:nvSpPr>
      <xdr:spPr>
        <a:xfrm>
          <a:off x="4216400"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91" name="直線コネクタ 290">
          <a:extLst>
            <a:ext uri="{FF2B5EF4-FFF2-40B4-BE49-F238E27FC236}">
              <a16:creationId xmlns:a16="http://schemas.microsoft.com/office/drawing/2014/main" id="{6C5767CB-644D-4DEC-A292-C3A5E8AA236C}"/>
            </a:ext>
          </a:extLst>
        </xdr:cNvPr>
        <xdr:cNvCxnSpPr/>
      </xdr:nvCxnSpPr>
      <xdr:spPr>
        <a:xfrm>
          <a:off x="4108450" y="143865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137177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5F905EF1-D240-4A02-9991-80AAFFCF23AB}"/>
            </a:ext>
          </a:extLst>
        </xdr:cNvPr>
        <xdr:cNvSpPr txBox="1"/>
      </xdr:nvSpPr>
      <xdr:spPr>
        <a:xfrm>
          <a:off x="4216400" y="1284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19050</xdr:rowOff>
    </xdr:from>
    <xdr:to>
      <xdr:col>24</xdr:col>
      <xdr:colOff>152400</xdr:colOff>
      <xdr:row>79</xdr:row>
      <xdr:rowOff>19050</xdr:rowOff>
    </xdr:to>
    <xdr:cxnSp macro="">
      <xdr:nvCxnSpPr>
        <xdr:cNvPr id="293" name="直線コネクタ 292">
          <a:extLst>
            <a:ext uri="{FF2B5EF4-FFF2-40B4-BE49-F238E27FC236}">
              <a16:creationId xmlns:a16="http://schemas.microsoft.com/office/drawing/2014/main" id="{0743BD2E-A460-4773-B283-7AEFD1338197}"/>
            </a:ext>
          </a:extLst>
        </xdr:cNvPr>
        <xdr:cNvCxnSpPr/>
      </xdr:nvCxnSpPr>
      <xdr:spPr>
        <a:xfrm>
          <a:off x="4108450" y="1306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5EBA5422-EC44-42B1-8C48-963F296401DB}"/>
            </a:ext>
          </a:extLst>
        </xdr:cNvPr>
        <xdr:cNvSpPr txBox="1"/>
      </xdr:nvSpPr>
      <xdr:spPr>
        <a:xfrm>
          <a:off x="4216400" y="13552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5" name="フローチャート: 判断 294">
          <a:extLst>
            <a:ext uri="{FF2B5EF4-FFF2-40B4-BE49-F238E27FC236}">
              <a16:creationId xmlns:a16="http://schemas.microsoft.com/office/drawing/2014/main" id="{86668BA4-7C86-41BA-B36F-A104DA267EDE}"/>
            </a:ext>
          </a:extLst>
        </xdr:cNvPr>
        <xdr:cNvSpPr/>
      </xdr:nvSpPr>
      <xdr:spPr>
        <a:xfrm>
          <a:off x="4127500" y="137007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124461</xdr:rowOff>
    </xdr:from>
    <xdr:to>
      <xdr:col>20</xdr:col>
      <xdr:colOff>38100</xdr:colOff>
      <xdr:row>83</xdr:row>
      <xdr:rowOff>54611</xdr:rowOff>
    </xdr:to>
    <xdr:sp macro="" textlink="">
      <xdr:nvSpPr>
        <xdr:cNvPr id="296" name="フローチャート: 判断 295">
          <a:extLst>
            <a:ext uri="{FF2B5EF4-FFF2-40B4-BE49-F238E27FC236}">
              <a16:creationId xmlns:a16="http://schemas.microsoft.com/office/drawing/2014/main" id="{562C0510-6A99-437D-BF4F-AD9A65A45C4E}"/>
            </a:ext>
          </a:extLst>
        </xdr:cNvPr>
        <xdr:cNvSpPr/>
      </xdr:nvSpPr>
      <xdr:spPr>
        <a:xfrm>
          <a:off x="3384550" y="136626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97" name="フローチャート: 判断 296">
          <a:extLst>
            <a:ext uri="{FF2B5EF4-FFF2-40B4-BE49-F238E27FC236}">
              <a16:creationId xmlns:a16="http://schemas.microsoft.com/office/drawing/2014/main" id="{D4DC3F41-FFC8-4A7B-879A-E2A08AB96992}"/>
            </a:ext>
          </a:extLst>
        </xdr:cNvPr>
        <xdr:cNvSpPr/>
      </xdr:nvSpPr>
      <xdr:spPr>
        <a:xfrm>
          <a:off x="2571750" y="1359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8" name="フローチャート: 判断 297">
          <a:extLst>
            <a:ext uri="{FF2B5EF4-FFF2-40B4-BE49-F238E27FC236}">
              <a16:creationId xmlns:a16="http://schemas.microsoft.com/office/drawing/2014/main" id="{0E164BFC-2A4C-44D0-9678-AE424DB7073C}"/>
            </a:ext>
          </a:extLst>
        </xdr:cNvPr>
        <xdr:cNvSpPr/>
      </xdr:nvSpPr>
      <xdr:spPr>
        <a:xfrm>
          <a:off x="1778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162561</xdr:rowOff>
    </xdr:from>
    <xdr:to>
      <xdr:col>6</xdr:col>
      <xdr:colOff>38100</xdr:colOff>
      <xdr:row>82</xdr:row>
      <xdr:rowOff>92711</xdr:rowOff>
    </xdr:to>
    <xdr:sp macro="" textlink="">
      <xdr:nvSpPr>
        <xdr:cNvPr id="299" name="フローチャート: 判断 298">
          <a:extLst>
            <a:ext uri="{FF2B5EF4-FFF2-40B4-BE49-F238E27FC236}">
              <a16:creationId xmlns:a16="http://schemas.microsoft.com/office/drawing/2014/main" id="{2FB34419-87F0-4B90-9B8C-F1F322891847}"/>
            </a:ext>
          </a:extLst>
        </xdr:cNvPr>
        <xdr:cNvSpPr/>
      </xdr:nvSpPr>
      <xdr:spPr>
        <a:xfrm>
          <a:off x="984250" y="135356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CABA581-5E9B-41D9-8029-EEBA8A483298}"/>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11CAEE7-C9A4-4B0F-AB7A-9A112E9B32D5}"/>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5A84B6F-654E-4756-B127-61A637A4C1A8}"/>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2879DD9-330B-4414-A959-0DBA8BC33683}"/>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A45CCBF-17CC-4A16-A2C4-6BE2EBA7C203}"/>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25400</xdr:rowOff>
    </xdr:from>
    <xdr:to>
      <xdr:col>24</xdr:col>
      <xdr:colOff>114300</xdr:colOff>
      <xdr:row>84</xdr:row>
      <xdr:rowOff>127000</xdr:rowOff>
    </xdr:to>
    <xdr:sp macro="" textlink="">
      <xdr:nvSpPr>
        <xdr:cNvPr id="305" name="楕円 304">
          <a:extLst>
            <a:ext uri="{FF2B5EF4-FFF2-40B4-BE49-F238E27FC236}">
              <a16:creationId xmlns:a16="http://schemas.microsoft.com/office/drawing/2014/main" id="{F1239014-D91C-430E-9E25-D66AA7373605}"/>
            </a:ext>
          </a:extLst>
        </xdr:cNvPr>
        <xdr:cNvSpPr/>
      </xdr:nvSpPr>
      <xdr:spPr>
        <a:xfrm>
          <a:off x="4127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3827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A7A639F8-E0FC-472F-ABFD-D3B2ECA7778B}"/>
            </a:ext>
          </a:extLst>
        </xdr:cNvPr>
        <xdr:cNvSpPr txBox="1"/>
      </xdr:nvSpPr>
      <xdr:spPr>
        <a:xfrm>
          <a:off x="4216400"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90170</xdr:rowOff>
    </xdr:from>
    <xdr:to>
      <xdr:col>20</xdr:col>
      <xdr:colOff>38100</xdr:colOff>
      <xdr:row>84</xdr:row>
      <xdr:rowOff>20320</xdr:rowOff>
    </xdr:to>
    <xdr:sp macro="" textlink="">
      <xdr:nvSpPr>
        <xdr:cNvPr id="307" name="楕円 306">
          <a:extLst>
            <a:ext uri="{FF2B5EF4-FFF2-40B4-BE49-F238E27FC236}">
              <a16:creationId xmlns:a16="http://schemas.microsoft.com/office/drawing/2014/main" id="{AF8F2166-6DC0-40DD-A9BE-09CE80DBFD19}"/>
            </a:ext>
          </a:extLst>
        </xdr:cNvPr>
        <xdr:cNvSpPr/>
      </xdr:nvSpPr>
      <xdr:spPr>
        <a:xfrm>
          <a:off x="3384550" y="13793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140970</xdr:rowOff>
    </xdr:from>
    <xdr:to>
      <xdr:col>24</xdr:col>
      <xdr:colOff>63500</xdr:colOff>
      <xdr:row>84</xdr:row>
      <xdr:rowOff>76200</xdr:rowOff>
    </xdr:to>
    <xdr:cxnSp macro="">
      <xdr:nvCxnSpPr>
        <xdr:cNvPr id="308" name="直線コネクタ 307">
          <a:extLst>
            <a:ext uri="{FF2B5EF4-FFF2-40B4-BE49-F238E27FC236}">
              <a16:creationId xmlns:a16="http://schemas.microsoft.com/office/drawing/2014/main" id="{4CBF4EC5-3317-4D83-BCAF-E26CBEB09192}"/>
            </a:ext>
          </a:extLst>
        </xdr:cNvPr>
        <xdr:cNvCxnSpPr/>
      </xdr:nvCxnSpPr>
      <xdr:spPr>
        <a:xfrm>
          <a:off x="3429000" y="13844270"/>
          <a:ext cx="74930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309" name="楕円 308">
          <a:extLst>
            <a:ext uri="{FF2B5EF4-FFF2-40B4-BE49-F238E27FC236}">
              <a16:creationId xmlns:a16="http://schemas.microsoft.com/office/drawing/2014/main" id="{C70926F1-3C69-4E69-90EC-3F4975A690A7}"/>
            </a:ext>
          </a:extLst>
        </xdr:cNvPr>
        <xdr:cNvSpPr/>
      </xdr:nvSpPr>
      <xdr:spPr>
        <a:xfrm>
          <a:off x="2571750" y="137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140970</xdr:rowOff>
    </xdr:to>
    <xdr:cxnSp macro="">
      <xdr:nvCxnSpPr>
        <xdr:cNvPr id="310" name="直線コネクタ 309">
          <a:extLst>
            <a:ext uri="{FF2B5EF4-FFF2-40B4-BE49-F238E27FC236}">
              <a16:creationId xmlns:a16="http://schemas.microsoft.com/office/drawing/2014/main" id="{6A36CF5D-3821-43EA-A501-0BF57541F73B}"/>
            </a:ext>
          </a:extLst>
        </xdr:cNvPr>
        <xdr:cNvCxnSpPr/>
      </xdr:nvCxnSpPr>
      <xdr:spPr>
        <a:xfrm>
          <a:off x="2622550" y="13752830"/>
          <a:ext cx="80645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36830</xdr:rowOff>
    </xdr:from>
    <xdr:to>
      <xdr:col>10</xdr:col>
      <xdr:colOff>165100</xdr:colOff>
      <xdr:row>82</xdr:row>
      <xdr:rowOff>138430</xdr:rowOff>
    </xdr:to>
    <xdr:sp macro="" textlink="">
      <xdr:nvSpPr>
        <xdr:cNvPr id="311" name="楕円 310">
          <a:extLst>
            <a:ext uri="{FF2B5EF4-FFF2-40B4-BE49-F238E27FC236}">
              <a16:creationId xmlns:a16="http://schemas.microsoft.com/office/drawing/2014/main" id="{BDB1E802-3A0D-41B2-B128-9C7C4F28A9EC}"/>
            </a:ext>
          </a:extLst>
        </xdr:cNvPr>
        <xdr:cNvSpPr/>
      </xdr:nvSpPr>
      <xdr:spPr>
        <a:xfrm>
          <a:off x="1778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87630</xdr:rowOff>
    </xdr:from>
    <xdr:to>
      <xdr:col>15</xdr:col>
      <xdr:colOff>50800</xdr:colOff>
      <xdr:row>83</xdr:row>
      <xdr:rowOff>49530</xdr:rowOff>
    </xdr:to>
    <xdr:cxnSp macro="">
      <xdr:nvCxnSpPr>
        <xdr:cNvPr id="312" name="直線コネクタ 311">
          <a:extLst>
            <a:ext uri="{FF2B5EF4-FFF2-40B4-BE49-F238E27FC236}">
              <a16:creationId xmlns:a16="http://schemas.microsoft.com/office/drawing/2014/main" id="{34A60B30-06D6-4D80-841C-3E393E4F3F93}"/>
            </a:ext>
          </a:extLst>
        </xdr:cNvPr>
        <xdr:cNvCxnSpPr/>
      </xdr:nvCxnSpPr>
      <xdr:spPr>
        <a:xfrm>
          <a:off x="1828800" y="13625830"/>
          <a:ext cx="79375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40639</xdr:rowOff>
    </xdr:from>
    <xdr:to>
      <xdr:col>6</xdr:col>
      <xdr:colOff>38100</xdr:colOff>
      <xdr:row>81</xdr:row>
      <xdr:rowOff>142239</xdr:rowOff>
    </xdr:to>
    <xdr:sp macro="" textlink="">
      <xdr:nvSpPr>
        <xdr:cNvPr id="313" name="楕円 312">
          <a:extLst>
            <a:ext uri="{FF2B5EF4-FFF2-40B4-BE49-F238E27FC236}">
              <a16:creationId xmlns:a16="http://schemas.microsoft.com/office/drawing/2014/main" id="{C98FFFFE-4298-4E99-9C8F-D1646B031433}"/>
            </a:ext>
          </a:extLst>
        </xdr:cNvPr>
        <xdr:cNvSpPr/>
      </xdr:nvSpPr>
      <xdr:spPr>
        <a:xfrm>
          <a:off x="984250" y="134137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91439</xdr:rowOff>
    </xdr:from>
    <xdr:to>
      <xdr:col>10</xdr:col>
      <xdr:colOff>114300</xdr:colOff>
      <xdr:row>82</xdr:row>
      <xdr:rowOff>87630</xdr:rowOff>
    </xdr:to>
    <xdr:cxnSp macro="">
      <xdr:nvCxnSpPr>
        <xdr:cNvPr id="314" name="直線コネクタ 313">
          <a:extLst>
            <a:ext uri="{FF2B5EF4-FFF2-40B4-BE49-F238E27FC236}">
              <a16:creationId xmlns:a16="http://schemas.microsoft.com/office/drawing/2014/main" id="{71F67171-C8ED-4393-8C12-A649421C26E0}"/>
            </a:ext>
          </a:extLst>
        </xdr:cNvPr>
        <xdr:cNvCxnSpPr/>
      </xdr:nvCxnSpPr>
      <xdr:spPr>
        <a:xfrm>
          <a:off x="1028700" y="13464539"/>
          <a:ext cx="800100" cy="1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71138</xdr:rowOff>
    </xdr:from>
    <xdr:ext cx="405111" cy="259045"/>
    <xdr:sp macro="" textlink="">
      <xdr:nvSpPr>
        <xdr:cNvPr id="315" name="n_1aveValue【福祉施設】&#10;有形固定資産減価償却率">
          <a:extLst>
            <a:ext uri="{FF2B5EF4-FFF2-40B4-BE49-F238E27FC236}">
              <a16:creationId xmlns:a16="http://schemas.microsoft.com/office/drawing/2014/main" id="{07DDD841-9342-44F4-906F-E660D0B553D3}"/>
            </a:ext>
          </a:extLst>
        </xdr:cNvPr>
        <xdr:cNvSpPr txBox="1"/>
      </xdr:nvSpPr>
      <xdr:spPr>
        <a:xfrm>
          <a:off x="32391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316" name="n_2aveValue【福祉施設】&#10;有形固定資産減価償却率">
          <a:extLst>
            <a:ext uri="{FF2B5EF4-FFF2-40B4-BE49-F238E27FC236}">
              <a16:creationId xmlns:a16="http://schemas.microsoft.com/office/drawing/2014/main" id="{22AA6AA0-6C93-4789-82C0-A1A4C3699A9F}"/>
            </a:ext>
          </a:extLst>
        </xdr:cNvPr>
        <xdr:cNvSpPr txBox="1"/>
      </xdr:nvSpPr>
      <xdr:spPr>
        <a:xfrm>
          <a:off x="2439044"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7" name="n_3aveValue【福祉施設】&#10;有形固定資産減価償却率">
          <a:extLst>
            <a:ext uri="{FF2B5EF4-FFF2-40B4-BE49-F238E27FC236}">
              <a16:creationId xmlns:a16="http://schemas.microsoft.com/office/drawing/2014/main" id="{AA210740-71CB-4B22-9B13-0C37BF928D58}"/>
            </a:ext>
          </a:extLst>
        </xdr:cNvPr>
        <xdr:cNvSpPr txBox="1"/>
      </xdr:nvSpPr>
      <xdr:spPr>
        <a:xfrm>
          <a:off x="1645294" y="1334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83838</xdr:rowOff>
    </xdr:from>
    <xdr:ext cx="405111" cy="259045"/>
    <xdr:sp macro="" textlink="">
      <xdr:nvSpPr>
        <xdr:cNvPr id="318" name="n_4aveValue【福祉施設】&#10;有形固定資産減価償却率">
          <a:extLst>
            <a:ext uri="{FF2B5EF4-FFF2-40B4-BE49-F238E27FC236}">
              <a16:creationId xmlns:a16="http://schemas.microsoft.com/office/drawing/2014/main" id="{829461ED-5FBD-450D-93FA-DA25524AFB07}"/>
            </a:ext>
          </a:extLst>
        </xdr:cNvPr>
        <xdr:cNvSpPr txBox="1"/>
      </xdr:nvSpPr>
      <xdr:spPr>
        <a:xfrm>
          <a:off x="8515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11447</xdr:rowOff>
    </xdr:from>
    <xdr:ext cx="405111" cy="259045"/>
    <xdr:sp macro="" textlink="">
      <xdr:nvSpPr>
        <xdr:cNvPr id="319" name="n_1mainValue【福祉施設】&#10;有形固定資産減価償却率">
          <a:extLst>
            <a:ext uri="{FF2B5EF4-FFF2-40B4-BE49-F238E27FC236}">
              <a16:creationId xmlns:a16="http://schemas.microsoft.com/office/drawing/2014/main" id="{3BCB98AD-FCAE-4498-AA7B-8FBF249F048B}"/>
            </a:ext>
          </a:extLst>
        </xdr:cNvPr>
        <xdr:cNvSpPr txBox="1"/>
      </xdr:nvSpPr>
      <xdr:spPr>
        <a:xfrm>
          <a:off x="3239144" y="1387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20" name="n_2mainValue【福祉施設】&#10;有形固定資産減価償却率">
          <a:extLst>
            <a:ext uri="{FF2B5EF4-FFF2-40B4-BE49-F238E27FC236}">
              <a16:creationId xmlns:a16="http://schemas.microsoft.com/office/drawing/2014/main" id="{C9097B2F-251A-43AE-B27C-669E0F677A39}"/>
            </a:ext>
          </a:extLst>
        </xdr:cNvPr>
        <xdr:cNvSpPr txBox="1"/>
      </xdr:nvSpPr>
      <xdr:spPr>
        <a:xfrm>
          <a:off x="2439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129557</xdr:rowOff>
    </xdr:from>
    <xdr:ext cx="405111" cy="259045"/>
    <xdr:sp macro="" textlink="">
      <xdr:nvSpPr>
        <xdr:cNvPr id="321" name="n_3mainValue【福祉施設】&#10;有形固定資産減価償却率">
          <a:extLst>
            <a:ext uri="{FF2B5EF4-FFF2-40B4-BE49-F238E27FC236}">
              <a16:creationId xmlns:a16="http://schemas.microsoft.com/office/drawing/2014/main" id="{3792CF69-3614-4DCA-9EAE-D0CA4A1DAE51}"/>
            </a:ext>
          </a:extLst>
        </xdr:cNvPr>
        <xdr:cNvSpPr txBox="1"/>
      </xdr:nvSpPr>
      <xdr:spPr>
        <a:xfrm>
          <a:off x="164529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158766</xdr:rowOff>
    </xdr:from>
    <xdr:ext cx="405111" cy="259045"/>
    <xdr:sp macro="" textlink="">
      <xdr:nvSpPr>
        <xdr:cNvPr id="322" name="n_4mainValue【福祉施設】&#10;有形固定資産減価償却率">
          <a:extLst>
            <a:ext uri="{FF2B5EF4-FFF2-40B4-BE49-F238E27FC236}">
              <a16:creationId xmlns:a16="http://schemas.microsoft.com/office/drawing/2014/main" id="{1E6A7C88-9889-4A1E-9E27-E07972CB714D}"/>
            </a:ext>
          </a:extLst>
        </xdr:cNvPr>
        <xdr:cNvSpPr txBox="1"/>
      </xdr:nvSpPr>
      <xdr:spPr>
        <a:xfrm>
          <a:off x="851544"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F98D90D8-D7F5-4242-99FA-43C8986CED49}"/>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7F9C25E-B935-4D1E-91AF-9EC41BECF781}"/>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C18606E7-CBDE-414A-B53C-7097F213D865}"/>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9A09CD77-8161-479D-BD0B-96A3B5091667}"/>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64FEEB82-56FF-4FF7-9AA6-8A992954E034}"/>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A20A17BC-6F5B-4FB5-854E-170FC18CC2BD}"/>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6901B9B3-61E3-4BB2-B068-60AAD306D5B7}"/>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E2EB02FB-1615-440D-B7B7-CFA10C128D3B}"/>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BB6B3541-EDC3-41D6-B2A4-5C04306C97C3}"/>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5ABFCE44-9F1E-4935-9ECF-B43140E5886D}"/>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B26EB59A-B652-4AF8-9078-1F76A37547CF}"/>
            </a:ext>
          </a:extLst>
        </xdr:cNvPr>
        <xdr:cNvCxnSpPr/>
      </xdr:nvCxnSpPr>
      <xdr:spPr>
        <a:xfrm>
          <a:off x="5956300" y="143609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F30756BB-759F-4815-B4D5-F77931C4301C}"/>
            </a:ext>
          </a:extLst>
        </xdr:cNvPr>
        <xdr:cNvSpPr txBox="1"/>
      </xdr:nvSpPr>
      <xdr:spPr>
        <a:xfrm>
          <a:off x="55272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430DAE2D-160E-42EA-B72B-734F43800E09}"/>
            </a:ext>
          </a:extLst>
        </xdr:cNvPr>
        <xdr:cNvCxnSpPr/>
      </xdr:nvCxnSpPr>
      <xdr:spPr>
        <a:xfrm>
          <a:off x="5956300" y="140471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3CD9ADD0-08ED-4479-82E1-75BEE81F076D}"/>
            </a:ext>
          </a:extLst>
        </xdr:cNvPr>
        <xdr:cNvSpPr txBox="1"/>
      </xdr:nvSpPr>
      <xdr:spPr>
        <a:xfrm>
          <a:off x="552722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6FF393B2-44FF-47C4-9E2E-204608BCA494}"/>
            </a:ext>
          </a:extLst>
        </xdr:cNvPr>
        <xdr:cNvCxnSpPr/>
      </xdr:nvCxnSpPr>
      <xdr:spPr>
        <a:xfrm>
          <a:off x="5956300" y="137332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4C273BA1-20D7-40CA-95A8-D7E20B6605AB}"/>
            </a:ext>
          </a:extLst>
        </xdr:cNvPr>
        <xdr:cNvSpPr txBox="1"/>
      </xdr:nvSpPr>
      <xdr:spPr>
        <a:xfrm>
          <a:off x="552722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7683976C-2CB2-4D92-8371-9F4D1C921F11}"/>
            </a:ext>
          </a:extLst>
        </xdr:cNvPr>
        <xdr:cNvCxnSpPr/>
      </xdr:nvCxnSpPr>
      <xdr:spPr>
        <a:xfrm>
          <a:off x="5956300" y="13419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FC4C6F6D-F459-4C0D-ACAB-B73DA2FEA2CA}"/>
            </a:ext>
          </a:extLst>
        </xdr:cNvPr>
        <xdr:cNvSpPr txBox="1"/>
      </xdr:nvSpPr>
      <xdr:spPr>
        <a:xfrm>
          <a:off x="552722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E689948D-18C5-479E-9D09-4B44BEDA4F79}"/>
            </a:ext>
          </a:extLst>
        </xdr:cNvPr>
        <xdr:cNvCxnSpPr/>
      </xdr:nvCxnSpPr>
      <xdr:spPr>
        <a:xfrm>
          <a:off x="5956300" y="131054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1DD3F42D-6751-4FB2-87E1-84038DC49CE6}"/>
            </a:ext>
          </a:extLst>
        </xdr:cNvPr>
        <xdr:cNvSpPr txBox="1"/>
      </xdr:nvSpPr>
      <xdr:spPr>
        <a:xfrm>
          <a:off x="552722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43049B61-5874-4A37-AA94-468FD3A0C2CD}"/>
            </a:ext>
          </a:extLst>
        </xdr:cNvPr>
        <xdr:cNvCxnSpPr/>
      </xdr:nvCxnSpPr>
      <xdr:spPr>
        <a:xfrm>
          <a:off x="5956300" y="127916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F1B6FEEB-5965-418B-9148-2A842870CF8E}"/>
            </a:ext>
          </a:extLst>
        </xdr:cNvPr>
        <xdr:cNvSpPr txBox="1"/>
      </xdr:nvSpPr>
      <xdr:spPr>
        <a:xfrm>
          <a:off x="55272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5BF61342-3D0C-4645-9096-6AD741675974}"/>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A4599BB9-8E7E-4088-B4DF-923F3D352F1D}"/>
            </a:ext>
          </a:extLst>
        </xdr:cNvPr>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B3D63044-A70B-410B-A000-1F16001B9425}"/>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48" name="直線コネクタ 347">
          <a:extLst>
            <a:ext uri="{FF2B5EF4-FFF2-40B4-BE49-F238E27FC236}">
              <a16:creationId xmlns:a16="http://schemas.microsoft.com/office/drawing/2014/main" id="{B4EC09EB-7E0B-4EE4-9D81-95CD74913ED4}"/>
            </a:ext>
          </a:extLst>
        </xdr:cNvPr>
        <xdr:cNvCxnSpPr/>
      </xdr:nvCxnSpPr>
      <xdr:spPr>
        <a:xfrm flipV="1">
          <a:off x="9429115" y="12915900"/>
          <a:ext cx="0" cy="1261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a:extLst>
            <a:ext uri="{FF2B5EF4-FFF2-40B4-BE49-F238E27FC236}">
              <a16:creationId xmlns:a16="http://schemas.microsoft.com/office/drawing/2014/main" id="{FE14D31C-222F-4644-9DC3-3A0FB4E4A3FE}"/>
            </a:ext>
          </a:extLst>
        </xdr:cNvPr>
        <xdr:cNvSpPr txBox="1"/>
      </xdr:nvSpPr>
      <xdr:spPr>
        <a:xfrm>
          <a:off x="9467850" y="1418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a:extLst>
            <a:ext uri="{FF2B5EF4-FFF2-40B4-BE49-F238E27FC236}">
              <a16:creationId xmlns:a16="http://schemas.microsoft.com/office/drawing/2014/main" id="{DCD1121E-EB3B-4FBB-AA86-061F48824493}"/>
            </a:ext>
          </a:extLst>
        </xdr:cNvPr>
        <xdr:cNvCxnSpPr/>
      </xdr:nvCxnSpPr>
      <xdr:spPr>
        <a:xfrm>
          <a:off x="9359900" y="14177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51" name="【福祉施設】&#10;一人当たり面積最大値テキスト">
          <a:extLst>
            <a:ext uri="{FF2B5EF4-FFF2-40B4-BE49-F238E27FC236}">
              <a16:creationId xmlns:a16="http://schemas.microsoft.com/office/drawing/2014/main" id="{DF01FC77-9BA4-4649-8396-AE042522A5BF}"/>
            </a:ext>
          </a:extLst>
        </xdr:cNvPr>
        <xdr:cNvSpPr txBox="1"/>
      </xdr:nvSpPr>
      <xdr:spPr>
        <a:xfrm>
          <a:off x="9467850" y="1270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2" name="直線コネクタ 351">
          <a:extLst>
            <a:ext uri="{FF2B5EF4-FFF2-40B4-BE49-F238E27FC236}">
              <a16:creationId xmlns:a16="http://schemas.microsoft.com/office/drawing/2014/main" id="{6D07C352-CAF6-4963-A7E7-81EF30CD4DF3}"/>
            </a:ext>
          </a:extLst>
        </xdr:cNvPr>
        <xdr:cNvCxnSpPr/>
      </xdr:nvCxnSpPr>
      <xdr:spPr>
        <a:xfrm>
          <a:off x="9359900" y="12915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47370</xdr:rowOff>
    </xdr:from>
    <xdr:ext cx="469744" cy="259045"/>
    <xdr:sp macro="" textlink="">
      <xdr:nvSpPr>
        <xdr:cNvPr id="353" name="【福祉施設】&#10;一人当たり面積平均値テキスト">
          <a:extLst>
            <a:ext uri="{FF2B5EF4-FFF2-40B4-BE49-F238E27FC236}">
              <a16:creationId xmlns:a16="http://schemas.microsoft.com/office/drawing/2014/main" id="{7AD8BE37-3FB7-4AEC-A8E2-D5664704A9E4}"/>
            </a:ext>
          </a:extLst>
        </xdr:cNvPr>
        <xdr:cNvSpPr txBox="1"/>
      </xdr:nvSpPr>
      <xdr:spPr>
        <a:xfrm>
          <a:off x="9467850" y="13585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4" name="フローチャート: 判断 353">
          <a:extLst>
            <a:ext uri="{FF2B5EF4-FFF2-40B4-BE49-F238E27FC236}">
              <a16:creationId xmlns:a16="http://schemas.microsoft.com/office/drawing/2014/main" id="{14EF286F-6B21-4EF3-BCDA-D8F8E8FAF86D}"/>
            </a:ext>
          </a:extLst>
        </xdr:cNvPr>
        <xdr:cNvSpPr/>
      </xdr:nvSpPr>
      <xdr:spPr>
        <a:xfrm>
          <a:off x="9398000" y="136071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55" name="フローチャート: 判断 354">
          <a:extLst>
            <a:ext uri="{FF2B5EF4-FFF2-40B4-BE49-F238E27FC236}">
              <a16:creationId xmlns:a16="http://schemas.microsoft.com/office/drawing/2014/main" id="{53B5D123-67FC-4057-BB5F-F98AC8963DE9}"/>
            </a:ext>
          </a:extLst>
        </xdr:cNvPr>
        <xdr:cNvSpPr/>
      </xdr:nvSpPr>
      <xdr:spPr>
        <a:xfrm>
          <a:off x="8636000" y="136234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a:extLst>
            <a:ext uri="{FF2B5EF4-FFF2-40B4-BE49-F238E27FC236}">
              <a16:creationId xmlns:a16="http://schemas.microsoft.com/office/drawing/2014/main" id="{C6529EEF-7211-429D-8DFD-589615FB2961}"/>
            </a:ext>
          </a:extLst>
        </xdr:cNvPr>
        <xdr:cNvSpPr/>
      </xdr:nvSpPr>
      <xdr:spPr>
        <a:xfrm>
          <a:off x="7842250" y="136071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68943</xdr:rowOff>
    </xdr:from>
    <xdr:to>
      <xdr:col>41</xdr:col>
      <xdr:colOff>101600</xdr:colOff>
      <xdr:row>82</xdr:row>
      <xdr:rowOff>170543</xdr:rowOff>
    </xdr:to>
    <xdr:sp macro="" textlink="">
      <xdr:nvSpPr>
        <xdr:cNvPr id="357" name="フローチャート: 判断 356">
          <a:extLst>
            <a:ext uri="{FF2B5EF4-FFF2-40B4-BE49-F238E27FC236}">
              <a16:creationId xmlns:a16="http://schemas.microsoft.com/office/drawing/2014/main" id="{2D2E0B54-F972-4DD2-985B-AFECF09D5B00}"/>
            </a:ext>
          </a:extLst>
        </xdr:cNvPr>
        <xdr:cNvSpPr/>
      </xdr:nvSpPr>
      <xdr:spPr>
        <a:xfrm>
          <a:off x="7029450" y="136071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85271</xdr:rowOff>
    </xdr:from>
    <xdr:to>
      <xdr:col>36</xdr:col>
      <xdr:colOff>165100</xdr:colOff>
      <xdr:row>83</xdr:row>
      <xdr:rowOff>15421</xdr:rowOff>
    </xdr:to>
    <xdr:sp macro="" textlink="">
      <xdr:nvSpPr>
        <xdr:cNvPr id="358" name="フローチャート: 判断 357">
          <a:extLst>
            <a:ext uri="{FF2B5EF4-FFF2-40B4-BE49-F238E27FC236}">
              <a16:creationId xmlns:a16="http://schemas.microsoft.com/office/drawing/2014/main" id="{CEDF0D9B-F2A4-483B-88D2-1ED01C0A66AE}"/>
            </a:ext>
          </a:extLst>
        </xdr:cNvPr>
        <xdr:cNvSpPr/>
      </xdr:nvSpPr>
      <xdr:spPr>
        <a:xfrm>
          <a:off x="6235700" y="136234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39AA88D-1D82-4F47-AF29-AF09CB757390}"/>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E0B0639-8C85-407E-A3E9-2C2CCD710018}"/>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236020C-0F95-4B55-ACA6-6607C7C63A10}"/>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32184F7-3881-4BDD-AA41-751CE546B2D8}"/>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354EDFF4-6BB5-4ABC-94FA-0419B9FBE19F}"/>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28121</xdr:rowOff>
    </xdr:from>
    <xdr:to>
      <xdr:col>55</xdr:col>
      <xdr:colOff>50800</xdr:colOff>
      <xdr:row>81</xdr:row>
      <xdr:rowOff>129721</xdr:rowOff>
    </xdr:to>
    <xdr:sp macro="" textlink="">
      <xdr:nvSpPr>
        <xdr:cNvPr id="364" name="楕円 363">
          <a:extLst>
            <a:ext uri="{FF2B5EF4-FFF2-40B4-BE49-F238E27FC236}">
              <a16:creationId xmlns:a16="http://schemas.microsoft.com/office/drawing/2014/main" id="{441697C4-958A-441C-AE23-A7620EBF68CA}"/>
            </a:ext>
          </a:extLst>
        </xdr:cNvPr>
        <xdr:cNvSpPr/>
      </xdr:nvSpPr>
      <xdr:spPr>
        <a:xfrm>
          <a:off x="9398000" y="134012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50998</xdr:rowOff>
    </xdr:from>
    <xdr:ext cx="469744" cy="259045"/>
    <xdr:sp macro="" textlink="">
      <xdr:nvSpPr>
        <xdr:cNvPr id="365" name="【福祉施設】&#10;一人当たり面積該当値テキスト">
          <a:extLst>
            <a:ext uri="{FF2B5EF4-FFF2-40B4-BE49-F238E27FC236}">
              <a16:creationId xmlns:a16="http://schemas.microsoft.com/office/drawing/2014/main" id="{710EA025-9E54-43C4-AF23-CE0580875ABB}"/>
            </a:ext>
          </a:extLst>
        </xdr:cNvPr>
        <xdr:cNvSpPr txBox="1"/>
      </xdr:nvSpPr>
      <xdr:spPr>
        <a:xfrm>
          <a:off x="9467850" y="1325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44450</xdr:rowOff>
    </xdr:from>
    <xdr:to>
      <xdr:col>50</xdr:col>
      <xdr:colOff>165100</xdr:colOff>
      <xdr:row>81</xdr:row>
      <xdr:rowOff>146050</xdr:rowOff>
    </xdr:to>
    <xdr:sp macro="" textlink="">
      <xdr:nvSpPr>
        <xdr:cNvPr id="366" name="楕円 365">
          <a:extLst>
            <a:ext uri="{FF2B5EF4-FFF2-40B4-BE49-F238E27FC236}">
              <a16:creationId xmlns:a16="http://schemas.microsoft.com/office/drawing/2014/main" id="{FA8C5754-A831-4CF8-BAAF-0D92F4062604}"/>
            </a:ext>
          </a:extLst>
        </xdr:cNvPr>
        <xdr:cNvSpPr/>
      </xdr:nvSpPr>
      <xdr:spPr>
        <a:xfrm>
          <a:off x="86360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78921</xdr:rowOff>
    </xdr:from>
    <xdr:to>
      <xdr:col>55</xdr:col>
      <xdr:colOff>0</xdr:colOff>
      <xdr:row>81</xdr:row>
      <xdr:rowOff>95250</xdr:rowOff>
    </xdr:to>
    <xdr:cxnSp macro="">
      <xdr:nvCxnSpPr>
        <xdr:cNvPr id="367" name="直線コネクタ 366">
          <a:extLst>
            <a:ext uri="{FF2B5EF4-FFF2-40B4-BE49-F238E27FC236}">
              <a16:creationId xmlns:a16="http://schemas.microsoft.com/office/drawing/2014/main" id="{422CE0D8-3BBE-40CB-A1FD-53C8A55347E2}"/>
            </a:ext>
          </a:extLst>
        </xdr:cNvPr>
        <xdr:cNvCxnSpPr/>
      </xdr:nvCxnSpPr>
      <xdr:spPr>
        <a:xfrm flipV="1">
          <a:off x="8686800" y="13452021"/>
          <a:ext cx="7429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44450</xdr:rowOff>
    </xdr:from>
    <xdr:to>
      <xdr:col>46</xdr:col>
      <xdr:colOff>38100</xdr:colOff>
      <xdr:row>81</xdr:row>
      <xdr:rowOff>146050</xdr:rowOff>
    </xdr:to>
    <xdr:sp macro="" textlink="">
      <xdr:nvSpPr>
        <xdr:cNvPr id="368" name="楕円 367">
          <a:extLst>
            <a:ext uri="{FF2B5EF4-FFF2-40B4-BE49-F238E27FC236}">
              <a16:creationId xmlns:a16="http://schemas.microsoft.com/office/drawing/2014/main" id="{D875DCEB-9744-4F4C-B110-F2EC201997AC}"/>
            </a:ext>
          </a:extLst>
        </xdr:cNvPr>
        <xdr:cNvSpPr/>
      </xdr:nvSpPr>
      <xdr:spPr>
        <a:xfrm>
          <a:off x="7842250" y="13417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95250</xdr:rowOff>
    </xdr:from>
    <xdr:to>
      <xdr:col>50</xdr:col>
      <xdr:colOff>114300</xdr:colOff>
      <xdr:row>81</xdr:row>
      <xdr:rowOff>95250</xdr:rowOff>
    </xdr:to>
    <xdr:cxnSp macro="">
      <xdr:nvCxnSpPr>
        <xdr:cNvPr id="369" name="直線コネクタ 368">
          <a:extLst>
            <a:ext uri="{FF2B5EF4-FFF2-40B4-BE49-F238E27FC236}">
              <a16:creationId xmlns:a16="http://schemas.microsoft.com/office/drawing/2014/main" id="{5209F8D3-8DB4-4B46-9666-72F0A477AE82}"/>
            </a:ext>
          </a:extLst>
        </xdr:cNvPr>
        <xdr:cNvCxnSpPr/>
      </xdr:nvCxnSpPr>
      <xdr:spPr>
        <a:xfrm>
          <a:off x="7886700" y="134683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126093</xdr:rowOff>
    </xdr:from>
    <xdr:to>
      <xdr:col>41</xdr:col>
      <xdr:colOff>101600</xdr:colOff>
      <xdr:row>82</xdr:row>
      <xdr:rowOff>56243</xdr:rowOff>
    </xdr:to>
    <xdr:sp macro="" textlink="">
      <xdr:nvSpPr>
        <xdr:cNvPr id="370" name="楕円 369">
          <a:extLst>
            <a:ext uri="{FF2B5EF4-FFF2-40B4-BE49-F238E27FC236}">
              <a16:creationId xmlns:a16="http://schemas.microsoft.com/office/drawing/2014/main" id="{99A5D19C-39B8-45B8-B205-D953248CD5ED}"/>
            </a:ext>
          </a:extLst>
        </xdr:cNvPr>
        <xdr:cNvSpPr/>
      </xdr:nvSpPr>
      <xdr:spPr>
        <a:xfrm>
          <a:off x="7029450" y="134991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95250</xdr:rowOff>
    </xdr:from>
    <xdr:to>
      <xdr:col>45</xdr:col>
      <xdr:colOff>177800</xdr:colOff>
      <xdr:row>82</xdr:row>
      <xdr:rowOff>5443</xdr:rowOff>
    </xdr:to>
    <xdr:cxnSp macro="">
      <xdr:nvCxnSpPr>
        <xdr:cNvPr id="371" name="直線コネクタ 370">
          <a:extLst>
            <a:ext uri="{FF2B5EF4-FFF2-40B4-BE49-F238E27FC236}">
              <a16:creationId xmlns:a16="http://schemas.microsoft.com/office/drawing/2014/main" id="{D619B632-549A-4CF3-8B6F-1D785ADB12EE}"/>
            </a:ext>
          </a:extLst>
        </xdr:cNvPr>
        <xdr:cNvCxnSpPr/>
      </xdr:nvCxnSpPr>
      <xdr:spPr>
        <a:xfrm flipV="1">
          <a:off x="7080250" y="13468350"/>
          <a:ext cx="806450" cy="7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28121</xdr:rowOff>
    </xdr:from>
    <xdr:to>
      <xdr:col>36</xdr:col>
      <xdr:colOff>165100</xdr:colOff>
      <xdr:row>81</xdr:row>
      <xdr:rowOff>129721</xdr:rowOff>
    </xdr:to>
    <xdr:sp macro="" textlink="">
      <xdr:nvSpPr>
        <xdr:cNvPr id="372" name="楕円 371">
          <a:extLst>
            <a:ext uri="{FF2B5EF4-FFF2-40B4-BE49-F238E27FC236}">
              <a16:creationId xmlns:a16="http://schemas.microsoft.com/office/drawing/2014/main" id="{DCF19B3C-2C68-42ED-BB85-F98B3215B4A3}"/>
            </a:ext>
          </a:extLst>
        </xdr:cNvPr>
        <xdr:cNvSpPr/>
      </xdr:nvSpPr>
      <xdr:spPr>
        <a:xfrm>
          <a:off x="6235700" y="134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78921</xdr:rowOff>
    </xdr:from>
    <xdr:to>
      <xdr:col>41</xdr:col>
      <xdr:colOff>50800</xdr:colOff>
      <xdr:row>82</xdr:row>
      <xdr:rowOff>5443</xdr:rowOff>
    </xdr:to>
    <xdr:cxnSp macro="">
      <xdr:nvCxnSpPr>
        <xdr:cNvPr id="373" name="直線コネクタ 372">
          <a:extLst>
            <a:ext uri="{FF2B5EF4-FFF2-40B4-BE49-F238E27FC236}">
              <a16:creationId xmlns:a16="http://schemas.microsoft.com/office/drawing/2014/main" id="{A2BD5225-3E4E-4650-A3B0-59BE67BCFBE0}"/>
            </a:ext>
          </a:extLst>
        </xdr:cNvPr>
        <xdr:cNvCxnSpPr/>
      </xdr:nvCxnSpPr>
      <xdr:spPr>
        <a:xfrm>
          <a:off x="6286500" y="13452021"/>
          <a:ext cx="793750" cy="9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6548</xdr:rowOff>
    </xdr:from>
    <xdr:ext cx="469744" cy="259045"/>
    <xdr:sp macro="" textlink="">
      <xdr:nvSpPr>
        <xdr:cNvPr id="374" name="n_1aveValue【福祉施設】&#10;一人当たり面積">
          <a:extLst>
            <a:ext uri="{FF2B5EF4-FFF2-40B4-BE49-F238E27FC236}">
              <a16:creationId xmlns:a16="http://schemas.microsoft.com/office/drawing/2014/main" id="{07180D15-B5C0-4F1A-A1CA-ACB32E60AA86}"/>
            </a:ext>
          </a:extLst>
        </xdr:cNvPr>
        <xdr:cNvSpPr txBox="1"/>
      </xdr:nvSpPr>
      <xdr:spPr>
        <a:xfrm>
          <a:off x="8458277" y="1370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161670</xdr:rowOff>
    </xdr:from>
    <xdr:ext cx="469744" cy="259045"/>
    <xdr:sp macro="" textlink="">
      <xdr:nvSpPr>
        <xdr:cNvPr id="375" name="n_2aveValue【福祉施設】&#10;一人当たり面積">
          <a:extLst>
            <a:ext uri="{FF2B5EF4-FFF2-40B4-BE49-F238E27FC236}">
              <a16:creationId xmlns:a16="http://schemas.microsoft.com/office/drawing/2014/main" id="{DFF1256A-E70A-4553-875B-913F6371AC5A}"/>
            </a:ext>
          </a:extLst>
        </xdr:cNvPr>
        <xdr:cNvSpPr txBox="1"/>
      </xdr:nvSpPr>
      <xdr:spPr>
        <a:xfrm>
          <a:off x="7677227" y="136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161670</xdr:rowOff>
    </xdr:from>
    <xdr:ext cx="469744" cy="259045"/>
    <xdr:sp macro="" textlink="">
      <xdr:nvSpPr>
        <xdr:cNvPr id="376" name="n_3aveValue【福祉施設】&#10;一人当たり面積">
          <a:extLst>
            <a:ext uri="{FF2B5EF4-FFF2-40B4-BE49-F238E27FC236}">
              <a16:creationId xmlns:a16="http://schemas.microsoft.com/office/drawing/2014/main" id="{5017E703-11A2-48B2-8259-5B0E36C28CCA}"/>
            </a:ext>
          </a:extLst>
        </xdr:cNvPr>
        <xdr:cNvSpPr txBox="1"/>
      </xdr:nvSpPr>
      <xdr:spPr>
        <a:xfrm>
          <a:off x="6864427" y="136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6548</xdr:rowOff>
    </xdr:from>
    <xdr:ext cx="469744" cy="259045"/>
    <xdr:sp macro="" textlink="">
      <xdr:nvSpPr>
        <xdr:cNvPr id="377" name="n_4aveValue【福祉施設】&#10;一人当たり面積">
          <a:extLst>
            <a:ext uri="{FF2B5EF4-FFF2-40B4-BE49-F238E27FC236}">
              <a16:creationId xmlns:a16="http://schemas.microsoft.com/office/drawing/2014/main" id="{0F05478C-B276-4BDB-85E0-95D01EA7A184}"/>
            </a:ext>
          </a:extLst>
        </xdr:cNvPr>
        <xdr:cNvSpPr txBox="1"/>
      </xdr:nvSpPr>
      <xdr:spPr>
        <a:xfrm>
          <a:off x="6070677" y="1370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162577</xdr:rowOff>
    </xdr:from>
    <xdr:ext cx="469744" cy="259045"/>
    <xdr:sp macro="" textlink="">
      <xdr:nvSpPr>
        <xdr:cNvPr id="378" name="n_1mainValue【福祉施設】&#10;一人当たり面積">
          <a:extLst>
            <a:ext uri="{FF2B5EF4-FFF2-40B4-BE49-F238E27FC236}">
              <a16:creationId xmlns:a16="http://schemas.microsoft.com/office/drawing/2014/main" id="{88E6F904-4CF9-4D45-8370-9382279C087C}"/>
            </a:ext>
          </a:extLst>
        </xdr:cNvPr>
        <xdr:cNvSpPr txBox="1"/>
      </xdr:nvSpPr>
      <xdr:spPr>
        <a:xfrm>
          <a:off x="8458277"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162577</xdr:rowOff>
    </xdr:from>
    <xdr:ext cx="469744" cy="259045"/>
    <xdr:sp macro="" textlink="">
      <xdr:nvSpPr>
        <xdr:cNvPr id="379" name="n_2mainValue【福祉施設】&#10;一人当たり面積">
          <a:extLst>
            <a:ext uri="{FF2B5EF4-FFF2-40B4-BE49-F238E27FC236}">
              <a16:creationId xmlns:a16="http://schemas.microsoft.com/office/drawing/2014/main" id="{A239A81D-017C-4FF5-8C65-1A9556F2FB10}"/>
            </a:ext>
          </a:extLst>
        </xdr:cNvPr>
        <xdr:cNvSpPr txBox="1"/>
      </xdr:nvSpPr>
      <xdr:spPr>
        <a:xfrm>
          <a:off x="7677227"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72770</xdr:rowOff>
    </xdr:from>
    <xdr:ext cx="469744" cy="259045"/>
    <xdr:sp macro="" textlink="">
      <xdr:nvSpPr>
        <xdr:cNvPr id="380" name="n_3mainValue【福祉施設】&#10;一人当たり面積">
          <a:extLst>
            <a:ext uri="{FF2B5EF4-FFF2-40B4-BE49-F238E27FC236}">
              <a16:creationId xmlns:a16="http://schemas.microsoft.com/office/drawing/2014/main" id="{4EC34DD7-865A-4FBA-97F5-F443A921EAEE}"/>
            </a:ext>
          </a:extLst>
        </xdr:cNvPr>
        <xdr:cNvSpPr txBox="1"/>
      </xdr:nvSpPr>
      <xdr:spPr>
        <a:xfrm>
          <a:off x="6864427" y="1328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146248</xdr:rowOff>
    </xdr:from>
    <xdr:ext cx="469744" cy="259045"/>
    <xdr:sp macro="" textlink="">
      <xdr:nvSpPr>
        <xdr:cNvPr id="381" name="n_4mainValue【福祉施設】&#10;一人当たり面積">
          <a:extLst>
            <a:ext uri="{FF2B5EF4-FFF2-40B4-BE49-F238E27FC236}">
              <a16:creationId xmlns:a16="http://schemas.microsoft.com/office/drawing/2014/main" id="{1775F987-30D4-46F4-9B22-2EA4542D3138}"/>
            </a:ext>
          </a:extLst>
        </xdr:cNvPr>
        <xdr:cNvSpPr txBox="1"/>
      </xdr:nvSpPr>
      <xdr:spPr>
        <a:xfrm>
          <a:off x="6070677" y="1318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992115E9-723C-40C8-A61F-4EA40BF0CB63}"/>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AE2B70A-B4BB-4000-A004-0572A76C9028}"/>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BF76CC29-BDE2-4DAD-BD2F-B24F0DC8CC4C}"/>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60BE4E8D-0A67-4D75-A8EB-451E94F1BB62}"/>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1EDC3687-4BD6-4B68-9D76-2B47B4E51997}"/>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69651334-B16C-499C-AB8B-B0B9E6AD144A}"/>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5EFC91D3-EE68-4854-B2B4-1DAA76E92004}"/>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7F781383-E6C4-42FF-90ED-6E95921C33AA}"/>
            </a:ext>
          </a:extLst>
        </xdr:cNvPr>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2C2572-AFF5-4B5D-88C4-47A7BD54ECC9}"/>
            </a:ext>
          </a:extLst>
        </xdr:cNvPr>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4013C41F-1CC0-49EC-B9C2-08A270CDC08C}"/>
            </a:ext>
          </a:extLst>
        </xdr:cNvPr>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629A3936-BBF6-449B-9A31-17BE9ACDE40B}"/>
            </a:ext>
          </a:extLst>
        </xdr:cNvPr>
        <xdr:cNvSpPr txBox="1"/>
      </xdr:nvSpPr>
      <xdr:spPr>
        <a:xfrm>
          <a:off x="2757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1586F8E0-0C71-41B5-B8FB-930B52D70730}"/>
            </a:ext>
          </a:extLst>
        </xdr:cNvPr>
        <xdr:cNvCxnSpPr/>
      </xdr:nvCxnSpPr>
      <xdr:spPr>
        <a:xfrm>
          <a:off x="6858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1107A678-A6B2-4D68-A875-C07612AA3722}"/>
            </a:ext>
          </a:extLst>
        </xdr:cNvPr>
        <xdr:cNvSpPr txBox="1"/>
      </xdr:nvSpPr>
      <xdr:spPr>
        <a:xfrm>
          <a:off x="2757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FC6F1CB4-E496-47A2-8521-39B95608EDAC}"/>
            </a:ext>
          </a:extLst>
        </xdr:cNvPr>
        <xdr:cNvCxnSpPr/>
      </xdr:nvCxnSpPr>
      <xdr:spPr>
        <a:xfrm>
          <a:off x="6858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99097415-4B0F-426A-9FEF-9C3E485F3EFE}"/>
            </a:ext>
          </a:extLst>
        </xdr:cNvPr>
        <xdr:cNvSpPr txBox="1"/>
      </xdr:nvSpPr>
      <xdr:spPr>
        <a:xfrm>
          <a:off x="3398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F8603DDD-7332-4416-BA21-03ECA653C320}"/>
            </a:ext>
          </a:extLst>
        </xdr:cNvPr>
        <xdr:cNvCxnSpPr/>
      </xdr:nvCxnSpPr>
      <xdr:spPr>
        <a:xfrm>
          <a:off x="6858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A9FC63CB-DC45-4D5D-ABBA-C2DD4F0BD709}"/>
            </a:ext>
          </a:extLst>
        </xdr:cNvPr>
        <xdr:cNvSpPr txBox="1"/>
      </xdr:nvSpPr>
      <xdr:spPr>
        <a:xfrm>
          <a:off x="3398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618EF02D-ED62-46D6-B2BF-B9C21BF1D2FA}"/>
            </a:ext>
          </a:extLst>
        </xdr:cNvPr>
        <xdr:cNvCxnSpPr/>
      </xdr:nvCxnSpPr>
      <xdr:spPr>
        <a:xfrm>
          <a:off x="6858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E67AE3BC-A7B6-4261-AEA6-1DCC99913E9C}"/>
            </a:ext>
          </a:extLst>
        </xdr:cNvPr>
        <xdr:cNvSpPr txBox="1"/>
      </xdr:nvSpPr>
      <xdr:spPr>
        <a:xfrm>
          <a:off x="3398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E9FD9DE6-E27D-4A4E-A43D-927E0B110444}"/>
            </a:ext>
          </a:extLst>
        </xdr:cNvPr>
        <xdr:cNvCxnSpPr/>
      </xdr:nvCxnSpPr>
      <xdr:spPr>
        <a:xfrm>
          <a:off x="6858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9FEA37E8-B5AF-4B37-9253-E2F492408D94}"/>
            </a:ext>
          </a:extLst>
        </xdr:cNvPr>
        <xdr:cNvSpPr txBox="1"/>
      </xdr:nvSpPr>
      <xdr:spPr>
        <a:xfrm>
          <a:off x="339891" y="16374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81455AA9-616C-421A-98EA-9035F272B990}"/>
            </a:ext>
          </a:extLst>
        </xdr:cNvPr>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400DC1C8-CF6B-49F3-BCE5-ABFD3916D31D}"/>
            </a:ext>
          </a:extLst>
        </xdr:cNvPr>
        <xdr:cNvSpPr txBox="1"/>
      </xdr:nvSpPr>
      <xdr:spPr>
        <a:xfrm>
          <a:off x="384961" y="160121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91042ED5-4191-4FD9-9138-A359F114C545}"/>
            </a:ext>
          </a:extLst>
        </xdr:cNvPr>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9525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64CE806A-031E-4AC4-8EF9-C3BA3687019F}"/>
            </a:ext>
          </a:extLst>
        </xdr:cNvPr>
        <xdr:cNvCxnSpPr/>
      </xdr:nvCxnSpPr>
      <xdr:spPr>
        <a:xfrm flipV="1">
          <a:off x="4177665" y="16684625"/>
          <a:ext cx="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AA490274-0F3C-45C0-9BEB-CAB607A8C81D}"/>
            </a:ext>
          </a:extLst>
        </xdr:cNvPr>
        <xdr:cNvSpPr txBox="1"/>
      </xdr:nvSpPr>
      <xdr:spPr>
        <a:xfrm>
          <a:off x="4216400"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734C173D-12BD-4474-8A01-AE71F38C29D7}"/>
            </a:ext>
          </a:extLst>
        </xdr:cNvPr>
        <xdr:cNvCxnSpPr/>
      </xdr:nvCxnSpPr>
      <xdr:spPr>
        <a:xfrm>
          <a:off x="4108450" y="17983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127652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23F7DAEC-484A-48E6-8734-430BB5D55457}"/>
            </a:ext>
          </a:extLst>
        </xdr:cNvPr>
        <xdr:cNvSpPr txBox="1"/>
      </xdr:nvSpPr>
      <xdr:spPr>
        <a:xfrm>
          <a:off x="4216400" y="16472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9525</xdr:rowOff>
    </xdr:from>
    <xdr:to>
      <xdr:col>24</xdr:col>
      <xdr:colOff>152400</xdr:colOff>
      <xdr:row>101</xdr:row>
      <xdr:rowOff>9525</xdr:rowOff>
    </xdr:to>
    <xdr:cxnSp macro="">
      <xdr:nvCxnSpPr>
        <xdr:cNvPr id="410" name="直線コネクタ 409">
          <a:extLst>
            <a:ext uri="{FF2B5EF4-FFF2-40B4-BE49-F238E27FC236}">
              <a16:creationId xmlns:a16="http://schemas.microsoft.com/office/drawing/2014/main" id="{197D96E7-4FE5-4982-A551-5EA9DD0D84F1}"/>
            </a:ext>
          </a:extLst>
        </xdr:cNvPr>
        <xdr:cNvCxnSpPr/>
      </xdr:nvCxnSpPr>
      <xdr:spPr>
        <a:xfrm>
          <a:off x="4108450" y="166846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61613</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6935BEDC-6B01-40FD-8D5F-4780D8EA0511}"/>
            </a:ext>
          </a:extLst>
        </xdr:cNvPr>
        <xdr:cNvSpPr txBox="1"/>
      </xdr:nvSpPr>
      <xdr:spPr>
        <a:xfrm>
          <a:off x="4216400" y="16901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38736</xdr:rowOff>
    </xdr:from>
    <xdr:to>
      <xdr:col>24</xdr:col>
      <xdr:colOff>114300</xdr:colOff>
      <xdr:row>103</xdr:row>
      <xdr:rowOff>140336</xdr:rowOff>
    </xdr:to>
    <xdr:sp macro="" textlink="">
      <xdr:nvSpPr>
        <xdr:cNvPr id="412" name="フローチャート: 判断 411">
          <a:extLst>
            <a:ext uri="{FF2B5EF4-FFF2-40B4-BE49-F238E27FC236}">
              <a16:creationId xmlns:a16="http://schemas.microsoft.com/office/drawing/2014/main" id="{62969DC6-67D0-4E32-B746-C44EBCF7656C}"/>
            </a:ext>
          </a:extLst>
        </xdr:cNvPr>
        <xdr:cNvSpPr/>
      </xdr:nvSpPr>
      <xdr:spPr>
        <a:xfrm>
          <a:off x="4127500" y="1704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55880</xdr:rowOff>
    </xdr:from>
    <xdr:to>
      <xdr:col>20</xdr:col>
      <xdr:colOff>38100</xdr:colOff>
      <xdr:row>103</xdr:row>
      <xdr:rowOff>157480</xdr:rowOff>
    </xdr:to>
    <xdr:sp macro="" textlink="">
      <xdr:nvSpPr>
        <xdr:cNvPr id="413" name="フローチャート: 判断 412">
          <a:extLst>
            <a:ext uri="{FF2B5EF4-FFF2-40B4-BE49-F238E27FC236}">
              <a16:creationId xmlns:a16="http://schemas.microsoft.com/office/drawing/2014/main" id="{552C8812-9757-4192-B07A-1C3CD5EB8E4A}"/>
            </a:ext>
          </a:extLst>
        </xdr:cNvPr>
        <xdr:cNvSpPr/>
      </xdr:nvSpPr>
      <xdr:spPr>
        <a:xfrm>
          <a:off x="3384550" y="17061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14" name="フローチャート: 判断 413">
          <a:extLst>
            <a:ext uri="{FF2B5EF4-FFF2-40B4-BE49-F238E27FC236}">
              <a16:creationId xmlns:a16="http://schemas.microsoft.com/office/drawing/2014/main" id="{CE607C33-B264-4BF4-A493-AE88028A584A}"/>
            </a:ext>
          </a:extLst>
        </xdr:cNvPr>
        <xdr:cNvSpPr/>
      </xdr:nvSpPr>
      <xdr:spPr>
        <a:xfrm>
          <a:off x="2571750" y="1704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15" name="フローチャート: 判断 414">
          <a:extLst>
            <a:ext uri="{FF2B5EF4-FFF2-40B4-BE49-F238E27FC236}">
              <a16:creationId xmlns:a16="http://schemas.microsoft.com/office/drawing/2014/main" id="{BA1BF821-E81F-4D7E-879C-66D55CFF8072}"/>
            </a:ext>
          </a:extLst>
        </xdr:cNvPr>
        <xdr:cNvSpPr/>
      </xdr:nvSpPr>
      <xdr:spPr>
        <a:xfrm>
          <a:off x="1778000" y="1701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19686</xdr:rowOff>
    </xdr:from>
    <xdr:to>
      <xdr:col>6</xdr:col>
      <xdr:colOff>38100</xdr:colOff>
      <xdr:row>103</xdr:row>
      <xdr:rowOff>121286</xdr:rowOff>
    </xdr:to>
    <xdr:sp macro="" textlink="">
      <xdr:nvSpPr>
        <xdr:cNvPr id="416" name="フローチャート: 判断 415">
          <a:extLst>
            <a:ext uri="{FF2B5EF4-FFF2-40B4-BE49-F238E27FC236}">
              <a16:creationId xmlns:a16="http://schemas.microsoft.com/office/drawing/2014/main" id="{235312B4-45E4-43D1-B7F1-D97AE0B38C5C}"/>
            </a:ext>
          </a:extLst>
        </xdr:cNvPr>
        <xdr:cNvSpPr/>
      </xdr:nvSpPr>
      <xdr:spPr>
        <a:xfrm>
          <a:off x="984250" y="170249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114F6EA-DB86-4E2C-A202-C0CCABE03DC4}"/>
            </a:ext>
          </a:extLst>
        </xdr:cNvPr>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0A1FC1E-CC2C-47E9-B378-428B67DC8DFA}"/>
            </a:ext>
          </a:extLst>
        </xdr:cNvPr>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146A25BE-5D3C-411C-B4EE-C4037DE29493}"/>
            </a:ext>
          </a:extLst>
        </xdr:cNvPr>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3C54E48A-FC43-4EB3-AF40-742E3276B1EC}"/>
            </a:ext>
          </a:extLst>
        </xdr:cNvPr>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C018C733-FB19-4873-A0AD-41467167529B}"/>
            </a:ext>
          </a:extLst>
        </xdr:cNvPr>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101600</xdr:rowOff>
    </xdr:from>
    <xdr:to>
      <xdr:col>24</xdr:col>
      <xdr:colOff>114300</xdr:colOff>
      <xdr:row>105</xdr:row>
      <xdr:rowOff>31750</xdr:rowOff>
    </xdr:to>
    <xdr:sp macro="" textlink="">
      <xdr:nvSpPr>
        <xdr:cNvPr id="422" name="楕円 421">
          <a:extLst>
            <a:ext uri="{FF2B5EF4-FFF2-40B4-BE49-F238E27FC236}">
              <a16:creationId xmlns:a16="http://schemas.microsoft.com/office/drawing/2014/main" id="{37374912-8611-40AC-B94A-D25B6530D28D}"/>
            </a:ext>
          </a:extLst>
        </xdr:cNvPr>
        <xdr:cNvSpPr/>
      </xdr:nvSpPr>
      <xdr:spPr>
        <a:xfrm>
          <a:off x="4127500" y="17272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80027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951FBB3A-E262-4B0C-9A79-A4A867778A4C}"/>
            </a:ext>
          </a:extLst>
        </xdr:cNvPr>
        <xdr:cNvSpPr txBox="1"/>
      </xdr:nvSpPr>
      <xdr:spPr>
        <a:xfrm>
          <a:off x="42164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52070</xdr:rowOff>
    </xdr:from>
    <xdr:to>
      <xdr:col>20</xdr:col>
      <xdr:colOff>38100</xdr:colOff>
      <xdr:row>104</xdr:row>
      <xdr:rowOff>153670</xdr:rowOff>
    </xdr:to>
    <xdr:sp macro="" textlink="">
      <xdr:nvSpPr>
        <xdr:cNvPr id="424" name="楕円 423">
          <a:extLst>
            <a:ext uri="{FF2B5EF4-FFF2-40B4-BE49-F238E27FC236}">
              <a16:creationId xmlns:a16="http://schemas.microsoft.com/office/drawing/2014/main" id="{052B622C-44FB-4787-B93E-822CB693752C}"/>
            </a:ext>
          </a:extLst>
        </xdr:cNvPr>
        <xdr:cNvSpPr/>
      </xdr:nvSpPr>
      <xdr:spPr>
        <a:xfrm>
          <a:off x="3384550" y="172224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102870</xdr:rowOff>
    </xdr:from>
    <xdr:to>
      <xdr:col>24</xdr:col>
      <xdr:colOff>63500</xdr:colOff>
      <xdr:row>104</xdr:row>
      <xdr:rowOff>152400</xdr:rowOff>
    </xdr:to>
    <xdr:cxnSp macro="">
      <xdr:nvCxnSpPr>
        <xdr:cNvPr id="425" name="直線コネクタ 424">
          <a:extLst>
            <a:ext uri="{FF2B5EF4-FFF2-40B4-BE49-F238E27FC236}">
              <a16:creationId xmlns:a16="http://schemas.microsoft.com/office/drawing/2014/main" id="{CE76CEF3-E746-445A-A140-945B013EBFE9}"/>
            </a:ext>
          </a:extLst>
        </xdr:cNvPr>
        <xdr:cNvCxnSpPr/>
      </xdr:nvCxnSpPr>
      <xdr:spPr>
        <a:xfrm>
          <a:off x="3429000" y="17273270"/>
          <a:ext cx="7493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2539</xdr:rowOff>
    </xdr:from>
    <xdr:to>
      <xdr:col>15</xdr:col>
      <xdr:colOff>101600</xdr:colOff>
      <xdr:row>104</xdr:row>
      <xdr:rowOff>104139</xdr:rowOff>
    </xdr:to>
    <xdr:sp macro="" textlink="">
      <xdr:nvSpPr>
        <xdr:cNvPr id="426" name="楕円 425">
          <a:extLst>
            <a:ext uri="{FF2B5EF4-FFF2-40B4-BE49-F238E27FC236}">
              <a16:creationId xmlns:a16="http://schemas.microsoft.com/office/drawing/2014/main" id="{A4BC21B0-6133-4A91-9A48-C5EB85EDD3F9}"/>
            </a:ext>
          </a:extLst>
        </xdr:cNvPr>
        <xdr:cNvSpPr/>
      </xdr:nvSpPr>
      <xdr:spPr>
        <a:xfrm>
          <a:off x="2571750" y="1717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53339</xdr:rowOff>
    </xdr:from>
    <xdr:to>
      <xdr:col>19</xdr:col>
      <xdr:colOff>177800</xdr:colOff>
      <xdr:row>104</xdr:row>
      <xdr:rowOff>102870</xdr:rowOff>
    </xdr:to>
    <xdr:cxnSp macro="">
      <xdr:nvCxnSpPr>
        <xdr:cNvPr id="427" name="直線コネクタ 426">
          <a:extLst>
            <a:ext uri="{FF2B5EF4-FFF2-40B4-BE49-F238E27FC236}">
              <a16:creationId xmlns:a16="http://schemas.microsoft.com/office/drawing/2014/main" id="{12962464-01CE-4D80-A324-734635C3B7EE}"/>
            </a:ext>
          </a:extLst>
        </xdr:cNvPr>
        <xdr:cNvCxnSpPr/>
      </xdr:nvCxnSpPr>
      <xdr:spPr>
        <a:xfrm>
          <a:off x="2622550" y="17223739"/>
          <a:ext cx="80645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428" name="楕円 427">
          <a:extLst>
            <a:ext uri="{FF2B5EF4-FFF2-40B4-BE49-F238E27FC236}">
              <a16:creationId xmlns:a16="http://schemas.microsoft.com/office/drawing/2014/main" id="{BF67D9D9-DA08-4E9E-96D4-F4E71BF53F57}"/>
            </a:ext>
          </a:extLst>
        </xdr:cNvPr>
        <xdr:cNvSpPr/>
      </xdr:nvSpPr>
      <xdr:spPr>
        <a:xfrm>
          <a:off x="1778000" y="171030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148589</xdr:rowOff>
    </xdr:from>
    <xdr:to>
      <xdr:col>15</xdr:col>
      <xdr:colOff>50800</xdr:colOff>
      <xdr:row>104</xdr:row>
      <xdr:rowOff>53339</xdr:rowOff>
    </xdr:to>
    <xdr:cxnSp macro="">
      <xdr:nvCxnSpPr>
        <xdr:cNvPr id="429" name="直線コネクタ 428">
          <a:extLst>
            <a:ext uri="{FF2B5EF4-FFF2-40B4-BE49-F238E27FC236}">
              <a16:creationId xmlns:a16="http://schemas.microsoft.com/office/drawing/2014/main" id="{B21A612E-7509-48C4-AA2E-54E93D00688F}"/>
            </a:ext>
          </a:extLst>
        </xdr:cNvPr>
        <xdr:cNvCxnSpPr/>
      </xdr:nvCxnSpPr>
      <xdr:spPr>
        <a:xfrm>
          <a:off x="1828800" y="17153889"/>
          <a:ext cx="7937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74930</xdr:rowOff>
    </xdr:from>
    <xdr:to>
      <xdr:col>6</xdr:col>
      <xdr:colOff>38100</xdr:colOff>
      <xdr:row>104</xdr:row>
      <xdr:rowOff>5080</xdr:rowOff>
    </xdr:to>
    <xdr:sp macro="" textlink="">
      <xdr:nvSpPr>
        <xdr:cNvPr id="430" name="楕円 429">
          <a:extLst>
            <a:ext uri="{FF2B5EF4-FFF2-40B4-BE49-F238E27FC236}">
              <a16:creationId xmlns:a16="http://schemas.microsoft.com/office/drawing/2014/main" id="{27E07CF3-BB8B-4ADE-B932-C155CFC8FAD3}"/>
            </a:ext>
          </a:extLst>
        </xdr:cNvPr>
        <xdr:cNvSpPr/>
      </xdr:nvSpPr>
      <xdr:spPr>
        <a:xfrm>
          <a:off x="984250" y="170802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125730</xdr:rowOff>
    </xdr:from>
    <xdr:to>
      <xdr:col>10</xdr:col>
      <xdr:colOff>114300</xdr:colOff>
      <xdr:row>103</xdr:row>
      <xdr:rowOff>148589</xdr:rowOff>
    </xdr:to>
    <xdr:cxnSp macro="">
      <xdr:nvCxnSpPr>
        <xdr:cNvPr id="431" name="直線コネクタ 430">
          <a:extLst>
            <a:ext uri="{FF2B5EF4-FFF2-40B4-BE49-F238E27FC236}">
              <a16:creationId xmlns:a16="http://schemas.microsoft.com/office/drawing/2014/main" id="{099BA4EC-5EBB-45AA-8B26-131E09AC1D50}"/>
            </a:ext>
          </a:extLst>
        </xdr:cNvPr>
        <xdr:cNvCxnSpPr/>
      </xdr:nvCxnSpPr>
      <xdr:spPr>
        <a:xfrm>
          <a:off x="1028700" y="17131030"/>
          <a:ext cx="8001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2557</xdr:rowOff>
    </xdr:from>
    <xdr:ext cx="405111" cy="259045"/>
    <xdr:sp macro="" textlink="">
      <xdr:nvSpPr>
        <xdr:cNvPr id="432" name="n_1aveValue【市民会館】&#10;有形固定資産減価償却率">
          <a:extLst>
            <a:ext uri="{FF2B5EF4-FFF2-40B4-BE49-F238E27FC236}">
              <a16:creationId xmlns:a16="http://schemas.microsoft.com/office/drawing/2014/main" id="{BB17F7BE-AA4C-4C3C-A43C-A5702BAA6C72}"/>
            </a:ext>
          </a:extLst>
        </xdr:cNvPr>
        <xdr:cNvSpPr txBox="1"/>
      </xdr:nvSpPr>
      <xdr:spPr>
        <a:xfrm>
          <a:off x="3239144" y="1684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33" name="n_2aveValue【市民会館】&#10;有形固定資産減価償却率">
          <a:extLst>
            <a:ext uri="{FF2B5EF4-FFF2-40B4-BE49-F238E27FC236}">
              <a16:creationId xmlns:a16="http://schemas.microsoft.com/office/drawing/2014/main" id="{B1AB5280-E779-4DBA-ADCF-9F78FD6854A4}"/>
            </a:ext>
          </a:extLst>
        </xdr:cNvPr>
        <xdr:cNvSpPr txBox="1"/>
      </xdr:nvSpPr>
      <xdr:spPr>
        <a:xfrm>
          <a:off x="2439044" y="1683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34" name="n_3aveValue【市民会館】&#10;有形固定資産減価償却率">
          <a:extLst>
            <a:ext uri="{FF2B5EF4-FFF2-40B4-BE49-F238E27FC236}">
              <a16:creationId xmlns:a16="http://schemas.microsoft.com/office/drawing/2014/main" id="{2BE51505-9CB7-4716-86EB-0219B91FD6DC}"/>
            </a:ext>
          </a:extLst>
        </xdr:cNvPr>
        <xdr:cNvSpPr txBox="1"/>
      </xdr:nvSpPr>
      <xdr:spPr>
        <a:xfrm>
          <a:off x="1645294" y="1680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137813</xdr:rowOff>
    </xdr:from>
    <xdr:ext cx="405111" cy="259045"/>
    <xdr:sp macro="" textlink="">
      <xdr:nvSpPr>
        <xdr:cNvPr id="435" name="n_4aveValue【市民会館】&#10;有形固定資産減価償却率">
          <a:extLst>
            <a:ext uri="{FF2B5EF4-FFF2-40B4-BE49-F238E27FC236}">
              <a16:creationId xmlns:a16="http://schemas.microsoft.com/office/drawing/2014/main" id="{159AD876-DA6A-454E-A1F0-D2DC82B1E147}"/>
            </a:ext>
          </a:extLst>
        </xdr:cNvPr>
        <xdr:cNvSpPr txBox="1"/>
      </xdr:nvSpPr>
      <xdr:spPr>
        <a:xfrm>
          <a:off x="851544" y="16812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144797</xdr:rowOff>
    </xdr:from>
    <xdr:ext cx="405111" cy="259045"/>
    <xdr:sp macro="" textlink="">
      <xdr:nvSpPr>
        <xdr:cNvPr id="436" name="n_1mainValue【市民会館】&#10;有形固定資産減価償却率">
          <a:extLst>
            <a:ext uri="{FF2B5EF4-FFF2-40B4-BE49-F238E27FC236}">
              <a16:creationId xmlns:a16="http://schemas.microsoft.com/office/drawing/2014/main" id="{675E747E-8773-4882-B64D-F9656ABC78BF}"/>
            </a:ext>
          </a:extLst>
        </xdr:cNvPr>
        <xdr:cNvSpPr txBox="1"/>
      </xdr:nvSpPr>
      <xdr:spPr>
        <a:xfrm>
          <a:off x="32391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95266</xdr:rowOff>
    </xdr:from>
    <xdr:ext cx="405111" cy="259045"/>
    <xdr:sp macro="" textlink="">
      <xdr:nvSpPr>
        <xdr:cNvPr id="437" name="n_2mainValue【市民会館】&#10;有形固定資産減価償却率">
          <a:extLst>
            <a:ext uri="{FF2B5EF4-FFF2-40B4-BE49-F238E27FC236}">
              <a16:creationId xmlns:a16="http://schemas.microsoft.com/office/drawing/2014/main" id="{1D911415-6D9F-45BC-8F3B-2E357B9A79A7}"/>
            </a:ext>
          </a:extLst>
        </xdr:cNvPr>
        <xdr:cNvSpPr txBox="1"/>
      </xdr:nvSpPr>
      <xdr:spPr>
        <a:xfrm>
          <a:off x="24390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19066</xdr:rowOff>
    </xdr:from>
    <xdr:ext cx="405111" cy="259045"/>
    <xdr:sp macro="" textlink="">
      <xdr:nvSpPr>
        <xdr:cNvPr id="438" name="n_3mainValue【市民会館】&#10;有形固定資産減価償却率">
          <a:extLst>
            <a:ext uri="{FF2B5EF4-FFF2-40B4-BE49-F238E27FC236}">
              <a16:creationId xmlns:a16="http://schemas.microsoft.com/office/drawing/2014/main" id="{DF8F966B-5FC6-4B46-96CE-0E17B72D4C25}"/>
            </a:ext>
          </a:extLst>
        </xdr:cNvPr>
        <xdr:cNvSpPr txBox="1"/>
      </xdr:nvSpPr>
      <xdr:spPr>
        <a:xfrm>
          <a:off x="164529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167657</xdr:rowOff>
    </xdr:from>
    <xdr:ext cx="405111" cy="259045"/>
    <xdr:sp macro="" textlink="">
      <xdr:nvSpPr>
        <xdr:cNvPr id="439" name="n_4mainValue【市民会館】&#10;有形固定資産減価償却率">
          <a:extLst>
            <a:ext uri="{FF2B5EF4-FFF2-40B4-BE49-F238E27FC236}">
              <a16:creationId xmlns:a16="http://schemas.microsoft.com/office/drawing/2014/main" id="{3CC96551-0112-4F2C-8077-95EF8E371C76}"/>
            </a:ext>
          </a:extLst>
        </xdr:cNvPr>
        <xdr:cNvSpPr txBox="1"/>
      </xdr:nvSpPr>
      <xdr:spPr>
        <a:xfrm>
          <a:off x="851544" y="1717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5383CCE9-3400-463B-ABD1-70D5E1713D42}"/>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D9E35BEB-A4FB-45A6-A703-707A2F9A1EE8}"/>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D84B90F-E642-4A58-B39E-D64649A3D8AB}"/>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4D68412B-18CE-4ECD-807A-FF23F4954DEF}"/>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5E9E75B8-462D-4192-A162-2950DE8E6E06}"/>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3DC6A04D-B86A-4653-AD54-1E95D48172CA}"/>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F66EFFC3-9680-4CD0-B566-5F6078158D0B}"/>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E47F54D6-3CB6-414A-A5BE-253D5A6518DA}"/>
            </a:ext>
          </a:extLst>
        </xdr:cNvPr>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53210184-2C46-4D98-9528-B9338D461A84}"/>
            </a:ext>
          </a:extLst>
        </xdr:cNvPr>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F954834C-D448-46F1-89FF-13CA55B8375C}"/>
            </a:ext>
          </a:extLst>
        </xdr:cNvPr>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C2F5DC24-9749-4DDB-8164-ADA2AAE13D4D}"/>
            </a:ext>
          </a:extLst>
        </xdr:cNvPr>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71117A43-44E4-4645-88B1-876D34EA471B}"/>
            </a:ext>
          </a:extLst>
        </xdr:cNvPr>
        <xdr:cNvSpPr txBox="1"/>
      </xdr:nvSpPr>
      <xdr:spPr>
        <a:xfrm>
          <a:off x="5527221" y="1777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049C9515-56CB-4EB0-AA99-FC424CECBAAC}"/>
            </a:ext>
          </a:extLst>
        </xdr:cNvPr>
        <xdr:cNvCxnSpPr/>
      </xdr:nvCxnSpPr>
      <xdr:spPr>
        <a:xfrm>
          <a:off x="5956300" y="1746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592E19FA-E675-4EAA-9250-F3BDF989EB45}"/>
            </a:ext>
          </a:extLst>
        </xdr:cNvPr>
        <xdr:cNvSpPr txBox="1"/>
      </xdr:nvSpPr>
      <xdr:spPr>
        <a:xfrm>
          <a:off x="5527221" y="17332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F64BCEB6-15C1-4897-AE12-71A1C42A37DD}"/>
            </a:ext>
          </a:extLst>
        </xdr:cNvPr>
        <xdr:cNvCxnSpPr/>
      </xdr:nvCxnSpPr>
      <xdr:spPr>
        <a:xfrm>
          <a:off x="5956300" y="1702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48E9BF47-0046-421D-BF60-3737FD7594F4}"/>
            </a:ext>
          </a:extLst>
        </xdr:cNvPr>
        <xdr:cNvSpPr txBox="1"/>
      </xdr:nvSpPr>
      <xdr:spPr>
        <a:xfrm>
          <a:off x="5527221" y="1688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92574BD0-CF3E-47FE-8021-ACFBBB75607A}"/>
            </a:ext>
          </a:extLst>
        </xdr:cNvPr>
        <xdr:cNvCxnSpPr/>
      </xdr:nvCxnSpPr>
      <xdr:spPr>
        <a:xfrm>
          <a:off x="5956300" y="16586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C27E36AE-D5A9-44F7-89BF-611CEB3B5652}"/>
            </a:ext>
          </a:extLst>
        </xdr:cNvPr>
        <xdr:cNvSpPr txBox="1"/>
      </xdr:nvSpPr>
      <xdr:spPr>
        <a:xfrm>
          <a:off x="5527221" y="16450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818CEAB4-1210-48F4-BF30-BBA4259AE7ED}"/>
            </a:ext>
          </a:extLst>
        </xdr:cNvPr>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8476276F-F567-43E9-82B0-346B3920E55D}"/>
            </a:ext>
          </a:extLst>
        </xdr:cNvPr>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C23B5C83-3D7C-44CC-A130-2E1659ABACCF}"/>
            </a:ext>
          </a:extLst>
        </xdr:cNvPr>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21337</xdr:rowOff>
    </xdr:from>
    <xdr:to>
      <xdr:col>54</xdr:col>
      <xdr:colOff>189865</xdr:colOff>
      <xdr:row>108</xdr:row>
      <xdr:rowOff>48768</xdr:rowOff>
    </xdr:to>
    <xdr:cxnSp macro="">
      <xdr:nvCxnSpPr>
        <xdr:cNvPr id="461" name="直線コネクタ 460">
          <a:extLst>
            <a:ext uri="{FF2B5EF4-FFF2-40B4-BE49-F238E27FC236}">
              <a16:creationId xmlns:a16="http://schemas.microsoft.com/office/drawing/2014/main" id="{9F3FDEF7-FA5F-47E4-A571-E122942ABD55}"/>
            </a:ext>
          </a:extLst>
        </xdr:cNvPr>
        <xdr:cNvCxnSpPr/>
      </xdr:nvCxnSpPr>
      <xdr:spPr>
        <a:xfrm flipV="1">
          <a:off x="9429115" y="16861537"/>
          <a:ext cx="0" cy="1018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a:extLst>
            <a:ext uri="{FF2B5EF4-FFF2-40B4-BE49-F238E27FC236}">
              <a16:creationId xmlns:a16="http://schemas.microsoft.com/office/drawing/2014/main" id="{BE0BF220-901B-46F4-818E-12A2A6BC151F}"/>
            </a:ext>
          </a:extLst>
        </xdr:cNvPr>
        <xdr:cNvSpPr txBox="1"/>
      </xdr:nvSpPr>
      <xdr:spPr>
        <a:xfrm>
          <a:off x="9467850" y="1788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a:extLst>
            <a:ext uri="{FF2B5EF4-FFF2-40B4-BE49-F238E27FC236}">
              <a16:creationId xmlns:a16="http://schemas.microsoft.com/office/drawing/2014/main" id="{8F7DC3F4-924F-40AE-91EB-BB721F6DE317}"/>
            </a:ext>
          </a:extLst>
        </xdr:cNvPr>
        <xdr:cNvCxnSpPr/>
      </xdr:nvCxnSpPr>
      <xdr:spPr>
        <a:xfrm>
          <a:off x="9359900" y="178795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139464</xdr:rowOff>
    </xdr:from>
    <xdr:ext cx="469744" cy="259045"/>
    <xdr:sp macro="" textlink="">
      <xdr:nvSpPr>
        <xdr:cNvPr id="464" name="【市民会館】&#10;一人当たり面積最大値テキスト">
          <a:extLst>
            <a:ext uri="{FF2B5EF4-FFF2-40B4-BE49-F238E27FC236}">
              <a16:creationId xmlns:a16="http://schemas.microsoft.com/office/drawing/2014/main" id="{E451FD35-BAC8-40E4-81B1-B3FEBDD0E757}"/>
            </a:ext>
          </a:extLst>
        </xdr:cNvPr>
        <xdr:cNvSpPr txBox="1"/>
      </xdr:nvSpPr>
      <xdr:spPr>
        <a:xfrm>
          <a:off x="9467850" y="1664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21337</xdr:rowOff>
    </xdr:from>
    <xdr:to>
      <xdr:col>55</xdr:col>
      <xdr:colOff>88900</xdr:colOff>
      <xdr:row>102</xdr:row>
      <xdr:rowOff>21337</xdr:rowOff>
    </xdr:to>
    <xdr:cxnSp macro="">
      <xdr:nvCxnSpPr>
        <xdr:cNvPr id="465" name="直線コネクタ 464">
          <a:extLst>
            <a:ext uri="{FF2B5EF4-FFF2-40B4-BE49-F238E27FC236}">
              <a16:creationId xmlns:a16="http://schemas.microsoft.com/office/drawing/2014/main" id="{544BEE54-C71B-4F1B-95A2-062A2F0E1174}"/>
            </a:ext>
          </a:extLst>
        </xdr:cNvPr>
        <xdr:cNvCxnSpPr/>
      </xdr:nvCxnSpPr>
      <xdr:spPr>
        <a:xfrm>
          <a:off x="9359900" y="168615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6" name="【市民会館】&#10;一人当たり面積平均値テキスト">
          <a:extLst>
            <a:ext uri="{FF2B5EF4-FFF2-40B4-BE49-F238E27FC236}">
              <a16:creationId xmlns:a16="http://schemas.microsoft.com/office/drawing/2014/main" id="{1B344932-FE03-454F-A0A0-19FAABBA49F2}"/>
            </a:ext>
          </a:extLst>
        </xdr:cNvPr>
        <xdr:cNvSpPr txBox="1"/>
      </xdr:nvSpPr>
      <xdr:spPr>
        <a:xfrm>
          <a:off x="9467850" y="17392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a:extLst>
            <a:ext uri="{FF2B5EF4-FFF2-40B4-BE49-F238E27FC236}">
              <a16:creationId xmlns:a16="http://schemas.microsoft.com/office/drawing/2014/main" id="{C0BAB780-2FB5-4455-AC3A-E171AA3E09EA}"/>
            </a:ext>
          </a:extLst>
        </xdr:cNvPr>
        <xdr:cNvSpPr/>
      </xdr:nvSpPr>
      <xdr:spPr>
        <a:xfrm>
          <a:off x="9398000" y="175351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a:extLst>
            <a:ext uri="{FF2B5EF4-FFF2-40B4-BE49-F238E27FC236}">
              <a16:creationId xmlns:a16="http://schemas.microsoft.com/office/drawing/2014/main" id="{D3607F4A-F817-4AEB-8F46-27BF5F211650}"/>
            </a:ext>
          </a:extLst>
        </xdr:cNvPr>
        <xdr:cNvSpPr/>
      </xdr:nvSpPr>
      <xdr:spPr>
        <a:xfrm>
          <a:off x="8636000" y="1753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69" name="フローチャート: 判断 468">
          <a:extLst>
            <a:ext uri="{FF2B5EF4-FFF2-40B4-BE49-F238E27FC236}">
              <a16:creationId xmlns:a16="http://schemas.microsoft.com/office/drawing/2014/main" id="{9993CC88-D457-40B7-B80C-5F92CBB44A41}"/>
            </a:ext>
          </a:extLst>
        </xdr:cNvPr>
        <xdr:cNvSpPr/>
      </xdr:nvSpPr>
      <xdr:spPr>
        <a:xfrm>
          <a:off x="7842250" y="175351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70" name="フローチャート: 判断 469">
          <a:extLst>
            <a:ext uri="{FF2B5EF4-FFF2-40B4-BE49-F238E27FC236}">
              <a16:creationId xmlns:a16="http://schemas.microsoft.com/office/drawing/2014/main" id="{60BB5988-DE6E-4716-91C5-E748B68052C7}"/>
            </a:ext>
          </a:extLst>
        </xdr:cNvPr>
        <xdr:cNvSpPr/>
      </xdr:nvSpPr>
      <xdr:spPr>
        <a:xfrm>
          <a:off x="7029450" y="1753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43687</xdr:rowOff>
    </xdr:from>
    <xdr:to>
      <xdr:col>36</xdr:col>
      <xdr:colOff>165100</xdr:colOff>
      <xdr:row>106</xdr:row>
      <xdr:rowOff>145287</xdr:rowOff>
    </xdr:to>
    <xdr:sp macro="" textlink="">
      <xdr:nvSpPr>
        <xdr:cNvPr id="471" name="フローチャート: 判断 470">
          <a:extLst>
            <a:ext uri="{FF2B5EF4-FFF2-40B4-BE49-F238E27FC236}">
              <a16:creationId xmlns:a16="http://schemas.microsoft.com/office/drawing/2014/main" id="{4DA1C261-C876-4ED0-B569-EDB90E9D2964}"/>
            </a:ext>
          </a:extLst>
        </xdr:cNvPr>
        <xdr:cNvSpPr/>
      </xdr:nvSpPr>
      <xdr:spPr>
        <a:xfrm>
          <a:off x="6235700" y="1754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0D1FD56-1913-4613-BE70-95488E571AEF}"/>
            </a:ext>
          </a:extLst>
        </xdr:cNvPr>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CB1FA50E-FB53-4DAC-B7AD-4F970E604754}"/>
            </a:ext>
          </a:extLst>
        </xdr:cNvPr>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459C46A-78C1-421F-AB67-E984911D1135}"/>
            </a:ext>
          </a:extLst>
        </xdr:cNvPr>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AA607CFF-7F4C-4EAE-83AE-02778B2E58A5}"/>
            </a:ext>
          </a:extLst>
        </xdr:cNvPr>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D5D7DC7-BF12-48FD-A067-838C2878A90D}"/>
            </a:ext>
          </a:extLst>
        </xdr:cNvPr>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160274</xdr:rowOff>
    </xdr:from>
    <xdr:to>
      <xdr:col>55</xdr:col>
      <xdr:colOff>50800</xdr:colOff>
      <xdr:row>108</xdr:row>
      <xdr:rowOff>90424</xdr:rowOff>
    </xdr:to>
    <xdr:sp macro="" textlink="">
      <xdr:nvSpPr>
        <xdr:cNvPr id="477" name="楕円 476">
          <a:extLst>
            <a:ext uri="{FF2B5EF4-FFF2-40B4-BE49-F238E27FC236}">
              <a16:creationId xmlns:a16="http://schemas.microsoft.com/office/drawing/2014/main" id="{89615033-4A73-442C-8837-8FEFA104BA12}"/>
            </a:ext>
          </a:extLst>
        </xdr:cNvPr>
        <xdr:cNvSpPr/>
      </xdr:nvSpPr>
      <xdr:spPr>
        <a:xfrm>
          <a:off x="9398000" y="178259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75201</xdr:rowOff>
    </xdr:from>
    <xdr:ext cx="469744" cy="259045"/>
    <xdr:sp macro="" textlink="">
      <xdr:nvSpPr>
        <xdr:cNvPr id="478" name="【市民会館】&#10;一人当たり面積該当値テキスト">
          <a:extLst>
            <a:ext uri="{FF2B5EF4-FFF2-40B4-BE49-F238E27FC236}">
              <a16:creationId xmlns:a16="http://schemas.microsoft.com/office/drawing/2014/main" id="{3A77D636-94D5-4A87-B37E-96D32269FA5B}"/>
            </a:ext>
          </a:extLst>
        </xdr:cNvPr>
        <xdr:cNvSpPr txBox="1"/>
      </xdr:nvSpPr>
      <xdr:spPr>
        <a:xfrm>
          <a:off x="9467850" y="1774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160274</xdr:rowOff>
    </xdr:from>
    <xdr:to>
      <xdr:col>50</xdr:col>
      <xdr:colOff>165100</xdr:colOff>
      <xdr:row>108</xdr:row>
      <xdr:rowOff>90424</xdr:rowOff>
    </xdr:to>
    <xdr:sp macro="" textlink="">
      <xdr:nvSpPr>
        <xdr:cNvPr id="479" name="楕円 478">
          <a:extLst>
            <a:ext uri="{FF2B5EF4-FFF2-40B4-BE49-F238E27FC236}">
              <a16:creationId xmlns:a16="http://schemas.microsoft.com/office/drawing/2014/main" id="{DAF5D578-E73D-4B2E-8192-A779374B6975}"/>
            </a:ext>
          </a:extLst>
        </xdr:cNvPr>
        <xdr:cNvSpPr/>
      </xdr:nvSpPr>
      <xdr:spPr>
        <a:xfrm>
          <a:off x="8636000" y="178259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39624</xdr:rowOff>
    </xdr:from>
    <xdr:to>
      <xdr:col>55</xdr:col>
      <xdr:colOff>0</xdr:colOff>
      <xdr:row>108</xdr:row>
      <xdr:rowOff>39624</xdr:rowOff>
    </xdr:to>
    <xdr:cxnSp macro="">
      <xdr:nvCxnSpPr>
        <xdr:cNvPr id="480" name="直線コネクタ 479">
          <a:extLst>
            <a:ext uri="{FF2B5EF4-FFF2-40B4-BE49-F238E27FC236}">
              <a16:creationId xmlns:a16="http://schemas.microsoft.com/office/drawing/2014/main" id="{ED2E88BE-D2F5-4B96-BFCB-53D8719F8333}"/>
            </a:ext>
          </a:extLst>
        </xdr:cNvPr>
        <xdr:cNvCxnSpPr/>
      </xdr:nvCxnSpPr>
      <xdr:spPr>
        <a:xfrm>
          <a:off x="8686800" y="1787042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160274</xdr:rowOff>
    </xdr:from>
    <xdr:to>
      <xdr:col>46</xdr:col>
      <xdr:colOff>38100</xdr:colOff>
      <xdr:row>108</xdr:row>
      <xdr:rowOff>90424</xdr:rowOff>
    </xdr:to>
    <xdr:sp macro="" textlink="">
      <xdr:nvSpPr>
        <xdr:cNvPr id="481" name="楕円 480">
          <a:extLst>
            <a:ext uri="{FF2B5EF4-FFF2-40B4-BE49-F238E27FC236}">
              <a16:creationId xmlns:a16="http://schemas.microsoft.com/office/drawing/2014/main" id="{D886E32A-688F-4B18-8105-0EC7FDF8768F}"/>
            </a:ext>
          </a:extLst>
        </xdr:cNvPr>
        <xdr:cNvSpPr/>
      </xdr:nvSpPr>
      <xdr:spPr>
        <a:xfrm>
          <a:off x="7842250" y="178259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39624</xdr:rowOff>
    </xdr:from>
    <xdr:to>
      <xdr:col>50</xdr:col>
      <xdr:colOff>114300</xdr:colOff>
      <xdr:row>108</xdr:row>
      <xdr:rowOff>39624</xdr:rowOff>
    </xdr:to>
    <xdr:cxnSp macro="">
      <xdr:nvCxnSpPr>
        <xdr:cNvPr id="482" name="直線コネクタ 481">
          <a:extLst>
            <a:ext uri="{FF2B5EF4-FFF2-40B4-BE49-F238E27FC236}">
              <a16:creationId xmlns:a16="http://schemas.microsoft.com/office/drawing/2014/main" id="{39E7702E-D3C8-43F0-A17B-EE86B54C15EA}"/>
            </a:ext>
          </a:extLst>
        </xdr:cNvPr>
        <xdr:cNvCxnSpPr/>
      </xdr:nvCxnSpPr>
      <xdr:spPr>
        <a:xfrm>
          <a:off x="7886700" y="1787042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160274</xdr:rowOff>
    </xdr:from>
    <xdr:to>
      <xdr:col>41</xdr:col>
      <xdr:colOff>101600</xdr:colOff>
      <xdr:row>108</xdr:row>
      <xdr:rowOff>90424</xdr:rowOff>
    </xdr:to>
    <xdr:sp macro="" textlink="">
      <xdr:nvSpPr>
        <xdr:cNvPr id="483" name="楕円 482">
          <a:extLst>
            <a:ext uri="{FF2B5EF4-FFF2-40B4-BE49-F238E27FC236}">
              <a16:creationId xmlns:a16="http://schemas.microsoft.com/office/drawing/2014/main" id="{9AA5140C-200F-43E8-8296-35CE809EC83D}"/>
            </a:ext>
          </a:extLst>
        </xdr:cNvPr>
        <xdr:cNvSpPr/>
      </xdr:nvSpPr>
      <xdr:spPr>
        <a:xfrm>
          <a:off x="7029450" y="178259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39624</xdr:rowOff>
    </xdr:from>
    <xdr:to>
      <xdr:col>45</xdr:col>
      <xdr:colOff>177800</xdr:colOff>
      <xdr:row>108</xdr:row>
      <xdr:rowOff>39624</xdr:rowOff>
    </xdr:to>
    <xdr:cxnSp macro="">
      <xdr:nvCxnSpPr>
        <xdr:cNvPr id="484" name="直線コネクタ 483">
          <a:extLst>
            <a:ext uri="{FF2B5EF4-FFF2-40B4-BE49-F238E27FC236}">
              <a16:creationId xmlns:a16="http://schemas.microsoft.com/office/drawing/2014/main" id="{7533555B-589E-4F96-900B-AE2C4BD2830B}"/>
            </a:ext>
          </a:extLst>
        </xdr:cNvPr>
        <xdr:cNvCxnSpPr/>
      </xdr:nvCxnSpPr>
      <xdr:spPr>
        <a:xfrm>
          <a:off x="7080250" y="1787042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160274</xdr:rowOff>
    </xdr:from>
    <xdr:to>
      <xdr:col>36</xdr:col>
      <xdr:colOff>165100</xdr:colOff>
      <xdr:row>108</xdr:row>
      <xdr:rowOff>90424</xdr:rowOff>
    </xdr:to>
    <xdr:sp macro="" textlink="">
      <xdr:nvSpPr>
        <xdr:cNvPr id="485" name="楕円 484">
          <a:extLst>
            <a:ext uri="{FF2B5EF4-FFF2-40B4-BE49-F238E27FC236}">
              <a16:creationId xmlns:a16="http://schemas.microsoft.com/office/drawing/2014/main" id="{513FA5D5-B83E-465E-BB3A-26D566AACC7A}"/>
            </a:ext>
          </a:extLst>
        </xdr:cNvPr>
        <xdr:cNvSpPr/>
      </xdr:nvSpPr>
      <xdr:spPr>
        <a:xfrm>
          <a:off x="6235700" y="178259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39624</xdr:rowOff>
    </xdr:from>
    <xdr:to>
      <xdr:col>41</xdr:col>
      <xdr:colOff>50800</xdr:colOff>
      <xdr:row>108</xdr:row>
      <xdr:rowOff>39624</xdr:rowOff>
    </xdr:to>
    <xdr:cxnSp macro="">
      <xdr:nvCxnSpPr>
        <xdr:cNvPr id="486" name="直線コネクタ 485">
          <a:extLst>
            <a:ext uri="{FF2B5EF4-FFF2-40B4-BE49-F238E27FC236}">
              <a16:creationId xmlns:a16="http://schemas.microsoft.com/office/drawing/2014/main" id="{D11317F7-FB66-464A-A2A3-93ABB21139E9}"/>
            </a:ext>
          </a:extLst>
        </xdr:cNvPr>
        <xdr:cNvCxnSpPr/>
      </xdr:nvCxnSpPr>
      <xdr:spPr>
        <a:xfrm>
          <a:off x="6286500" y="1787042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7" name="n_1aveValue【市民会館】&#10;一人当たり面積">
          <a:extLst>
            <a:ext uri="{FF2B5EF4-FFF2-40B4-BE49-F238E27FC236}">
              <a16:creationId xmlns:a16="http://schemas.microsoft.com/office/drawing/2014/main" id="{AE7916E0-AC2B-41A6-988E-1287EB4D06F9}"/>
            </a:ext>
          </a:extLst>
        </xdr:cNvPr>
        <xdr:cNvSpPr txBox="1"/>
      </xdr:nvSpPr>
      <xdr:spPr>
        <a:xfrm>
          <a:off x="8458277" y="1732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152671</xdr:rowOff>
    </xdr:from>
    <xdr:ext cx="469744" cy="259045"/>
    <xdr:sp macro="" textlink="">
      <xdr:nvSpPr>
        <xdr:cNvPr id="488" name="n_2aveValue【市民会館】&#10;一人当たり面積">
          <a:extLst>
            <a:ext uri="{FF2B5EF4-FFF2-40B4-BE49-F238E27FC236}">
              <a16:creationId xmlns:a16="http://schemas.microsoft.com/office/drawing/2014/main" id="{C9256AA1-DA2B-4121-82A2-9F99689E94B9}"/>
            </a:ext>
          </a:extLst>
        </xdr:cNvPr>
        <xdr:cNvSpPr txBox="1"/>
      </xdr:nvSpPr>
      <xdr:spPr>
        <a:xfrm>
          <a:off x="7677227" y="1732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9" name="n_3aveValue【市民会館】&#10;一人当たり面積">
          <a:extLst>
            <a:ext uri="{FF2B5EF4-FFF2-40B4-BE49-F238E27FC236}">
              <a16:creationId xmlns:a16="http://schemas.microsoft.com/office/drawing/2014/main" id="{EB916D5A-1C85-453F-90FD-2F265DAFF7CE}"/>
            </a:ext>
          </a:extLst>
        </xdr:cNvPr>
        <xdr:cNvSpPr txBox="1"/>
      </xdr:nvSpPr>
      <xdr:spPr>
        <a:xfrm>
          <a:off x="6864427" y="1732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161814</xdr:rowOff>
    </xdr:from>
    <xdr:ext cx="469744" cy="259045"/>
    <xdr:sp macro="" textlink="">
      <xdr:nvSpPr>
        <xdr:cNvPr id="490" name="n_4aveValue【市民会館】&#10;一人当たり面積">
          <a:extLst>
            <a:ext uri="{FF2B5EF4-FFF2-40B4-BE49-F238E27FC236}">
              <a16:creationId xmlns:a16="http://schemas.microsoft.com/office/drawing/2014/main" id="{EBB399A8-5C1E-41B2-A917-DFA7049801DB}"/>
            </a:ext>
          </a:extLst>
        </xdr:cNvPr>
        <xdr:cNvSpPr txBox="1"/>
      </xdr:nvSpPr>
      <xdr:spPr>
        <a:xfrm>
          <a:off x="6070677" y="1733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81551</xdr:rowOff>
    </xdr:from>
    <xdr:ext cx="469744" cy="259045"/>
    <xdr:sp macro="" textlink="">
      <xdr:nvSpPr>
        <xdr:cNvPr id="491" name="n_1mainValue【市民会館】&#10;一人当たり面積">
          <a:extLst>
            <a:ext uri="{FF2B5EF4-FFF2-40B4-BE49-F238E27FC236}">
              <a16:creationId xmlns:a16="http://schemas.microsoft.com/office/drawing/2014/main" id="{45FF935C-A670-42AA-B858-138A1C0BA752}"/>
            </a:ext>
          </a:extLst>
        </xdr:cNvPr>
        <xdr:cNvSpPr txBox="1"/>
      </xdr:nvSpPr>
      <xdr:spPr>
        <a:xfrm>
          <a:off x="8458277" y="1791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81551</xdr:rowOff>
    </xdr:from>
    <xdr:ext cx="469744" cy="259045"/>
    <xdr:sp macro="" textlink="">
      <xdr:nvSpPr>
        <xdr:cNvPr id="492" name="n_2mainValue【市民会館】&#10;一人当たり面積">
          <a:extLst>
            <a:ext uri="{FF2B5EF4-FFF2-40B4-BE49-F238E27FC236}">
              <a16:creationId xmlns:a16="http://schemas.microsoft.com/office/drawing/2014/main" id="{F4F56BBC-D19D-4E01-9B9F-DBF29B81EC34}"/>
            </a:ext>
          </a:extLst>
        </xdr:cNvPr>
        <xdr:cNvSpPr txBox="1"/>
      </xdr:nvSpPr>
      <xdr:spPr>
        <a:xfrm>
          <a:off x="7677227" y="1791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81551</xdr:rowOff>
    </xdr:from>
    <xdr:ext cx="469744" cy="259045"/>
    <xdr:sp macro="" textlink="">
      <xdr:nvSpPr>
        <xdr:cNvPr id="493" name="n_3mainValue【市民会館】&#10;一人当たり面積">
          <a:extLst>
            <a:ext uri="{FF2B5EF4-FFF2-40B4-BE49-F238E27FC236}">
              <a16:creationId xmlns:a16="http://schemas.microsoft.com/office/drawing/2014/main" id="{56C272EE-7E3A-4801-A631-601501FCB957}"/>
            </a:ext>
          </a:extLst>
        </xdr:cNvPr>
        <xdr:cNvSpPr txBox="1"/>
      </xdr:nvSpPr>
      <xdr:spPr>
        <a:xfrm>
          <a:off x="6864427" y="1791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81551</xdr:rowOff>
    </xdr:from>
    <xdr:ext cx="469744" cy="259045"/>
    <xdr:sp macro="" textlink="">
      <xdr:nvSpPr>
        <xdr:cNvPr id="494" name="n_4mainValue【市民会館】&#10;一人当たり面積">
          <a:extLst>
            <a:ext uri="{FF2B5EF4-FFF2-40B4-BE49-F238E27FC236}">
              <a16:creationId xmlns:a16="http://schemas.microsoft.com/office/drawing/2014/main" id="{31AF36BF-2474-4662-BB7A-4AFAA8F0DC78}"/>
            </a:ext>
          </a:extLst>
        </xdr:cNvPr>
        <xdr:cNvSpPr txBox="1"/>
      </xdr:nvSpPr>
      <xdr:spPr>
        <a:xfrm>
          <a:off x="6070677" y="1791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4DF2AD25-4E51-47D1-ACBB-7153D18674AE}"/>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162E553F-0C18-4536-997D-D033662D2289}"/>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EB475712-0592-4D17-898C-8093C5602064}"/>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EC019B16-34B0-4327-A1EE-02293C2B51C3}"/>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4C563039-EE40-4142-8DDC-E526E5C972C8}"/>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41289F4E-D424-4921-9D43-E7385FA59509}"/>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F668F83C-62D3-4B9F-9C7D-C440BEA3B758}"/>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F89A40A6-6D8A-4C0C-A43B-B44D73370115}"/>
            </a:ext>
          </a:extLst>
        </xdr:cNvPr>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E1225E0D-97ED-4651-B0C1-1710065AC92D}"/>
            </a:ext>
          </a:extLst>
        </xdr:cNvPr>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10B2A723-9B7A-42B9-8D61-EA991DB3D701}"/>
            </a:ext>
          </a:extLst>
        </xdr:cNvPr>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a:extLst>
            <a:ext uri="{FF2B5EF4-FFF2-40B4-BE49-F238E27FC236}">
              <a16:creationId xmlns:a16="http://schemas.microsoft.com/office/drawing/2014/main" id="{CC5FBF25-7608-4E28-A9EC-A908DE087119}"/>
            </a:ext>
          </a:extLst>
        </xdr:cNvPr>
        <xdr:cNvSpPr txBox="1"/>
      </xdr:nvSpPr>
      <xdr:spPr>
        <a:xfrm>
          <a:off x="10842791" y="720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3AC1811A-0702-46FE-B428-0FA2D42502A0}"/>
            </a:ext>
          </a:extLst>
        </xdr:cNvPr>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7" name="テキスト ボックス 506">
          <a:extLst>
            <a:ext uri="{FF2B5EF4-FFF2-40B4-BE49-F238E27FC236}">
              <a16:creationId xmlns:a16="http://schemas.microsoft.com/office/drawing/2014/main" id="{C2F1A812-A6F9-4B95-A5D8-2AE4BCF5858B}"/>
            </a:ext>
          </a:extLst>
        </xdr:cNvPr>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B7810205-CF11-4D47-8732-8969BE45CE98}"/>
            </a:ext>
          </a:extLst>
        </xdr:cNvPr>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EEDBB490-B7E7-46B8-9AB4-9980F5FAFC72}"/>
            </a:ext>
          </a:extLst>
        </xdr:cNvPr>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4A72F0DE-0FBE-410C-8D6B-77DA48AFD1E6}"/>
            </a:ext>
          </a:extLst>
        </xdr:cNvPr>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73BF3EE8-C49A-4C2C-BBB7-0B729D5EE6C2}"/>
            </a:ext>
          </a:extLst>
        </xdr:cNvPr>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8E6BB6D4-D70F-4FEA-92FB-DABBBF20E423}"/>
            </a:ext>
          </a:extLst>
        </xdr:cNvPr>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E4EBBEA6-2405-4650-9B4B-C0EF5A8F8D65}"/>
            </a:ext>
          </a:extLst>
        </xdr:cNvPr>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3D1713A9-D4FE-49F1-B128-DAF8C743922B}"/>
            </a:ext>
          </a:extLst>
        </xdr:cNvPr>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C627A8F4-CCB6-4B50-8804-F457C3BD55FD}"/>
            </a:ext>
          </a:extLst>
        </xdr:cNvPr>
        <xdr:cNvSpPr txBox="1"/>
      </xdr:nvSpPr>
      <xdr:spPr>
        <a:xfrm>
          <a:off x="108427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A3B59D6F-9C00-458D-B3CA-D643597D6114}"/>
            </a:ext>
          </a:extLst>
        </xdr:cNvPr>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7" name="テキスト ボックス 516">
          <a:extLst>
            <a:ext uri="{FF2B5EF4-FFF2-40B4-BE49-F238E27FC236}">
              <a16:creationId xmlns:a16="http://schemas.microsoft.com/office/drawing/2014/main" id="{D386F28B-DEF9-4C7D-A460-48852C226098}"/>
            </a:ext>
          </a:extLst>
        </xdr:cNvPr>
        <xdr:cNvSpPr txBox="1"/>
      </xdr:nvSpPr>
      <xdr:spPr>
        <a:xfrm>
          <a:off x="10842791" y="500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D9B23893-D4C5-4423-A9F1-588EB7AADB24}"/>
            </a:ext>
          </a:extLst>
        </xdr:cNvPr>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36</xdr:row>
      <xdr:rowOff>30480</xdr:rowOff>
    </xdr:from>
    <xdr:to>
      <xdr:col>85</xdr:col>
      <xdr:colOff>126364</xdr:colOff>
      <xdr:row>42</xdr:row>
      <xdr:rowOff>102870</xdr:rowOff>
    </xdr:to>
    <xdr:cxnSp macro="">
      <xdr:nvCxnSpPr>
        <xdr:cNvPr id="519" name="直線コネクタ 518">
          <a:extLst>
            <a:ext uri="{FF2B5EF4-FFF2-40B4-BE49-F238E27FC236}">
              <a16:creationId xmlns:a16="http://schemas.microsoft.com/office/drawing/2014/main" id="{0B4EE5F1-741A-474F-9C4B-1B1D0E11D397}"/>
            </a:ext>
          </a:extLst>
        </xdr:cNvPr>
        <xdr:cNvCxnSpPr/>
      </xdr:nvCxnSpPr>
      <xdr:spPr>
        <a:xfrm flipV="1">
          <a:off x="14699614" y="597408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106697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B554316B-C5C2-41DD-A6C7-A6CD2BC410E9}"/>
            </a:ext>
          </a:extLst>
        </xdr:cNvPr>
        <xdr:cNvSpPr txBox="1"/>
      </xdr:nvSpPr>
      <xdr:spPr>
        <a:xfrm>
          <a:off x="1473835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102870</xdr:rowOff>
    </xdr:from>
    <xdr:to>
      <xdr:col>86</xdr:col>
      <xdr:colOff>25400</xdr:colOff>
      <xdr:row>42</xdr:row>
      <xdr:rowOff>102870</xdr:rowOff>
    </xdr:to>
    <xdr:cxnSp macro="">
      <xdr:nvCxnSpPr>
        <xdr:cNvPr id="521" name="直線コネクタ 520">
          <a:extLst>
            <a:ext uri="{FF2B5EF4-FFF2-40B4-BE49-F238E27FC236}">
              <a16:creationId xmlns:a16="http://schemas.microsoft.com/office/drawing/2014/main" id="{FEEFA260-9BC2-4D41-B39A-846181055221}"/>
            </a:ext>
          </a:extLst>
        </xdr:cNvPr>
        <xdr:cNvCxnSpPr/>
      </xdr:nvCxnSpPr>
      <xdr:spPr>
        <a:xfrm>
          <a:off x="14611350" y="70370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148607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FD1A4E3C-9D5D-42DC-A6AE-B078C1CB68F6}"/>
            </a:ext>
          </a:extLst>
        </xdr:cNvPr>
        <xdr:cNvSpPr txBox="1"/>
      </xdr:nvSpPr>
      <xdr:spPr>
        <a:xfrm>
          <a:off x="14738350" y="576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30480</xdr:rowOff>
    </xdr:from>
    <xdr:to>
      <xdr:col>86</xdr:col>
      <xdr:colOff>25400</xdr:colOff>
      <xdr:row>36</xdr:row>
      <xdr:rowOff>30480</xdr:rowOff>
    </xdr:to>
    <xdr:cxnSp macro="">
      <xdr:nvCxnSpPr>
        <xdr:cNvPr id="523" name="直線コネクタ 522">
          <a:extLst>
            <a:ext uri="{FF2B5EF4-FFF2-40B4-BE49-F238E27FC236}">
              <a16:creationId xmlns:a16="http://schemas.microsoft.com/office/drawing/2014/main" id="{CFE3A972-077C-45CC-9A05-FC84D520CC2B}"/>
            </a:ext>
          </a:extLst>
        </xdr:cNvPr>
        <xdr:cNvCxnSpPr/>
      </xdr:nvCxnSpPr>
      <xdr:spPr>
        <a:xfrm>
          <a:off x="14611350" y="5974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11447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E9AE0DF8-C265-42E2-A89D-A50B516DCA61}"/>
            </a:ext>
          </a:extLst>
        </xdr:cNvPr>
        <xdr:cNvSpPr txBox="1"/>
      </xdr:nvSpPr>
      <xdr:spPr>
        <a:xfrm>
          <a:off x="1473835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33020</xdr:rowOff>
    </xdr:from>
    <xdr:to>
      <xdr:col>85</xdr:col>
      <xdr:colOff>177800</xdr:colOff>
      <xdr:row>39</xdr:row>
      <xdr:rowOff>134620</xdr:rowOff>
    </xdr:to>
    <xdr:sp macro="" textlink="">
      <xdr:nvSpPr>
        <xdr:cNvPr id="525" name="フローチャート: 判断 524">
          <a:extLst>
            <a:ext uri="{FF2B5EF4-FFF2-40B4-BE49-F238E27FC236}">
              <a16:creationId xmlns:a16="http://schemas.microsoft.com/office/drawing/2014/main" id="{8A2C0B77-D8FC-435C-83F6-0461E4C67759}"/>
            </a:ext>
          </a:extLst>
        </xdr:cNvPr>
        <xdr:cNvSpPr/>
      </xdr:nvSpPr>
      <xdr:spPr>
        <a:xfrm>
          <a:off x="14649450" y="64719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162560</xdr:rowOff>
    </xdr:from>
    <xdr:to>
      <xdr:col>81</xdr:col>
      <xdr:colOff>101600</xdr:colOff>
      <xdr:row>39</xdr:row>
      <xdr:rowOff>92710</xdr:rowOff>
    </xdr:to>
    <xdr:sp macro="" textlink="">
      <xdr:nvSpPr>
        <xdr:cNvPr id="526" name="フローチャート: 判断 525">
          <a:extLst>
            <a:ext uri="{FF2B5EF4-FFF2-40B4-BE49-F238E27FC236}">
              <a16:creationId xmlns:a16="http://schemas.microsoft.com/office/drawing/2014/main" id="{97D69CB9-8E60-43B8-B2D5-1D9F147010E2}"/>
            </a:ext>
          </a:extLst>
        </xdr:cNvPr>
        <xdr:cNvSpPr/>
      </xdr:nvSpPr>
      <xdr:spPr>
        <a:xfrm>
          <a:off x="13887450" y="6436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33020</xdr:rowOff>
    </xdr:from>
    <xdr:to>
      <xdr:col>76</xdr:col>
      <xdr:colOff>165100</xdr:colOff>
      <xdr:row>39</xdr:row>
      <xdr:rowOff>134620</xdr:rowOff>
    </xdr:to>
    <xdr:sp macro="" textlink="">
      <xdr:nvSpPr>
        <xdr:cNvPr id="527" name="フローチャート: 判断 526">
          <a:extLst>
            <a:ext uri="{FF2B5EF4-FFF2-40B4-BE49-F238E27FC236}">
              <a16:creationId xmlns:a16="http://schemas.microsoft.com/office/drawing/2014/main" id="{E1758F1F-40C9-4648-80DC-E47413446EF2}"/>
            </a:ext>
          </a:extLst>
        </xdr:cNvPr>
        <xdr:cNvSpPr/>
      </xdr:nvSpPr>
      <xdr:spPr>
        <a:xfrm>
          <a:off x="13093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6350</xdr:rowOff>
    </xdr:from>
    <xdr:to>
      <xdr:col>72</xdr:col>
      <xdr:colOff>38100</xdr:colOff>
      <xdr:row>39</xdr:row>
      <xdr:rowOff>107950</xdr:rowOff>
    </xdr:to>
    <xdr:sp macro="" textlink="">
      <xdr:nvSpPr>
        <xdr:cNvPr id="528" name="フローチャート: 判断 527">
          <a:extLst>
            <a:ext uri="{FF2B5EF4-FFF2-40B4-BE49-F238E27FC236}">
              <a16:creationId xmlns:a16="http://schemas.microsoft.com/office/drawing/2014/main" id="{0689F79F-370B-40A5-9A60-A76D40438381}"/>
            </a:ext>
          </a:extLst>
        </xdr:cNvPr>
        <xdr:cNvSpPr/>
      </xdr:nvSpPr>
      <xdr:spPr>
        <a:xfrm>
          <a:off x="12299950" y="6445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78740</xdr:rowOff>
    </xdr:from>
    <xdr:to>
      <xdr:col>67</xdr:col>
      <xdr:colOff>101600</xdr:colOff>
      <xdr:row>39</xdr:row>
      <xdr:rowOff>8890</xdr:rowOff>
    </xdr:to>
    <xdr:sp macro="" textlink="">
      <xdr:nvSpPr>
        <xdr:cNvPr id="529" name="フローチャート: 判断 528">
          <a:extLst>
            <a:ext uri="{FF2B5EF4-FFF2-40B4-BE49-F238E27FC236}">
              <a16:creationId xmlns:a16="http://schemas.microsoft.com/office/drawing/2014/main" id="{61CCB93B-2052-4425-A126-EA2CC7DB78F1}"/>
            </a:ext>
          </a:extLst>
        </xdr:cNvPr>
        <xdr:cNvSpPr/>
      </xdr:nvSpPr>
      <xdr:spPr>
        <a:xfrm>
          <a:off x="11487150" y="63525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5F24E3A-17E4-415B-909F-2E33EB345AC2}"/>
            </a:ext>
          </a:extLst>
        </xdr:cNvPr>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26B83EEA-D7AB-4324-A8A6-C4B1119DB63B}"/>
            </a:ext>
          </a:extLst>
        </xdr:cNvPr>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EEA6802D-5655-4FC1-83B2-A8DDED8107DD}"/>
            </a:ext>
          </a:extLst>
        </xdr:cNvPr>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1C0E349-37B6-419A-864A-5C1B7245CE4B}"/>
            </a:ext>
          </a:extLst>
        </xdr:cNvPr>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899E044D-B9BA-4C9C-8A87-A02AB9186BB4}"/>
            </a:ext>
          </a:extLst>
        </xdr:cNvPr>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25400</xdr:rowOff>
    </xdr:from>
    <xdr:to>
      <xdr:col>85</xdr:col>
      <xdr:colOff>177800</xdr:colOff>
      <xdr:row>36</xdr:row>
      <xdr:rowOff>127000</xdr:rowOff>
    </xdr:to>
    <xdr:sp macro="" textlink="">
      <xdr:nvSpPr>
        <xdr:cNvPr id="535" name="楕円 534">
          <a:extLst>
            <a:ext uri="{FF2B5EF4-FFF2-40B4-BE49-F238E27FC236}">
              <a16:creationId xmlns:a16="http://schemas.microsoft.com/office/drawing/2014/main" id="{7B2B1428-CC8E-4784-A423-05A58EB684BF}"/>
            </a:ext>
          </a:extLst>
        </xdr:cNvPr>
        <xdr:cNvSpPr/>
      </xdr:nvSpPr>
      <xdr:spPr>
        <a:xfrm>
          <a:off x="14649450" y="59690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111777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987E8F64-A10F-4F2F-A776-524CCB1671E3}"/>
            </a:ext>
          </a:extLst>
        </xdr:cNvPr>
        <xdr:cNvSpPr txBox="1"/>
      </xdr:nvSpPr>
      <xdr:spPr>
        <a:xfrm>
          <a:off x="14738350"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74930</xdr:rowOff>
    </xdr:from>
    <xdr:to>
      <xdr:col>81</xdr:col>
      <xdr:colOff>101600</xdr:colOff>
      <xdr:row>37</xdr:row>
      <xdr:rowOff>5080</xdr:rowOff>
    </xdr:to>
    <xdr:sp macro="" textlink="">
      <xdr:nvSpPr>
        <xdr:cNvPr id="537" name="楕円 536">
          <a:extLst>
            <a:ext uri="{FF2B5EF4-FFF2-40B4-BE49-F238E27FC236}">
              <a16:creationId xmlns:a16="http://schemas.microsoft.com/office/drawing/2014/main" id="{5807C3BB-5278-4988-BFAE-3DBACA16A4AF}"/>
            </a:ext>
          </a:extLst>
        </xdr:cNvPr>
        <xdr:cNvSpPr/>
      </xdr:nvSpPr>
      <xdr:spPr>
        <a:xfrm>
          <a:off x="13887450" y="6018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76200</xdr:rowOff>
    </xdr:from>
    <xdr:to>
      <xdr:col>85</xdr:col>
      <xdr:colOff>127000</xdr:colOff>
      <xdr:row>36</xdr:row>
      <xdr:rowOff>125730</xdr:rowOff>
    </xdr:to>
    <xdr:cxnSp macro="">
      <xdr:nvCxnSpPr>
        <xdr:cNvPr id="538" name="直線コネクタ 537">
          <a:extLst>
            <a:ext uri="{FF2B5EF4-FFF2-40B4-BE49-F238E27FC236}">
              <a16:creationId xmlns:a16="http://schemas.microsoft.com/office/drawing/2014/main" id="{2C6A81E4-1F38-4FE4-B27C-66F484C6A8C2}"/>
            </a:ext>
          </a:extLst>
        </xdr:cNvPr>
        <xdr:cNvCxnSpPr/>
      </xdr:nvCxnSpPr>
      <xdr:spPr>
        <a:xfrm flipV="1">
          <a:off x="13938250" y="6019800"/>
          <a:ext cx="762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143510</xdr:rowOff>
    </xdr:from>
    <xdr:to>
      <xdr:col>76</xdr:col>
      <xdr:colOff>165100</xdr:colOff>
      <xdr:row>36</xdr:row>
      <xdr:rowOff>73660</xdr:rowOff>
    </xdr:to>
    <xdr:sp macro="" textlink="">
      <xdr:nvSpPr>
        <xdr:cNvPr id="539" name="楕円 538">
          <a:extLst>
            <a:ext uri="{FF2B5EF4-FFF2-40B4-BE49-F238E27FC236}">
              <a16:creationId xmlns:a16="http://schemas.microsoft.com/office/drawing/2014/main" id="{3AC22648-0F37-4F41-9264-968D33842909}"/>
            </a:ext>
          </a:extLst>
        </xdr:cNvPr>
        <xdr:cNvSpPr/>
      </xdr:nvSpPr>
      <xdr:spPr>
        <a:xfrm>
          <a:off x="13093700" y="59220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22860</xdr:rowOff>
    </xdr:from>
    <xdr:to>
      <xdr:col>81</xdr:col>
      <xdr:colOff>50800</xdr:colOff>
      <xdr:row>36</xdr:row>
      <xdr:rowOff>125730</xdr:rowOff>
    </xdr:to>
    <xdr:cxnSp macro="">
      <xdr:nvCxnSpPr>
        <xdr:cNvPr id="540" name="直線コネクタ 539">
          <a:extLst>
            <a:ext uri="{FF2B5EF4-FFF2-40B4-BE49-F238E27FC236}">
              <a16:creationId xmlns:a16="http://schemas.microsoft.com/office/drawing/2014/main" id="{A48B3CA5-F010-47C9-8D6E-215F0568C99E}"/>
            </a:ext>
          </a:extLst>
        </xdr:cNvPr>
        <xdr:cNvCxnSpPr/>
      </xdr:nvCxnSpPr>
      <xdr:spPr>
        <a:xfrm>
          <a:off x="13144500" y="5966460"/>
          <a:ext cx="79375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59690</xdr:rowOff>
    </xdr:from>
    <xdr:to>
      <xdr:col>72</xdr:col>
      <xdr:colOff>38100</xdr:colOff>
      <xdr:row>34</xdr:row>
      <xdr:rowOff>161290</xdr:rowOff>
    </xdr:to>
    <xdr:sp macro="" textlink="">
      <xdr:nvSpPr>
        <xdr:cNvPr id="541" name="楕円 540">
          <a:extLst>
            <a:ext uri="{FF2B5EF4-FFF2-40B4-BE49-F238E27FC236}">
              <a16:creationId xmlns:a16="http://schemas.microsoft.com/office/drawing/2014/main" id="{ED80DD78-431B-4456-B77F-BC8275D079F4}"/>
            </a:ext>
          </a:extLst>
        </xdr:cNvPr>
        <xdr:cNvSpPr/>
      </xdr:nvSpPr>
      <xdr:spPr>
        <a:xfrm>
          <a:off x="12299950" y="5673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110490</xdr:rowOff>
    </xdr:from>
    <xdr:to>
      <xdr:col>76</xdr:col>
      <xdr:colOff>114300</xdr:colOff>
      <xdr:row>36</xdr:row>
      <xdr:rowOff>22860</xdr:rowOff>
    </xdr:to>
    <xdr:cxnSp macro="">
      <xdr:nvCxnSpPr>
        <xdr:cNvPr id="542" name="直線コネクタ 541">
          <a:extLst>
            <a:ext uri="{FF2B5EF4-FFF2-40B4-BE49-F238E27FC236}">
              <a16:creationId xmlns:a16="http://schemas.microsoft.com/office/drawing/2014/main" id="{20A2B697-1C2D-4FA2-AAF6-829A444E4C88}"/>
            </a:ext>
          </a:extLst>
        </xdr:cNvPr>
        <xdr:cNvCxnSpPr/>
      </xdr:nvCxnSpPr>
      <xdr:spPr>
        <a:xfrm>
          <a:off x="12344400" y="5723890"/>
          <a:ext cx="800100" cy="24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48260</xdr:rowOff>
    </xdr:from>
    <xdr:to>
      <xdr:col>67</xdr:col>
      <xdr:colOff>101600</xdr:colOff>
      <xdr:row>34</xdr:row>
      <xdr:rowOff>149860</xdr:rowOff>
    </xdr:to>
    <xdr:sp macro="" textlink="">
      <xdr:nvSpPr>
        <xdr:cNvPr id="543" name="楕円 542">
          <a:extLst>
            <a:ext uri="{FF2B5EF4-FFF2-40B4-BE49-F238E27FC236}">
              <a16:creationId xmlns:a16="http://schemas.microsoft.com/office/drawing/2014/main" id="{EDD73D3C-81C6-4944-AF35-09507D1BE94F}"/>
            </a:ext>
          </a:extLst>
        </xdr:cNvPr>
        <xdr:cNvSpPr/>
      </xdr:nvSpPr>
      <xdr:spPr>
        <a:xfrm>
          <a:off x="1148715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99060</xdr:rowOff>
    </xdr:from>
    <xdr:to>
      <xdr:col>71</xdr:col>
      <xdr:colOff>177800</xdr:colOff>
      <xdr:row>34</xdr:row>
      <xdr:rowOff>110490</xdr:rowOff>
    </xdr:to>
    <xdr:cxnSp macro="">
      <xdr:nvCxnSpPr>
        <xdr:cNvPr id="544" name="直線コネクタ 543">
          <a:extLst>
            <a:ext uri="{FF2B5EF4-FFF2-40B4-BE49-F238E27FC236}">
              <a16:creationId xmlns:a16="http://schemas.microsoft.com/office/drawing/2014/main" id="{D83B4AB6-C493-49DA-933C-3AD473291A71}"/>
            </a:ext>
          </a:extLst>
        </xdr:cNvPr>
        <xdr:cNvCxnSpPr/>
      </xdr:nvCxnSpPr>
      <xdr:spPr>
        <a:xfrm>
          <a:off x="11537950" y="571246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83837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DF607FCE-63F4-4102-A2FB-CBE8D9823869}"/>
            </a:ext>
          </a:extLst>
        </xdr:cNvPr>
        <xdr:cNvSpPr txBox="1"/>
      </xdr:nvSpPr>
      <xdr:spPr>
        <a:xfrm>
          <a:off x="13742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125747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328872C1-57E5-43CD-800B-154F500481C2}"/>
            </a:ext>
          </a:extLst>
        </xdr:cNvPr>
        <xdr:cNvSpPr txBox="1"/>
      </xdr:nvSpPr>
      <xdr:spPr>
        <a:xfrm>
          <a:off x="1296099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99077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97DE0FC2-4DC2-4DA0-A9E1-E7CED25B81A2}"/>
            </a:ext>
          </a:extLst>
        </xdr:cNvPr>
        <xdr:cNvSpPr txBox="1"/>
      </xdr:nvSpPr>
      <xdr:spPr>
        <a:xfrm>
          <a:off x="121672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D6AB574-3887-46A5-B317-2CE23B619BD4}"/>
            </a:ext>
          </a:extLst>
        </xdr:cNvPr>
        <xdr:cNvSpPr txBox="1"/>
      </xdr:nvSpPr>
      <xdr:spPr>
        <a:xfrm>
          <a:off x="113544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21607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977D9736-4400-4255-A08F-7196ECDD32A1}"/>
            </a:ext>
          </a:extLst>
        </xdr:cNvPr>
        <xdr:cNvSpPr txBox="1"/>
      </xdr:nvSpPr>
      <xdr:spPr>
        <a:xfrm>
          <a:off x="13742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90187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A1CBC749-3E02-4E3D-A68E-8A432F6A84E0}"/>
            </a:ext>
          </a:extLst>
        </xdr:cNvPr>
        <xdr:cNvSpPr txBox="1"/>
      </xdr:nvSpPr>
      <xdr:spPr>
        <a:xfrm>
          <a:off x="12960994"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6367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57B93006-1F43-4A60-A4B7-4246BF84388D}"/>
            </a:ext>
          </a:extLst>
        </xdr:cNvPr>
        <xdr:cNvSpPr txBox="1"/>
      </xdr:nvSpPr>
      <xdr:spPr>
        <a:xfrm>
          <a:off x="121672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166387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95245350-FE97-4EB2-975A-5D4D6054BED3}"/>
            </a:ext>
          </a:extLst>
        </xdr:cNvPr>
        <xdr:cNvSpPr txBox="1"/>
      </xdr:nvSpPr>
      <xdr:spPr>
        <a:xfrm>
          <a:off x="11354444" y="5449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A64D3037-F48B-4DAC-91B2-BE452226B785}"/>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D19FCAC4-5104-45F2-B405-5CE7F8850F20}"/>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5DA7C934-DE39-49A2-BA2B-0F493677EEF6}"/>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1DC658E9-674E-4C42-BC7E-1F0675C6AF60}"/>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AF5DC4F2-2C81-4B1B-B970-E8294B6B676D}"/>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3DA779FC-60EB-4899-B07B-54AFBDD47EB4}"/>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BACE722E-301B-4645-A285-C54DCB7299F4}"/>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947A4C4C-4C15-4592-B229-5369ED4F1E7A}"/>
            </a:ext>
          </a:extLst>
        </xdr:cNvPr>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987EC607-7CE1-427D-AAEA-A41CB5400C1C}"/>
            </a:ext>
          </a:extLst>
        </xdr:cNvPr>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61DD84C1-B508-424E-B385-FB40E88E8044}"/>
            </a:ext>
          </a:extLst>
        </xdr:cNvPr>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3" name="テキスト ボックス 562">
          <a:extLst>
            <a:ext uri="{FF2B5EF4-FFF2-40B4-BE49-F238E27FC236}">
              <a16:creationId xmlns:a16="http://schemas.microsoft.com/office/drawing/2014/main" id="{0E5C8053-D0D8-47B3-A54B-3FCDFE40FCD6}"/>
            </a:ext>
          </a:extLst>
        </xdr:cNvPr>
        <xdr:cNvSpPr txBox="1"/>
      </xdr:nvSpPr>
      <xdr:spPr>
        <a:xfrm>
          <a:off x="16248514" y="72047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8FAE5DF7-06DF-4E60-A26B-872285E81C2B}"/>
            </a:ext>
          </a:extLst>
        </xdr:cNvPr>
        <xdr:cNvCxnSpPr/>
      </xdr:nvCxnSpPr>
      <xdr:spPr>
        <a:xfrm>
          <a:off x="164592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5" name="テキスト ボックス 564">
          <a:extLst>
            <a:ext uri="{FF2B5EF4-FFF2-40B4-BE49-F238E27FC236}">
              <a16:creationId xmlns:a16="http://schemas.microsoft.com/office/drawing/2014/main" id="{8D30B480-25DD-47A8-950E-4F3141C92381}"/>
            </a:ext>
          </a:extLst>
        </xdr:cNvPr>
        <xdr:cNvSpPr txBox="1"/>
      </xdr:nvSpPr>
      <xdr:spPr>
        <a:xfrm>
          <a:off x="15985051" y="6890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FCEC8FF6-6DDE-4287-86DA-A97791ED3D33}"/>
            </a:ext>
          </a:extLst>
        </xdr:cNvPr>
        <xdr:cNvCxnSpPr/>
      </xdr:nvCxnSpPr>
      <xdr:spPr>
        <a:xfrm>
          <a:off x="164592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7" name="テキスト ボックス 566">
          <a:extLst>
            <a:ext uri="{FF2B5EF4-FFF2-40B4-BE49-F238E27FC236}">
              <a16:creationId xmlns:a16="http://schemas.microsoft.com/office/drawing/2014/main" id="{211C00FA-E82E-4E33-A2B4-1A560533CA73}"/>
            </a:ext>
          </a:extLst>
        </xdr:cNvPr>
        <xdr:cNvSpPr txBox="1"/>
      </xdr:nvSpPr>
      <xdr:spPr>
        <a:xfrm>
          <a:off x="15985051" y="65769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955DA22B-16E1-434D-B232-EBC1285B82A4}"/>
            </a:ext>
          </a:extLst>
        </xdr:cNvPr>
        <xdr:cNvCxnSpPr/>
      </xdr:nvCxnSpPr>
      <xdr:spPr>
        <a:xfrm>
          <a:off x="164592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9" name="テキスト ボックス 568">
          <a:extLst>
            <a:ext uri="{FF2B5EF4-FFF2-40B4-BE49-F238E27FC236}">
              <a16:creationId xmlns:a16="http://schemas.microsoft.com/office/drawing/2014/main" id="{E19143C9-65B9-41D6-9333-305A5F6783AB}"/>
            </a:ext>
          </a:extLst>
        </xdr:cNvPr>
        <xdr:cNvSpPr txBox="1"/>
      </xdr:nvSpPr>
      <xdr:spPr>
        <a:xfrm>
          <a:off x="15985051" y="62631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FC8DA796-5E47-4D8B-9CC6-1CAA50360417}"/>
            </a:ext>
          </a:extLst>
        </xdr:cNvPr>
        <xdr:cNvCxnSpPr/>
      </xdr:nvCxnSpPr>
      <xdr:spPr>
        <a:xfrm>
          <a:off x="164592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1" name="テキスト ボックス 570">
          <a:extLst>
            <a:ext uri="{FF2B5EF4-FFF2-40B4-BE49-F238E27FC236}">
              <a16:creationId xmlns:a16="http://schemas.microsoft.com/office/drawing/2014/main" id="{8A108457-A41E-4BE5-AEB1-C86B609DBD6F}"/>
            </a:ext>
          </a:extLst>
        </xdr:cNvPr>
        <xdr:cNvSpPr txBox="1"/>
      </xdr:nvSpPr>
      <xdr:spPr>
        <a:xfrm>
          <a:off x="15985051" y="59428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8D012A80-9E3B-4309-AD9F-BDDDD249176D}"/>
            </a:ext>
          </a:extLst>
        </xdr:cNvPr>
        <xdr:cNvCxnSpPr/>
      </xdr:nvCxnSpPr>
      <xdr:spPr>
        <a:xfrm>
          <a:off x="164592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a:extLst>
            <a:ext uri="{FF2B5EF4-FFF2-40B4-BE49-F238E27FC236}">
              <a16:creationId xmlns:a16="http://schemas.microsoft.com/office/drawing/2014/main" id="{F62278D8-AEDC-4CED-8842-E9A54C2E0AAD}"/>
            </a:ext>
          </a:extLst>
        </xdr:cNvPr>
        <xdr:cNvSpPr txBox="1"/>
      </xdr:nvSpPr>
      <xdr:spPr>
        <a:xfrm>
          <a:off x="15939981" y="56290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CF426DC9-D087-4CDD-A046-B77E55A28F05}"/>
            </a:ext>
          </a:extLst>
        </xdr:cNvPr>
        <xdr:cNvCxnSpPr/>
      </xdr:nvCxnSpPr>
      <xdr:spPr>
        <a:xfrm>
          <a:off x="164592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a:extLst>
            <a:ext uri="{FF2B5EF4-FFF2-40B4-BE49-F238E27FC236}">
              <a16:creationId xmlns:a16="http://schemas.microsoft.com/office/drawing/2014/main" id="{AD80F353-434F-4ACF-B55D-61C79E45AECA}"/>
            </a:ext>
          </a:extLst>
        </xdr:cNvPr>
        <xdr:cNvSpPr txBox="1"/>
      </xdr:nvSpPr>
      <xdr:spPr>
        <a:xfrm>
          <a:off x="15939981" y="53151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37E9E19F-4392-4892-9AD2-1E0164FD65E7}"/>
            </a:ext>
          </a:extLst>
        </xdr:cNvPr>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id="{18A2DC9D-3B3B-4A68-9CDC-5970911CB68B}"/>
            </a:ext>
          </a:extLst>
        </xdr:cNvPr>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073313C5-399C-45EE-B1A6-0D907341748F}"/>
            </a:ext>
          </a:extLst>
        </xdr:cNvPr>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164570</xdr:rowOff>
    </xdr:from>
    <xdr:to>
      <xdr:col>116</xdr:col>
      <xdr:colOff>62864</xdr:colOff>
      <xdr:row>42</xdr:row>
      <xdr:rowOff>80609</xdr:rowOff>
    </xdr:to>
    <xdr:cxnSp macro="">
      <xdr:nvCxnSpPr>
        <xdr:cNvPr id="579" name="直線コネクタ 578">
          <a:extLst>
            <a:ext uri="{FF2B5EF4-FFF2-40B4-BE49-F238E27FC236}">
              <a16:creationId xmlns:a16="http://schemas.microsoft.com/office/drawing/2014/main" id="{BFC8CCDB-72A6-4F55-8B82-389FB189FFA8}"/>
            </a:ext>
          </a:extLst>
        </xdr:cNvPr>
        <xdr:cNvCxnSpPr/>
      </xdr:nvCxnSpPr>
      <xdr:spPr>
        <a:xfrm flipV="1">
          <a:off x="19951064" y="5612870"/>
          <a:ext cx="0" cy="1401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84436</xdr:rowOff>
    </xdr:from>
    <xdr:ext cx="534377" cy="259045"/>
    <xdr:sp macro="" textlink="">
      <xdr:nvSpPr>
        <xdr:cNvPr id="580" name="【一般廃棄物処理施設】&#10;一人当たり有形固定資産（償却資産）額最小値テキスト">
          <a:extLst>
            <a:ext uri="{FF2B5EF4-FFF2-40B4-BE49-F238E27FC236}">
              <a16:creationId xmlns:a16="http://schemas.microsoft.com/office/drawing/2014/main" id="{C2611F08-2360-4D22-8397-1C9587DDA1B5}"/>
            </a:ext>
          </a:extLst>
        </xdr:cNvPr>
        <xdr:cNvSpPr txBox="1"/>
      </xdr:nvSpPr>
      <xdr:spPr>
        <a:xfrm>
          <a:off x="19989800" y="70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80609</xdr:rowOff>
    </xdr:from>
    <xdr:to>
      <xdr:col>116</xdr:col>
      <xdr:colOff>152400</xdr:colOff>
      <xdr:row>42</xdr:row>
      <xdr:rowOff>80609</xdr:rowOff>
    </xdr:to>
    <xdr:cxnSp macro="">
      <xdr:nvCxnSpPr>
        <xdr:cNvPr id="581" name="直線コネクタ 580">
          <a:extLst>
            <a:ext uri="{FF2B5EF4-FFF2-40B4-BE49-F238E27FC236}">
              <a16:creationId xmlns:a16="http://schemas.microsoft.com/office/drawing/2014/main" id="{2DDC36E7-FCAE-49A2-9109-DC1DFDAAC631}"/>
            </a:ext>
          </a:extLst>
        </xdr:cNvPr>
        <xdr:cNvCxnSpPr/>
      </xdr:nvCxnSpPr>
      <xdr:spPr>
        <a:xfrm>
          <a:off x="19881850" y="70148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111247</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FA662F95-9BE3-4039-BD74-4D9FCDA56421}"/>
            </a:ext>
          </a:extLst>
        </xdr:cNvPr>
        <xdr:cNvSpPr txBox="1"/>
      </xdr:nvSpPr>
      <xdr:spPr>
        <a:xfrm>
          <a:off x="19989800" y="539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164570</xdr:rowOff>
    </xdr:from>
    <xdr:to>
      <xdr:col>116</xdr:col>
      <xdr:colOff>152400</xdr:colOff>
      <xdr:row>33</xdr:row>
      <xdr:rowOff>164570</xdr:rowOff>
    </xdr:to>
    <xdr:cxnSp macro="">
      <xdr:nvCxnSpPr>
        <xdr:cNvPr id="583" name="直線コネクタ 582">
          <a:extLst>
            <a:ext uri="{FF2B5EF4-FFF2-40B4-BE49-F238E27FC236}">
              <a16:creationId xmlns:a16="http://schemas.microsoft.com/office/drawing/2014/main" id="{62C95A02-FD83-4515-A676-95BFF05C6A90}"/>
            </a:ext>
          </a:extLst>
        </xdr:cNvPr>
        <xdr:cNvCxnSpPr/>
      </xdr:nvCxnSpPr>
      <xdr:spPr>
        <a:xfrm>
          <a:off x="19881850" y="56128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72460</xdr:rowOff>
    </xdr:from>
    <xdr:ext cx="534377" cy="259045"/>
    <xdr:sp macro="" textlink="">
      <xdr:nvSpPr>
        <xdr:cNvPr id="584" name="【一般廃棄物処理施設】&#10;一人当たり有形固定資産（償却資産）額平均値テキスト">
          <a:extLst>
            <a:ext uri="{FF2B5EF4-FFF2-40B4-BE49-F238E27FC236}">
              <a16:creationId xmlns:a16="http://schemas.microsoft.com/office/drawing/2014/main" id="{838B8DFA-2397-42EA-9E9B-669BF46EA58D}"/>
            </a:ext>
          </a:extLst>
        </xdr:cNvPr>
        <xdr:cNvSpPr txBox="1"/>
      </xdr:nvSpPr>
      <xdr:spPr>
        <a:xfrm>
          <a:off x="19989800" y="6181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49582</xdr:rowOff>
    </xdr:from>
    <xdr:to>
      <xdr:col>116</xdr:col>
      <xdr:colOff>114300</xdr:colOff>
      <xdr:row>38</xdr:row>
      <xdr:rowOff>151182</xdr:rowOff>
    </xdr:to>
    <xdr:sp macro="" textlink="">
      <xdr:nvSpPr>
        <xdr:cNvPr id="585" name="フローチャート: 判断 584">
          <a:extLst>
            <a:ext uri="{FF2B5EF4-FFF2-40B4-BE49-F238E27FC236}">
              <a16:creationId xmlns:a16="http://schemas.microsoft.com/office/drawing/2014/main" id="{0CCD29E4-E51C-4568-9D28-B02499F93B86}"/>
            </a:ext>
          </a:extLst>
        </xdr:cNvPr>
        <xdr:cNvSpPr/>
      </xdr:nvSpPr>
      <xdr:spPr>
        <a:xfrm>
          <a:off x="19900900" y="632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62531</xdr:rowOff>
    </xdr:from>
    <xdr:to>
      <xdr:col>112</xdr:col>
      <xdr:colOff>38100</xdr:colOff>
      <xdr:row>38</xdr:row>
      <xdr:rowOff>164131</xdr:rowOff>
    </xdr:to>
    <xdr:sp macro="" textlink="">
      <xdr:nvSpPr>
        <xdr:cNvPr id="586" name="フローチャート: 判断 585">
          <a:extLst>
            <a:ext uri="{FF2B5EF4-FFF2-40B4-BE49-F238E27FC236}">
              <a16:creationId xmlns:a16="http://schemas.microsoft.com/office/drawing/2014/main" id="{084D025E-C18F-4D55-90FC-C8E286548735}"/>
            </a:ext>
          </a:extLst>
        </xdr:cNvPr>
        <xdr:cNvSpPr/>
      </xdr:nvSpPr>
      <xdr:spPr>
        <a:xfrm>
          <a:off x="19157950" y="63363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94307</xdr:rowOff>
    </xdr:from>
    <xdr:to>
      <xdr:col>107</xdr:col>
      <xdr:colOff>101600</xdr:colOff>
      <xdr:row>39</xdr:row>
      <xdr:rowOff>24457</xdr:rowOff>
    </xdr:to>
    <xdr:sp macro="" textlink="">
      <xdr:nvSpPr>
        <xdr:cNvPr id="587" name="フローチャート: 判断 586">
          <a:extLst>
            <a:ext uri="{FF2B5EF4-FFF2-40B4-BE49-F238E27FC236}">
              <a16:creationId xmlns:a16="http://schemas.microsoft.com/office/drawing/2014/main" id="{EAEE1F7F-ED25-4BE0-89DB-4A16FE33CA47}"/>
            </a:ext>
          </a:extLst>
        </xdr:cNvPr>
        <xdr:cNvSpPr/>
      </xdr:nvSpPr>
      <xdr:spPr>
        <a:xfrm>
          <a:off x="18345150" y="63681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72312</xdr:rowOff>
    </xdr:from>
    <xdr:to>
      <xdr:col>102</xdr:col>
      <xdr:colOff>165100</xdr:colOff>
      <xdr:row>39</xdr:row>
      <xdr:rowOff>2462</xdr:rowOff>
    </xdr:to>
    <xdr:sp macro="" textlink="">
      <xdr:nvSpPr>
        <xdr:cNvPr id="588" name="フローチャート: 判断 587">
          <a:extLst>
            <a:ext uri="{FF2B5EF4-FFF2-40B4-BE49-F238E27FC236}">
              <a16:creationId xmlns:a16="http://schemas.microsoft.com/office/drawing/2014/main" id="{DE730529-5304-49E9-B797-6093CE648AEC}"/>
            </a:ext>
          </a:extLst>
        </xdr:cNvPr>
        <xdr:cNvSpPr/>
      </xdr:nvSpPr>
      <xdr:spPr>
        <a:xfrm>
          <a:off x="17551400" y="63461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77472</xdr:rowOff>
    </xdr:from>
    <xdr:to>
      <xdr:col>98</xdr:col>
      <xdr:colOff>38100</xdr:colOff>
      <xdr:row>39</xdr:row>
      <xdr:rowOff>7622</xdr:rowOff>
    </xdr:to>
    <xdr:sp macro="" textlink="">
      <xdr:nvSpPr>
        <xdr:cNvPr id="589" name="フローチャート: 判断 588">
          <a:extLst>
            <a:ext uri="{FF2B5EF4-FFF2-40B4-BE49-F238E27FC236}">
              <a16:creationId xmlns:a16="http://schemas.microsoft.com/office/drawing/2014/main" id="{C16E1E04-153A-491B-B8DA-13080962E296}"/>
            </a:ext>
          </a:extLst>
        </xdr:cNvPr>
        <xdr:cNvSpPr/>
      </xdr:nvSpPr>
      <xdr:spPr>
        <a:xfrm>
          <a:off x="16757650" y="63512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A21EE955-CF6B-437F-BBD8-FB8CF9B9C361}"/>
            </a:ext>
          </a:extLst>
        </xdr:cNvPr>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92A67020-D03F-435A-A184-66F2F381F1B1}"/>
            </a:ext>
          </a:extLst>
        </xdr:cNvPr>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B7914AD6-8944-4901-AB32-83954BC5CE31}"/>
            </a:ext>
          </a:extLst>
        </xdr:cNvPr>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B0A00374-493B-4CF3-AC6A-0B0E8B2FB75B}"/>
            </a:ext>
          </a:extLst>
        </xdr:cNvPr>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FFBED5EA-BC2D-47ED-9DB1-C00813ADA628}"/>
            </a:ext>
          </a:extLst>
        </xdr:cNvPr>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165826</xdr:rowOff>
    </xdr:from>
    <xdr:to>
      <xdr:col>116</xdr:col>
      <xdr:colOff>114300</xdr:colOff>
      <xdr:row>42</xdr:row>
      <xdr:rowOff>95976</xdr:rowOff>
    </xdr:to>
    <xdr:sp macro="" textlink="">
      <xdr:nvSpPr>
        <xdr:cNvPr id="595" name="楕円 594">
          <a:extLst>
            <a:ext uri="{FF2B5EF4-FFF2-40B4-BE49-F238E27FC236}">
              <a16:creationId xmlns:a16="http://schemas.microsoft.com/office/drawing/2014/main" id="{09AD2A51-A71E-422A-93D5-E427E54D3E6E}"/>
            </a:ext>
          </a:extLst>
        </xdr:cNvPr>
        <xdr:cNvSpPr/>
      </xdr:nvSpPr>
      <xdr:spPr>
        <a:xfrm>
          <a:off x="19900900" y="69349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80753</xdr:rowOff>
    </xdr:from>
    <xdr:ext cx="534377" cy="259045"/>
    <xdr:sp macro="" textlink="">
      <xdr:nvSpPr>
        <xdr:cNvPr id="596" name="【一般廃棄物処理施設】&#10;一人当たり有形固定資産（償却資産）額該当値テキスト">
          <a:extLst>
            <a:ext uri="{FF2B5EF4-FFF2-40B4-BE49-F238E27FC236}">
              <a16:creationId xmlns:a16="http://schemas.microsoft.com/office/drawing/2014/main" id="{5D20E70D-C872-443B-B771-BE6831C67A4F}"/>
            </a:ext>
          </a:extLst>
        </xdr:cNvPr>
        <xdr:cNvSpPr txBox="1"/>
      </xdr:nvSpPr>
      <xdr:spPr>
        <a:xfrm>
          <a:off x="19989800" y="684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22999</xdr:rowOff>
    </xdr:from>
    <xdr:to>
      <xdr:col>112</xdr:col>
      <xdr:colOff>38100</xdr:colOff>
      <xdr:row>42</xdr:row>
      <xdr:rowOff>124599</xdr:rowOff>
    </xdr:to>
    <xdr:sp macro="" textlink="">
      <xdr:nvSpPr>
        <xdr:cNvPr id="597" name="楕円 596">
          <a:extLst>
            <a:ext uri="{FF2B5EF4-FFF2-40B4-BE49-F238E27FC236}">
              <a16:creationId xmlns:a16="http://schemas.microsoft.com/office/drawing/2014/main" id="{55566E61-E194-4BF5-8709-8EE622D9A7D8}"/>
            </a:ext>
          </a:extLst>
        </xdr:cNvPr>
        <xdr:cNvSpPr/>
      </xdr:nvSpPr>
      <xdr:spPr>
        <a:xfrm>
          <a:off x="19157950" y="69571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45176</xdr:rowOff>
    </xdr:from>
    <xdr:to>
      <xdr:col>116</xdr:col>
      <xdr:colOff>63500</xdr:colOff>
      <xdr:row>42</xdr:row>
      <xdr:rowOff>73799</xdr:rowOff>
    </xdr:to>
    <xdr:cxnSp macro="">
      <xdr:nvCxnSpPr>
        <xdr:cNvPr id="598" name="直線コネクタ 597">
          <a:extLst>
            <a:ext uri="{FF2B5EF4-FFF2-40B4-BE49-F238E27FC236}">
              <a16:creationId xmlns:a16="http://schemas.microsoft.com/office/drawing/2014/main" id="{DECFCFBA-D5D4-4450-99C4-C80C7E1F38BD}"/>
            </a:ext>
          </a:extLst>
        </xdr:cNvPr>
        <xdr:cNvCxnSpPr/>
      </xdr:nvCxnSpPr>
      <xdr:spPr>
        <a:xfrm flipV="1">
          <a:off x="19202400" y="6979376"/>
          <a:ext cx="749300" cy="2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24959</xdr:rowOff>
    </xdr:from>
    <xdr:to>
      <xdr:col>107</xdr:col>
      <xdr:colOff>101600</xdr:colOff>
      <xdr:row>42</xdr:row>
      <xdr:rowOff>126559</xdr:rowOff>
    </xdr:to>
    <xdr:sp macro="" textlink="">
      <xdr:nvSpPr>
        <xdr:cNvPr id="599" name="楕円 598">
          <a:extLst>
            <a:ext uri="{FF2B5EF4-FFF2-40B4-BE49-F238E27FC236}">
              <a16:creationId xmlns:a16="http://schemas.microsoft.com/office/drawing/2014/main" id="{3AC22C58-7673-46B7-AB3D-B2CF95A983D6}"/>
            </a:ext>
          </a:extLst>
        </xdr:cNvPr>
        <xdr:cNvSpPr/>
      </xdr:nvSpPr>
      <xdr:spPr>
        <a:xfrm>
          <a:off x="18345150" y="69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73799</xdr:rowOff>
    </xdr:from>
    <xdr:to>
      <xdr:col>111</xdr:col>
      <xdr:colOff>177800</xdr:colOff>
      <xdr:row>42</xdr:row>
      <xdr:rowOff>75759</xdr:rowOff>
    </xdr:to>
    <xdr:cxnSp macro="">
      <xdr:nvCxnSpPr>
        <xdr:cNvPr id="600" name="直線コネクタ 599">
          <a:extLst>
            <a:ext uri="{FF2B5EF4-FFF2-40B4-BE49-F238E27FC236}">
              <a16:creationId xmlns:a16="http://schemas.microsoft.com/office/drawing/2014/main" id="{E6B9CC48-1646-4293-8F41-EAB83784DF8C}"/>
            </a:ext>
          </a:extLst>
        </xdr:cNvPr>
        <xdr:cNvCxnSpPr/>
      </xdr:nvCxnSpPr>
      <xdr:spPr>
        <a:xfrm flipV="1">
          <a:off x="18395950" y="7007999"/>
          <a:ext cx="80645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167720</xdr:rowOff>
    </xdr:from>
    <xdr:to>
      <xdr:col>102</xdr:col>
      <xdr:colOff>165100</xdr:colOff>
      <xdr:row>42</xdr:row>
      <xdr:rowOff>97870</xdr:rowOff>
    </xdr:to>
    <xdr:sp macro="" textlink="">
      <xdr:nvSpPr>
        <xdr:cNvPr id="601" name="楕円 600">
          <a:extLst>
            <a:ext uri="{FF2B5EF4-FFF2-40B4-BE49-F238E27FC236}">
              <a16:creationId xmlns:a16="http://schemas.microsoft.com/office/drawing/2014/main" id="{32740C98-5F75-495D-8033-4CF12404E0BF}"/>
            </a:ext>
          </a:extLst>
        </xdr:cNvPr>
        <xdr:cNvSpPr/>
      </xdr:nvSpPr>
      <xdr:spPr>
        <a:xfrm>
          <a:off x="17551400" y="6936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47070</xdr:rowOff>
    </xdr:from>
    <xdr:to>
      <xdr:col>107</xdr:col>
      <xdr:colOff>50800</xdr:colOff>
      <xdr:row>42</xdr:row>
      <xdr:rowOff>75759</xdr:rowOff>
    </xdr:to>
    <xdr:cxnSp macro="">
      <xdr:nvCxnSpPr>
        <xdr:cNvPr id="602" name="直線コネクタ 601">
          <a:extLst>
            <a:ext uri="{FF2B5EF4-FFF2-40B4-BE49-F238E27FC236}">
              <a16:creationId xmlns:a16="http://schemas.microsoft.com/office/drawing/2014/main" id="{ECEBACA2-0887-429B-B159-105352FF6107}"/>
            </a:ext>
          </a:extLst>
        </xdr:cNvPr>
        <xdr:cNvCxnSpPr/>
      </xdr:nvCxnSpPr>
      <xdr:spPr>
        <a:xfrm>
          <a:off x="17602200" y="6981270"/>
          <a:ext cx="79375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13382</xdr:rowOff>
    </xdr:from>
    <xdr:to>
      <xdr:col>98</xdr:col>
      <xdr:colOff>38100</xdr:colOff>
      <xdr:row>42</xdr:row>
      <xdr:rowOff>114982</xdr:rowOff>
    </xdr:to>
    <xdr:sp macro="" textlink="">
      <xdr:nvSpPr>
        <xdr:cNvPr id="603" name="楕円 602">
          <a:extLst>
            <a:ext uri="{FF2B5EF4-FFF2-40B4-BE49-F238E27FC236}">
              <a16:creationId xmlns:a16="http://schemas.microsoft.com/office/drawing/2014/main" id="{2490FCBA-FAB6-49CE-A314-7F067A53404D}"/>
            </a:ext>
          </a:extLst>
        </xdr:cNvPr>
        <xdr:cNvSpPr/>
      </xdr:nvSpPr>
      <xdr:spPr>
        <a:xfrm>
          <a:off x="16757650" y="69475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47070</xdr:rowOff>
    </xdr:from>
    <xdr:to>
      <xdr:col>102</xdr:col>
      <xdr:colOff>114300</xdr:colOff>
      <xdr:row>42</xdr:row>
      <xdr:rowOff>64182</xdr:rowOff>
    </xdr:to>
    <xdr:cxnSp macro="">
      <xdr:nvCxnSpPr>
        <xdr:cNvPr id="604" name="直線コネクタ 603">
          <a:extLst>
            <a:ext uri="{FF2B5EF4-FFF2-40B4-BE49-F238E27FC236}">
              <a16:creationId xmlns:a16="http://schemas.microsoft.com/office/drawing/2014/main" id="{4A89DBCC-CDF9-4B9D-9E5E-AAE32A6C18CA}"/>
            </a:ext>
          </a:extLst>
        </xdr:cNvPr>
        <xdr:cNvCxnSpPr/>
      </xdr:nvCxnSpPr>
      <xdr:spPr>
        <a:xfrm flipV="1">
          <a:off x="16802100" y="6981270"/>
          <a:ext cx="8001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9208</xdr:rowOff>
    </xdr:from>
    <xdr:ext cx="534377" cy="259045"/>
    <xdr:sp macro="" textlink="">
      <xdr:nvSpPr>
        <xdr:cNvPr id="605" name="n_1aveValue【一般廃棄物処理施設】&#10;一人当たり有形固定資産（償却資産）額">
          <a:extLst>
            <a:ext uri="{FF2B5EF4-FFF2-40B4-BE49-F238E27FC236}">
              <a16:creationId xmlns:a16="http://schemas.microsoft.com/office/drawing/2014/main" id="{CD98BF61-345B-4B7B-9DDC-9B57EA5C96BF}"/>
            </a:ext>
          </a:extLst>
        </xdr:cNvPr>
        <xdr:cNvSpPr txBox="1"/>
      </xdr:nvSpPr>
      <xdr:spPr>
        <a:xfrm>
          <a:off x="18947911" y="611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40984</xdr:rowOff>
    </xdr:from>
    <xdr:ext cx="534377" cy="259045"/>
    <xdr:sp macro="" textlink="">
      <xdr:nvSpPr>
        <xdr:cNvPr id="606" name="n_2aveValue【一般廃棄物処理施設】&#10;一人当たり有形固定資産（償却資産）額">
          <a:extLst>
            <a:ext uri="{FF2B5EF4-FFF2-40B4-BE49-F238E27FC236}">
              <a16:creationId xmlns:a16="http://schemas.microsoft.com/office/drawing/2014/main" id="{769D48C4-CF25-4284-B96F-549947DC2ECE}"/>
            </a:ext>
          </a:extLst>
        </xdr:cNvPr>
        <xdr:cNvSpPr txBox="1"/>
      </xdr:nvSpPr>
      <xdr:spPr>
        <a:xfrm>
          <a:off x="18166861" y="614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18989</xdr:rowOff>
    </xdr:from>
    <xdr:ext cx="534377" cy="259045"/>
    <xdr:sp macro="" textlink="">
      <xdr:nvSpPr>
        <xdr:cNvPr id="607" name="n_3aveValue【一般廃棄物処理施設】&#10;一人当たり有形固定資産（償却資産）額">
          <a:extLst>
            <a:ext uri="{FF2B5EF4-FFF2-40B4-BE49-F238E27FC236}">
              <a16:creationId xmlns:a16="http://schemas.microsoft.com/office/drawing/2014/main" id="{071723B9-0822-4A7C-8E87-45333F61748E}"/>
            </a:ext>
          </a:extLst>
        </xdr:cNvPr>
        <xdr:cNvSpPr txBox="1"/>
      </xdr:nvSpPr>
      <xdr:spPr>
        <a:xfrm>
          <a:off x="17354061" y="612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24149</xdr:rowOff>
    </xdr:from>
    <xdr:ext cx="534377" cy="259045"/>
    <xdr:sp macro="" textlink="">
      <xdr:nvSpPr>
        <xdr:cNvPr id="608" name="n_4aveValue【一般廃棄物処理施設】&#10;一人当たり有形固定資産（償却資産）額">
          <a:extLst>
            <a:ext uri="{FF2B5EF4-FFF2-40B4-BE49-F238E27FC236}">
              <a16:creationId xmlns:a16="http://schemas.microsoft.com/office/drawing/2014/main" id="{69B0EC03-0B01-42C6-9285-E59BD7B8748E}"/>
            </a:ext>
          </a:extLst>
        </xdr:cNvPr>
        <xdr:cNvSpPr txBox="1"/>
      </xdr:nvSpPr>
      <xdr:spPr>
        <a:xfrm>
          <a:off x="16560311" y="61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115726</xdr:rowOff>
    </xdr:from>
    <xdr:ext cx="534377" cy="259045"/>
    <xdr:sp macro="" textlink="">
      <xdr:nvSpPr>
        <xdr:cNvPr id="609" name="n_1mainValue【一般廃棄物処理施設】&#10;一人当たり有形固定資産（償却資産）額">
          <a:extLst>
            <a:ext uri="{FF2B5EF4-FFF2-40B4-BE49-F238E27FC236}">
              <a16:creationId xmlns:a16="http://schemas.microsoft.com/office/drawing/2014/main" id="{EEF5978B-8B2D-4871-B4CA-D7D35CDD8B3E}"/>
            </a:ext>
          </a:extLst>
        </xdr:cNvPr>
        <xdr:cNvSpPr txBox="1"/>
      </xdr:nvSpPr>
      <xdr:spPr>
        <a:xfrm>
          <a:off x="18947911" y="704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117686</xdr:rowOff>
    </xdr:from>
    <xdr:ext cx="534377" cy="259045"/>
    <xdr:sp macro="" textlink="">
      <xdr:nvSpPr>
        <xdr:cNvPr id="610" name="n_2mainValue【一般廃棄物処理施設】&#10;一人当たり有形固定資産（償却資産）額">
          <a:extLst>
            <a:ext uri="{FF2B5EF4-FFF2-40B4-BE49-F238E27FC236}">
              <a16:creationId xmlns:a16="http://schemas.microsoft.com/office/drawing/2014/main" id="{DDD7100C-D0E1-44BD-B40D-95F0752FAF6E}"/>
            </a:ext>
          </a:extLst>
        </xdr:cNvPr>
        <xdr:cNvSpPr txBox="1"/>
      </xdr:nvSpPr>
      <xdr:spPr>
        <a:xfrm>
          <a:off x="18166861" y="705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88997</xdr:rowOff>
    </xdr:from>
    <xdr:ext cx="534377" cy="259045"/>
    <xdr:sp macro="" textlink="">
      <xdr:nvSpPr>
        <xdr:cNvPr id="611" name="n_3mainValue【一般廃棄物処理施設】&#10;一人当たり有形固定資産（償却資産）額">
          <a:extLst>
            <a:ext uri="{FF2B5EF4-FFF2-40B4-BE49-F238E27FC236}">
              <a16:creationId xmlns:a16="http://schemas.microsoft.com/office/drawing/2014/main" id="{7F1C313F-CEA3-4378-917E-5681636DDA66}"/>
            </a:ext>
          </a:extLst>
        </xdr:cNvPr>
        <xdr:cNvSpPr txBox="1"/>
      </xdr:nvSpPr>
      <xdr:spPr>
        <a:xfrm>
          <a:off x="17354061" y="702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106109</xdr:rowOff>
    </xdr:from>
    <xdr:ext cx="534377" cy="259045"/>
    <xdr:sp macro="" textlink="">
      <xdr:nvSpPr>
        <xdr:cNvPr id="612" name="n_4mainValue【一般廃棄物処理施設】&#10;一人当たり有形固定資産（償却資産）額">
          <a:extLst>
            <a:ext uri="{FF2B5EF4-FFF2-40B4-BE49-F238E27FC236}">
              <a16:creationId xmlns:a16="http://schemas.microsoft.com/office/drawing/2014/main" id="{76A31E78-87B9-44C4-BA87-63A62C119EF2}"/>
            </a:ext>
          </a:extLst>
        </xdr:cNvPr>
        <xdr:cNvSpPr txBox="1"/>
      </xdr:nvSpPr>
      <xdr:spPr>
        <a:xfrm>
          <a:off x="16560311" y="70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D7219DE3-A4D7-4011-A109-509B4B0EAF53}"/>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D7E14697-EF6C-4251-A108-0A54A6ED8875}"/>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60D646A4-072F-45C2-BEB3-30A9F415D9DC}"/>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5DCE45FC-B1D6-41EF-9B0C-D14ADFB9B6BB}"/>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0D888DDB-F630-42E9-B4BE-316D0A81038C}"/>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8176990D-6820-40B0-8FDC-05009E18FAD1}"/>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121AF4F2-0EB5-40D9-9104-DB6BD83398CF}"/>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4252034D-BEDF-4FCF-A1C9-4F8599E666E6}"/>
            </a:ext>
          </a:extLst>
        </xdr:cNvPr>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C7C7C2C1-7E0A-4A83-9E69-CE48A27DDBFC}"/>
            </a:ext>
          </a:extLst>
        </xdr:cNvPr>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CAA300B4-7301-492A-9428-9F8C5D1C1F41}"/>
            </a:ext>
          </a:extLst>
        </xdr:cNvPr>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3" name="テキスト ボックス 622">
          <a:extLst>
            <a:ext uri="{FF2B5EF4-FFF2-40B4-BE49-F238E27FC236}">
              <a16:creationId xmlns:a16="http://schemas.microsoft.com/office/drawing/2014/main" id="{157E93A8-53C1-4085-AE52-52CAB677D8B8}"/>
            </a:ext>
          </a:extLst>
        </xdr:cNvPr>
        <xdr:cNvSpPr txBox="1"/>
      </xdr:nvSpPr>
      <xdr:spPr>
        <a:xfrm>
          <a:off x="108427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0BC5AB90-2481-4968-92DB-180470FFCFD3}"/>
            </a:ext>
          </a:extLst>
        </xdr:cNvPr>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5" name="テキスト ボックス 624">
          <a:extLst>
            <a:ext uri="{FF2B5EF4-FFF2-40B4-BE49-F238E27FC236}">
              <a16:creationId xmlns:a16="http://schemas.microsoft.com/office/drawing/2014/main" id="{1C0D9EC7-728F-4A36-B992-F112E2C7EE8D}"/>
            </a:ext>
          </a:extLst>
        </xdr:cNvPr>
        <xdr:cNvSpPr txBox="1"/>
      </xdr:nvSpPr>
      <xdr:spPr>
        <a:xfrm>
          <a:off x="108427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465A56B8-4EFE-43CD-BBD6-699942563923}"/>
            </a:ext>
          </a:extLst>
        </xdr:cNvPr>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E494C2DF-3C18-4198-8689-AB76B213016C}"/>
            </a:ext>
          </a:extLst>
        </xdr:cNvPr>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48AE19D5-5AE5-4C94-B42C-6655C0AFE3AB}"/>
            </a:ext>
          </a:extLst>
        </xdr:cNvPr>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9BD5EF04-DDDD-45C3-9967-D8B04671CF60}"/>
            </a:ext>
          </a:extLst>
        </xdr:cNvPr>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6989DEC0-C077-4109-B355-96FEC9344560}"/>
            </a:ext>
          </a:extLst>
        </xdr:cNvPr>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E60BDEBB-C49C-456F-A252-07CEFD67475A}"/>
            </a:ext>
          </a:extLst>
        </xdr:cNvPr>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F2D26E75-698E-4EC5-B8B2-479F65A31D3F}"/>
            </a:ext>
          </a:extLst>
        </xdr:cNvPr>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8B76DD40-E452-486E-93FD-819F842BF89C}"/>
            </a:ext>
          </a:extLst>
        </xdr:cNvPr>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E86B3304-F0B3-4A5B-B1E0-AAFBF029390C}"/>
            </a:ext>
          </a:extLst>
        </xdr:cNvPr>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5" name="テキスト ボックス 634">
          <a:extLst>
            <a:ext uri="{FF2B5EF4-FFF2-40B4-BE49-F238E27FC236}">
              <a16:creationId xmlns:a16="http://schemas.microsoft.com/office/drawing/2014/main" id="{716AF440-43A1-439F-B6CD-5C0B127CCC94}"/>
            </a:ext>
          </a:extLst>
        </xdr:cNvPr>
        <xdr:cNvSpPr txBox="1"/>
      </xdr:nvSpPr>
      <xdr:spPr>
        <a:xfrm>
          <a:off x="108427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C6799025-8526-477B-86C4-0EF8C3B55B80}"/>
            </a:ext>
          </a:extLst>
        </xdr:cNvPr>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a:extLst>
            <a:ext uri="{FF2B5EF4-FFF2-40B4-BE49-F238E27FC236}">
              <a16:creationId xmlns:a16="http://schemas.microsoft.com/office/drawing/2014/main" id="{06811B3C-85B3-4407-A5A1-2416868CF13B}"/>
            </a:ext>
          </a:extLst>
        </xdr:cNvPr>
        <xdr:cNvSpPr txBox="1"/>
      </xdr:nvSpPr>
      <xdr:spPr>
        <a:xfrm>
          <a:off x="108427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a:extLst>
            <a:ext uri="{FF2B5EF4-FFF2-40B4-BE49-F238E27FC236}">
              <a16:creationId xmlns:a16="http://schemas.microsoft.com/office/drawing/2014/main" id="{F0F22402-687D-4E95-BE71-7410B0011EE8}"/>
            </a:ext>
          </a:extLst>
        </xdr:cNvPr>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64</xdr:row>
      <xdr:rowOff>9797</xdr:rowOff>
    </xdr:to>
    <xdr:cxnSp macro="">
      <xdr:nvCxnSpPr>
        <xdr:cNvPr id="639" name="直線コネクタ 638">
          <a:extLst>
            <a:ext uri="{FF2B5EF4-FFF2-40B4-BE49-F238E27FC236}">
              <a16:creationId xmlns:a16="http://schemas.microsoft.com/office/drawing/2014/main" id="{52822975-20B2-4F24-A751-621A29BD0313}"/>
            </a:ext>
          </a:extLst>
        </xdr:cNvPr>
        <xdr:cNvCxnSpPr/>
      </xdr:nvCxnSpPr>
      <xdr:spPr>
        <a:xfrm flipV="1">
          <a:off x="14699614" y="9245419"/>
          <a:ext cx="0" cy="1330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13624</xdr:rowOff>
    </xdr:from>
    <xdr:ext cx="405111" cy="259045"/>
    <xdr:sp macro="" textlink="">
      <xdr:nvSpPr>
        <xdr:cNvPr id="640" name="【保健センター・保健所】&#10;有形固定資産減価償却率最小値テキスト">
          <a:extLst>
            <a:ext uri="{FF2B5EF4-FFF2-40B4-BE49-F238E27FC236}">
              <a16:creationId xmlns:a16="http://schemas.microsoft.com/office/drawing/2014/main" id="{7F10BE39-9B1F-45D5-8DF7-9AF4DBBF59D5}"/>
            </a:ext>
          </a:extLst>
        </xdr:cNvPr>
        <xdr:cNvSpPr txBox="1"/>
      </xdr:nvSpPr>
      <xdr:spPr>
        <a:xfrm>
          <a:off x="14738350" y="10580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xdr:rowOff>
    </xdr:from>
    <xdr:to>
      <xdr:col>86</xdr:col>
      <xdr:colOff>25400</xdr:colOff>
      <xdr:row>64</xdr:row>
      <xdr:rowOff>9797</xdr:rowOff>
    </xdr:to>
    <xdr:cxnSp macro="">
      <xdr:nvCxnSpPr>
        <xdr:cNvPr id="641" name="直線コネクタ 640">
          <a:extLst>
            <a:ext uri="{FF2B5EF4-FFF2-40B4-BE49-F238E27FC236}">
              <a16:creationId xmlns:a16="http://schemas.microsoft.com/office/drawing/2014/main" id="{28FC67E3-295C-4BDC-AAAA-C4821B04D132}"/>
            </a:ext>
          </a:extLst>
        </xdr:cNvPr>
        <xdr:cNvCxnSpPr/>
      </xdr:nvCxnSpPr>
      <xdr:spPr>
        <a:xfrm>
          <a:off x="14611350" y="105761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642" name="【保健センター・保健所】&#10;有形固定資産減価償却率最大値テキスト">
          <a:extLst>
            <a:ext uri="{FF2B5EF4-FFF2-40B4-BE49-F238E27FC236}">
              <a16:creationId xmlns:a16="http://schemas.microsoft.com/office/drawing/2014/main" id="{F337DB6D-931A-458B-ADAE-1F1FA398446A}"/>
            </a:ext>
          </a:extLst>
        </xdr:cNvPr>
        <xdr:cNvSpPr txBox="1"/>
      </xdr:nvSpPr>
      <xdr:spPr>
        <a:xfrm>
          <a:off x="14738350" y="9026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643" name="直線コネクタ 642">
          <a:extLst>
            <a:ext uri="{FF2B5EF4-FFF2-40B4-BE49-F238E27FC236}">
              <a16:creationId xmlns:a16="http://schemas.microsoft.com/office/drawing/2014/main" id="{C1C3B517-738F-41CE-9BE6-FEAA3D1618B5}"/>
            </a:ext>
          </a:extLst>
        </xdr:cNvPr>
        <xdr:cNvCxnSpPr/>
      </xdr:nvCxnSpPr>
      <xdr:spPr>
        <a:xfrm>
          <a:off x="14611350" y="92454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148426</xdr:rowOff>
    </xdr:from>
    <xdr:ext cx="405111" cy="259045"/>
    <xdr:sp macro="" textlink="">
      <xdr:nvSpPr>
        <xdr:cNvPr id="644" name="【保健センター・保健所】&#10;有形固定資産減価償却率平均値テキスト">
          <a:extLst>
            <a:ext uri="{FF2B5EF4-FFF2-40B4-BE49-F238E27FC236}">
              <a16:creationId xmlns:a16="http://schemas.microsoft.com/office/drawing/2014/main" id="{CD268753-3761-4486-AB5F-FA65F0C282DB}"/>
            </a:ext>
          </a:extLst>
        </xdr:cNvPr>
        <xdr:cNvSpPr txBox="1"/>
      </xdr:nvSpPr>
      <xdr:spPr>
        <a:xfrm>
          <a:off x="14738350" y="9559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645" name="フローチャート: 判断 644">
          <a:extLst>
            <a:ext uri="{FF2B5EF4-FFF2-40B4-BE49-F238E27FC236}">
              <a16:creationId xmlns:a16="http://schemas.microsoft.com/office/drawing/2014/main" id="{2F616607-6779-4737-A37C-C1D1E0910AA7}"/>
            </a:ext>
          </a:extLst>
        </xdr:cNvPr>
        <xdr:cNvSpPr/>
      </xdr:nvSpPr>
      <xdr:spPr>
        <a:xfrm>
          <a:off x="14649450" y="97013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89626</xdr:rowOff>
    </xdr:from>
    <xdr:to>
      <xdr:col>81</xdr:col>
      <xdr:colOff>101600</xdr:colOff>
      <xdr:row>59</xdr:row>
      <xdr:rowOff>19776</xdr:rowOff>
    </xdr:to>
    <xdr:sp macro="" textlink="">
      <xdr:nvSpPr>
        <xdr:cNvPr id="646" name="フローチャート: 判断 645">
          <a:extLst>
            <a:ext uri="{FF2B5EF4-FFF2-40B4-BE49-F238E27FC236}">
              <a16:creationId xmlns:a16="http://schemas.microsoft.com/office/drawing/2014/main" id="{9417C7E2-CA79-4161-9E95-AC2370D4252E}"/>
            </a:ext>
          </a:extLst>
        </xdr:cNvPr>
        <xdr:cNvSpPr/>
      </xdr:nvSpPr>
      <xdr:spPr>
        <a:xfrm>
          <a:off x="13887450" y="96654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47" name="フローチャート: 判断 646">
          <a:extLst>
            <a:ext uri="{FF2B5EF4-FFF2-40B4-BE49-F238E27FC236}">
              <a16:creationId xmlns:a16="http://schemas.microsoft.com/office/drawing/2014/main" id="{2575D181-7D5D-4868-A4EF-8A5F034E90FB}"/>
            </a:ext>
          </a:extLst>
        </xdr:cNvPr>
        <xdr:cNvSpPr/>
      </xdr:nvSpPr>
      <xdr:spPr>
        <a:xfrm>
          <a:off x="130937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136978</xdr:rowOff>
    </xdr:from>
    <xdr:to>
      <xdr:col>72</xdr:col>
      <xdr:colOff>38100</xdr:colOff>
      <xdr:row>58</xdr:row>
      <xdr:rowOff>67128</xdr:rowOff>
    </xdr:to>
    <xdr:sp macro="" textlink="">
      <xdr:nvSpPr>
        <xdr:cNvPr id="648" name="フローチャート: 判断 647">
          <a:extLst>
            <a:ext uri="{FF2B5EF4-FFF2-40B4-BE49-F238E27FC236}">
              <a16:creationId xmlns:a16="http://schemas.microsoft.com/office/drawing/2014/main" id="{5B5C0249-BB7C-4806-8045-2083427DFBF9}"/>
            </a:ext>
          </a:extLst>
        </xdr:cNvPr>
        <xdr:cNvSpPr/>
      </xdr:nvSpPr>
      <xdr:spPr>
        <a:xfrm>
          <a:off x="12299950" y="95476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123916</xdr:rowOff>
    </xdr:from>
    <xdr:to>
      <xdr:col>67</xdr:col>
      <xdr:colOff>101600</xdr:colOff>
      <xdr:row>58</xdr:row>
      <xdr:rowOff>54066</xdr:rowOff>
    </xdr:to>
    <xdr:sp macro="" textlink="">
      <xdr:nvSpPr>
        <xdr:cNvPr id="649" name="フローチャート: 判断 648">
          <a:extLst>
            <a:ext uri="{FF2B5EF4-FFF2-40B4-BE49-F238E27FC236}">
              <a16:creationId xmlns:a16="http://schemas.microsoft.com/office/drawing/2014/main" id="{1EFE8DCF-8251-41F8-AB75-F6EFA51B1221}"/>
            </a:ext>
          </a:extLst>
        </xdr:cNvPr>
        <xdr:cNvSpPr/>
      </xdr:nvSpPr>
      <xdr:spPr>
        <a:xfrm>
          <a:off x="11487150" y="95346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9D9304FD-A402-4552-AD00-220ED8484355}"/>
            </a:ext>
          </a:extLst>
        </xdr:cNvPr>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2443EC68-9873-49B3-AAE0-79537FA97AE8}"/>
            </a:ext>
          </a:extLst>
        </xdr:cNvPr>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A90CF302-93EE-4F79-8592-E4C67D5D3509}"/>
            </a:ext>
          </a:extLst>
        </xdr:cNvPr>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AE3FC835-BF45-4E0F-9E0F-4DB55D4AE3BC}"/>
            </a:ext>
          </a:extLst>
        </xdr:cNvPr>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D590D187-8FB9-4ECD-8554-8692FB3BADC3}"/>
            </a:ext>
          </a:extLst>
        </xdr:cNvPr>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655" name="楕円 654">
          <a:extLst>
            <a:ext uri="{FF2B5EF4-FFF2-40B4-BE49-F238E27FC236}">
              <a16:creationId xmlns:a16="http://schemas.microsoft.com/office/drawing/2014/main" id="{44C4ECBB-3961-4F8E-B0EB-27808F8469F6}"/>
            </a:ext>
          </a:extLst>
        </xdr:cNvPr>
        <xdr:cNvSpPr/>
      </xdr:nvSpPr>
      <xdr:spPr>
        <a:xfrm>
          <a:off x="14649450" y="101754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656" name="【保健センター・保健所】&#10;有形固定資産減価償却率該当値テキスト">
          <a:extLst>
            <a:ext uri="{FF2B5EF4-FFF2-40B4-BE49-F238E27FC236}">
              <a16:creationId xmlns:a16="http://schemas.microsoft.com/office/drawing/2014/main" id="{972F6F4F-6F21-43A3-9190-A840818848B8}"/>
            </a:ext>
          </a:extLst>
        </xdr:cNvPr>
        <xdr:cNvSpPr txBox="1"/>
      </xdr:nvSpPr>
      <xdr:spPr>
        <a:xfrm>
          <a:off x="14738350" y="10153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148409</xdr:rowOff>
    </xdr:from>
    <xdr:to>
      <xdr:col>81</xdr:col>
      <xdr:colOff>101600</xdr:colOff>
      <xdr:row>61</xdr:row>
      <xdr:rowOff>78559</xdr:rowOff>
    </xdr:to>
    <xdr:sp macro="" textlink="">
      <xdr:nvSpPr>
        <xdr:cNvPr id="657" name="楕円 656">
          <a:extLst>
            <a:ext uri="{FF2B5EF4-FFF2-40B4-BE49-F238E27FC236}">
              <a16:creationId xmlns:a16="http://schemas.microsoft.com/office/drawing/2014/main" id="{ACDCAEE2-14E8-4D7E-B136-FD728B8334AF}"/>
            </a:ext>
          </a:extLst>
        </xdr:cNvPr>
        <xdr:cNvSpPr/>
      </xdr:nvSpPr>
      <xdr:spPr>
        <a:xfrm>
          <a:off x="13887450" y="100544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27759</xdr:rowOff>
    </xdr:from>
    <xdr:to>
      <xdr:col>85</xdr:col>
      <xdr:colOff>127000</xdr:colOff>
      <xdr:row>61</xdr:row>
      <xdr:rowOff>155122</xdr:rowOff>
    </xdr:to>
    <xdr:cxnSp macro="">
      <xdr:nvCxnSpPr>
        <xdr:cNvPr id="658" name="直線コネクタ 657">
          <a:extLst>
            <a:ext uri="{FF2B5EF4-FFF2-40B4-BE49-F238E27FC236}">
              <a16:creationId xmlns:a16="http://schemas.microsoft.com/office/drawing/2014/main" id="{3A2CFAEA-F6EB-410B-A2F4-012451B40FF8}"/>
            </a:ext>
          </a:extLst>
        </xdr:cNvPr>
        <xdr:cNvCxnSpPr/>
      </xdr:nvCxnSpPr>
      <xdr:spPr>
        <a:xfrm>
          <a:off x="13938250" y="10098859"/>
          <a:ext cx="762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83094</xdr:rowOff>
    </xdr:from>
    <xdr:to>
      <xdr:col>76</xdr:col>
      <xdr:colOff>165100</xdr:colOff>
      <xdr:row>61</xdr:row>
      <xdr:rowOff>13244</xdr:rowOff>
    </xdr:to>
    <xdr:sp macro="" textlink="">
      <xdr:nvSpPr>
        <xdr:cNvPr id="659" name="楕円 658">
          <a:extLst>
            <a:ext uri="{FF2B5EF4-FFF2-40B4-BE49-F238E27FC236}">
              <a16:creationId xmlns:a16="http://schemas.microsoft.com/office/drawing/2014/main" id="{E9732F15-3759-4987-A1BB-9859551BAC09}"/>
            </a:ext>
          </a:extLst>
        </xdr:cNvPr>
        <xdr:cNvSpPr/>
      </xdr:nvSpPr>
      <xdr:spPr>
        <a:xfrm>
          <a:off x="13093700" y="99890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133894</xdr:rowOff>
    </xdr:from>
    <xdr:to>
      <xdr:col>81</xdr:col>
      <xdr:colOff>50800</xdr:colOff>
      <xdr:row>61</xdr:row>
      <xdr:rowOff>27759</xdr:rowOff>
    </xdr:to>
    <xdr:cxnSp macro="">
      <xdr:nvCxnSpPr>
        <xdr:cNvPr id="660" name="直線コネクタ 659">
          <a:extLst>
            <a:ext uri="{FF2B5EF4-FFF2-40B4-BE49-F238E27FC236}">
              <a16:creationId xmlns:a16="http://schemas.microsoft.com/office/drawing/2014/main" id="{FBF74956-777D-4015-8235-DF5E9312B0E7}"/>
            </a:ext>
          </a:extLst>
        </xdr:cNvPr>
        <xdr:cNvCxnSpPr/>
      </xdr:nvCxnSpPr>
      <xdr:spPr>
        <a:xfrm>
          <a:off x="13144500" y="10039894"/>
          <a:ext cx="793750"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117384</xdr:rowOff>
    </xdr:from>
    <xdr:to>
      <xdr:col>72</xdr:col>
      <xdr:colOff>38100</xdr:colOff>
      <xdr:row>60</xdr:row>
      <xdr:rowOff>47534</xdr:rowOff>
    </xdr:to>
    <xdr:sp macro="" textlink="">
      <xdr:nvSpPr>
        <xdr:cNvPr id="661" name="楕円 660">
          <a:extLst>
            <a:ext uri="{FF2B5EF4-FFF2-40B4-BE49-F238E27FC236}">
              <a16:creationId xmlns:a16="http://schemas.microsoft.com/office/drawing/2014/main" id="{AD0A6F45-502B-4DE0-B3A1-F3A4203C5C9C}"/>
            </a:ext>
          </a:extLst>
        </xdr:cNvPr>
        <xdr:cNvSpPr/>
      </xdr:nvSpPr>
      <xdr:spPr>
        <a:xfrm>
          <a:off x="12299950" y="98582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168184</xdr:rowOff>
    </xdr:from>
    <xdr:to>
      <xdr:col>76</xdr:col>
      <xdr:colOff>114300</xdr:colOff>
      <xdr:row>60</xdr:row>
      <xdr:rowOff>133894</xdr:rowOff>
    </xdr:to>
    <xdr:cxnSp macro="">
      <xdr:nvCxnSpPr>
        <xdr:cNvPr id="662" name="直線コネクタ 661">
          <a:extLst>
            <a:ext uri="{FF2B5EF4-FFF2-40B4-BE49-F238E27FC236}">
              <a16:creationId xmlns:a16="http://schemas.microsoft.com/office/drawing/2014/main" id="{9C4AD100-93C9-4AB2-AA57-665CFF1B0977}"/>
            </a:ext>
          </a:extLst>
        </xdr:cNvPr>
        <xdr:cNvCxnSpPr/>
      </xdr:nvCxnSpPr>
      <xdr:spPr>
        <a:xfrm>
          <a:off x="12344400" y="9909084"/>
          <a:ext cx="80010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52070</xdr:rowOff>
    </xdr:from>
    <xdr:to>
      <xdr:col>67</xdr:col>
      <xdr:colOff>101600</xdr:colOff>
      <xdr:row>59</xdr:row>
      <xdr:rowOff>153670</xdr:rowOff>
    </xdr:to>
    <xdr:sp macro="" textlink="">
      <xdr:nvSpPr>
        <xdr:cNvPr id="663" name="楕円 662">
          <a:extLst>
            <a:ext uri="{FF2B5EF4-FFF2-40B4-BE49-F238E27FC236}">
              <a16:creationId xmlns:a16="http://schemas.microsoft.com/office/drawing/2014/main" id="{8D9B09BA-0C2B-49CB-B706-84B516D51F53}"/>
            </a:ext>
          </a:extLst>
        </xdr:cNvPr>
        <xdr:cNvSpPr/>
      </xdr:nvSpPr>
      <xdr:spPr>
        <a:xfrm>
          <a:off x="1148715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102870</xdr:rowOff>
    </xdr:from>
    <xdr:to>
      <xdr:col>71</xdr:col>
      <xdr:colOff>177800</xdr:colOff>
      <xdr:row>59</xdr:row>
      <xdr:rowOff>168184</xdr:rowOff>
    </xdr:to>
    <xdr:cxnSp macro="">
      <xdr:nvCxnSpPr>
        <xdr:cNvPr id="664" name="直線コネクタ 663">
          <a:extLst>
            <a:ext uri="{FF2B5EF4-FFF2-40B4-BE49-F238E27FC236}">
              <a16:creationId xmlns:a16="http://schemas.microsoft.com/office/drawing/2014/main" id="{37CC0E87-8359-4022-81DC-F9C673EBB99A}"/>
            </a:ext>
          </a:extLst>
        </xdr:cNvPr>
        <xdr:cNvCxnSpPr/>
      </xdr:nvCxnSpPr>
      <xdr:spPr>
        <a:xfrm>
          <a:off x="11537950" y="9843770"/>
          <a:ext cx="80645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36303</xdr:rowOff>
    </xdr:from>
    <xdr:ext cx="405111" cy="259045"/>
    <xdr:sp macro="" textlink="">
      <xdr:nvSpPr>
        <xdr:cNvPr id="665" name="n_1aveValue【保健センター・保健所】&#10;有形固定資産減価償却率">
          <a:extLst>
            <a:ext uri="{FF2B5EF4-FFF2-40B4-BE49-F238E27FC236}">
              <a16:creationId xmlns:a16="http://schemas.microsoft.com/office/drawing/2014/main" id="{E2EF0F8B-86D2-4B93-99A7-AF0A9B79B11D}"/>
            </a:ext>
          </a:extLst>
        </xdr:cNvPr>
        <xdr:cNvSpPr txBox="1"/>
      </xdr:nvSpPr>
      <xdr:spPr>
        <a:xfrm>
          <a:off x="13742044" y="944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666" name="n_2aveValue【保健センター・保健所】&#10;有形固定資産減価償却率">
          <a:extLst>
            <a:ext uri="{FF2B5EF4-FFF2-40B4-BE49-F238E27FC236}">
              <a16:creationId xmlns:a16="http://schemas.microsoft.com/office/drawing/2014/main" id="{E0A3F26F-D2F8-40A8-B515-4D623DB455EB}"/>
            </a:ext>
          </a:extLst>
        </xdr:cNvPr>
        <xdr:cNvSpPr txBox="1"/>
      </xdr:nvSpPr>
      <xdr:spPr>
        <a:xfrm>
          <a:off x="12960994" y="942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83655</xdr:rowOff>
    </xdr:from>
    <xdr:ext cx="405111" cy="259045"/>
    <xdr:sp macro="" textlink="">
      <xdr:nvSpPr>
        <xdr:cNvPr id="667" name="n_3aveValue【保健センター・保健所】&#10;有形固定資産減価償却率">
          <a:extLst>
            <a:ext uri="{FF2B5EF4-FFF2-40B4-BE49-F238E27FC236}">
              <a16:creationId xmlns:a16="http://schemas.microsoft.com/office/drawing/2014/main" id="{4D7CA94E-ABC0-444C-AE21-CE514302FD8B}"/>
            </a:ext>
          </a:extLst>
        </xdr:cNvPr>
        <xdr:cNvSpPr txBox="1"/>
      </xdr:nvSpPr>
      <xdr:spPr>
        <a:xfrm>
          <a:off x="12167244" y="9329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70593</xdr:rowOff>
    </xdr:from>
    <xdr:ext cx="405111" cy="259045"/>
    <xdr:sp macro="" textlink="">
      <xdr:nvSpPr>
        <xdr:cNvPr id="668" name="n_4aveValue【保健センター・保健所】&#10;有形固定資産減価償却率">
          <a:extLst>
            <a:ext uri="{FF2B5EF4-FFF2-40B4-BE49-F238E27FC236}">
              <a16:creationId xmlns:a16="http://schemas.microsoft.com/office/drawing/2014/main" id="{20235670-3490-4A88-A392-000FC19B0115}"/>
            </a:ext>
          </a:extLst>
        </xdr:cNvPr>
        <xdr:cNvSpPr txBox="1"/>
      </xdr:nvSpPr>
      <xdr:spPr>
        <a:xfrm>
          <a:off x="11354444" y="9316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69686</xdr:rowOff>
    </xdr:from>
    <xdr:ext cx="405111" cy="259045"/>
    <xdr:sp macro="" textlink="">
      <xdr:nvSpPr>
        <xdr:cNvPr id="669" name="n_1mainValue【保健センター・保健所】&#10;有形固定資産減価償却率">
          <a:extLst>
            <a:ext uri="{FF2B5EF4-FFF2-40B4-BE49-F238E27FC236}">
              <a16:creationId xmlns:a16="http://schemas.microsoft.com/office/drawing/2014/main" id="{7EC9A647-64FE-4FE3-8C89-EF146A62DD7F}"/>
            </a:ext>
          </a:extLst>
        </xdr:cNvPr>
        <xdr:cNvSpPr txBox="1"/>
      </xdr:nvSpPr>
      <xdr:spPr>
        <a:xfrm>
          <a:off x="13742044" y="10140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670" name="n_2mainValue【保健センター・保健所】&#10;有形固定資産減価償却率">
          <a:extLst>
            <a:ext uri="{FF2B5EF4-FFF2-40B4-BE49-F238E27FC236}">
              <a16:creationId xmlns:a16="http://schemas.microsoft.com/office/drawing/2014/main" id="{3186D00F-5B18-4E8E-913A-FE0B3961D662}"/>
            </a:ext>
          </a:extLst>
        </xdr:cNvPr>
        <xdr:cNvSpPr txBox="1"/>
      </xdr:nvSpPr>
      <xdr:spPr>
        <a:xfrm>
          <a:off x="12960994" y="10075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38661</xdr:rowOff>
    </xdr:from>
    <xdr:ext cx="405111" cy="259045"/>
    <xdr:sp macro="" textlink="">
      <xdr:nvSpPr>
        <xdr:cNvPr id="671" name="n_3mainValue【保健センター・保健所】&#10;有形固定資産減価償却率">
          <a:extLst>
            <a:ext uri="{FF2B5EF4-FFF2-40B4-BE49-F238E27FC236}">
              <a16:creationId xmlns:a16="http://schemas.microsoft.com/office/drawing/2014/main" id="{AC3355BE-6B57-43AB-A7D7-05357EC6E7BE}"/>
            </a:ext>
          </a:extLst>
        </xdr:cNvPr>
        <xdr:cNvSpPr txBox="1"/>
      </xdr:nvSpPr>
      <xdr:spPr>
        <a:xfrm>
          <a:off x="12167244" y="9944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672" name="n_4mainValue【保健センター・保健所】&#10;有形固定資産減価償却率">
          <a:extLst>
            <a:ext uri="{FF2B5EF4-FFF2-40B4-BE49-F238E27FC236}">
              <a16:creationId xmlns:a16="http://schemas.microsoft.com/office/drawing/2014/main" id="{A222351C-8E05-4C4E-BB6D-0767BB025D9E}"/>
            </a:ext>
          </a:extLst>
        </xdr:cNvPr>
        <xdr:cNvSpPr txBox="1"/>
      </xdr:nvSpPr>
      <xdr:spPr>
        <a:xfrm>
          <a:off x="113544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C6C49164-F26A-4B0D-8D1C-6FAE9DF0649A}"/>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66DC5425-D30A-4E24-81A9-2F030A504610}"/>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B76D47E3-DFCF-495F-B556-3A80BB0F67EE}"/>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CD06A1CC-CD77-4FF1-8BB0-BF38F5123B9B}"/>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2C5AB2E8-5F53-48D1-8291-980C243EE31C}"/>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6F37432E-1FF5-40B5-A089-E5F98219FE0E}"/>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3E024F32-41F0-4618-B944-1CB2A2575BC3}"/>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23418805-CBED-406F-B956-31A0CDC9449A}"/>
            </a:ext>
          </a:extLst>
        </xdr:cNvPr>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132F3C2E-EC7B-4F2B-BFCE-7C04FFF9D49C}"/>
            </a:ext>
          </a:extLst>
        </xdr:cNvPr>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444ED8F7-D152-47A8-8B04-27B8A639EC7D}"/>
            </a:ext>
          </a:extLst>
        </xdr:cNvPr>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a:extLst>
            <a:ext uri="{FF2B5EF4-FFF2-40B4-BE49-F238E27FC236}">
              <a16:creationId xmlns:a16="http://schemas.microsoft.com/office/drawing/2014/main" id="{CB6EAFAE-D740-4BA9-AEF4-AF66FC4D93E6}"/>
            </a:ext>
          </a:extLst>
        </xdr:cNvPr>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a:extLst>
            <a:ext uri="{FF2B5EF4-FFF2-40B4-BE49-F238E27FC236}">
              <a16:creationId xmlns:a16="http://schemas.microsoft.com/office/drawing/2014/main" id="{347E997C-41CA-408C-B94B-262B5C1E0FED}"/>
            </a:ext>
          </a:extLst>
        </xdr:cNvPr>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a:extLst>
            <a:ext uri="{FF2B5EF4-FFF2-40B4-BE49-F238E27FC236}">
              <a16:creationId xmlns:a16="http://schemas.microsoft.com/office/drawing/2014/main" id="{88126059-1BE0-4B24-A092-C989ACA35B9A}"/>
            </a:ext>
          </a:extLst>
        </xdr:cNvPr>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a:extLst>
            <a:ext uri="{FF2B5EF4-FFF2-40B4-BE49-F238E27FC236}">
              <a16:creationId xmlns:a16="http://schemas.microsoft.com/office/drawing/2014/main" id="{112FD372-9DD3-493D-9037-40D9CB9489C6}"/>
            </a:ext>
          </a:extLst>
        </xdr:cNvPr>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a:extLst>
            <a:ext uri="{FF2B5EF4-FFF2-40B4-BE49-F238E27FC236}">
              <a16:creationId xmlns:a16="http://schemas.microsoft.com/office/drawing/2014/main" id="{0AECA7D3-537B-4DE2-962F-8DF628DF2F49}"/>
            </a:ext>
          </a:extLst>
        </xdr:cNvPr>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a:extLst>
            <a:ext uri="{FF2B5EF4-FFF2-40B4-BE49-F238E27FC236}">
              <a16:creationId xmlns:a16="http://schemas.microsoft.com/office/drawing/2014/main" id="{B8ABCC9B-189B-436B-91D1-6D3F2F451600}"/>
            </a:ext>
          </a:extLst>
        </xdr:cNvPr>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a:extLst>
            <a:ext uri="{FF2B5EF4-FFF2-40B4-BE49-F238E27FC236}">
              <a16:creationId xmlns:a16="http://schemas.microsoft.com/office/drawing/2014/main" id="{A8CE05DE-816A-428B-A15D-8A2B53884A72}"/>
            </a:ext>
          </a:extLst>
        </xdr:cNvPr>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a:extLst>
            <a:ext uri="{FF2B5EF4-FFF2-40B4-BE49-F238E27FC236}">
              <a16:creationId xmlns:a16="http://schemas.microsoft.com/office/drawing/2014/main" id="{C70DF85A-2B69-4C70-B4A5-2950608FC366}"/>
            </a:ext>
          </a:extLst>
        </xdr:cNvPr>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a:extLst>
            <a:ext uri="{FF2B5EF4-FFF2-40B4-BE49-F238E27FC236}">
              <a16:creationId xmlns:a16="http://schemas.microsoft.com/office/drawing/2014/main" id="{6582B3B0-9C08-4EE7-9AF5-4003A0035CC6}"/>
            </a:ext>
          </a:extLst>
        </xdr:cNvPr>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a:extLst>
            <a:ext uri="{FF2B5EF4-FFF2-40B4-BE49-F238E27FC236}">
              <a16:creationId xmlns:a16="http://schemas.microsoft.com/office/drawing/2014/main" id="{F7055205-8227-44AD-BA6C-BC4009B83696}"/>
            </a:ext>
          </a:extLst>
        </xdr:cNvPr>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FC2DD76E-4ED3-42B5-B7CF-7D1FAA3ED25F}"/>
            </a:ext>
          </a:extLst>
        </xdr:cNvPr>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0F7E673D-9F98-49EB-AA46-8A66517D3CC6}"/>
            </a:ext>
          </a:extLst>
        </xdr:cNvPr>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保健センター・保健所】&#10;一人当たり面積グラフ枠">
          <a:extLst>
            <a:ext uri="{FF2B5EF4-FFF2-40B4-BE49-F238E27FC236}">
              <a16:creationId xmlns:a16="http://schemas.microsoft.com/office/drawing/2014/main" id="{6005274D-56C7-4706-B102-A4C804BCD62E}"/>
            </a:ext>
          </a:extLst>
        </xdr:cNvPr>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6" name="直線コネクタ 695">
          <a:extLst>
            <a:ext uri="{FF2B5EF4-FFF2-40B4-BE49-F238E27FC236}">
              <a16:creationId xmlns:a16="http://schemas.microsoft.com/office/drawing/2014/main" id="{E1417A29-F92E-426F-9605-DFCA0C3BFBCC}"/>
            </a:ext>
          </a:extLst>
        </xdr:cNvPr>
        <xdr:cNvCxnSpPr/>
      </xdr:nvCxnSpPr>
      <xdr:spPr>
        <a:xfrm flipV="1">
          <a:off x="19951064" y="921385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7" name="【保健センター・保健所】&#10;一人当たり面積最小値テキスト">
          <a:extLst>
            <a:ext uri="{FF2B5EF4-FFF2-40B4-BE49-F238E27FC236}">
              <a16:creationId xmlns:a16="http://schemas.microsoft.com/office/drawing/2014/main" id="{01958827-74B4-491D-9D99-D8403BA4ED41}"/>
            </a:ext>
          </a:extLst>
        </xdr:cNvPr>
        <xdr:cNvSpPr txBox="1"/>
      </xdr:nvSpPr>
      <xdr:spPr>
        <a:xfrm>
          <a:off x="19989800"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8" name="直線コネクタ 697">
          <a:extLst>
            <a:ext uri="{FF2B5EF4-FFF2-40B4-BE49-F238E27FC236}">
              <a16:creationId xmlns:a16="http://schemas.microsoft.com/office/drawing/2014/main" id="{9F2BC8DD-91D5-44AB-8929-1B3A6CC50C09}"/>
            </a:ext>
          </a:extLst>
        </xdr:cNvPr>
        <xdr:cNvCxnSpPr/>
      </xdr:nvCxnSpPr>
      <xdr:spPr>
        <a:xfrm>
          <a:off x="19881850" y="10534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9" name="【保健センター・保健所】&#10;一人当たり面積最大値テキスト">
          <a:extLst>
            <a:ext uri="{FF2B5EF4-FFF2-40B4-BE49-F238E27FC236}">
              <a16:creationId xmlns:a16="http://schemas.microsoft.com/office/drawing/2014/main" id="{A0437B6C-3CA2-45A0-A527-07BD44A7895E}"/>
            </a:ext>
          </a:extLst>
        </xdr:cNvPr>
        <xdr:cNvSpPr txBox="1"/>
      </xdr:nvSpPr>
      <xdr:spPr>
        <a:xfrm>
          <a:off x="19989800" y="899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700" name="直線コネクタ 699">
          <a:extLst>
            <a:ext uri="{FF2B5EF4-FFF2-40B4-BE49-F238E27FC236}">
              <a16:creationId xmlns:a16="http://schemas.microsoft.com/office/drawing/2014/main" id="{05306A03-044B-4147-BCED-02657FA18BD3}"/>
            </a:ext>
          </a:extLst>
        </xdr:cNvPr>
        <xdr:cNvCxnSpPr/>
      </xdr:nvCxnSpPr>
      <xdr:spPr>
        <a:xfrm>
          <a:off x="19881850" y="921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701" name="【保健センター・保健所】&#10;一人当たり面積平均値テキスト">
          <a:extLst>
            <a:ext uri="{FF2B5EF4-FFF2-40B4-BE49-F238E27FC236}">
              <a16:creationId xmlns:a16="http://schemas.microsoft.com/office/drawing/2014/main" id="{67884039-D722-4ABF-B6FA-B0E1708896C5}"/>
            </a:ext>
          </a:extLst>
        </xdr:cNvPr>
        <xdr:cNvSpPr txBox="1"/>
      </xdr:nvSpPr>
      <xdr:spPr>
        <a:xfrm>
          <a:off x="19989800" y="1006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2" name="フローチャート: 判断 701">
          <a:extLst>
            <a:ext uri="{FF2B5EF4-FFF2-40B4-BE49-F238E27FC236}">
              <a16:creationId xmlns:a16="http://schemas.microsoft.com/office/drawing/2014/main" id="{9CB97766-D5C9-475B-8F21-6D2E19D83855}"/>
            </a:ext>
          </a:extLst>
        </xdr:cNvPr>
        <xdr:cNvSpPr/>
      </xdr:nvSpPr>
      <xdr:spPr>
        <a:xfrm>
          <a:off x="199009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3" name="フローチャート: 判断 702">
          <a:extLst>
            <a:ext uri="{FF2B5EF4-FFF2-40B4-BE49-F238E27FC236}">
              <a16:creationId xmlns:a16="http://schemas.microsoft.com/office/drawing/2014/main" id="{211425B9-53D7-470C-A02A-9A7E0FF6BD62}"/>
            </a:ext>
          </a:extLst>
        </xdr:cNvPr>
        <xdr:cNvSpPr/>
      </xdr:nvSpPr>
      <xdr:spPr>
        <a:xfrm>
          <a:off x="19157950" y="10045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4" name="フローチャート: 判断 703">
          <a:extLst>
            <a:ext uri="{FF2B5EF4-FFF2-40B4-BE49-F238E27FC236}">
              <a16:creationId xmlns:a16="http://schemas.microsoft.com/office/drawing/2014/main" id="{7ED6F338-FF38-40B2-86D4-722B9E458732}"/>
            </a:ext>
          </a:extLst>
        </xdr:cNvPr>
        <xdr:cNvSpPr/>
      </xdr:nvSpPr>
      <xdr:spPr>
        <a:xfrm>
          <a:off x="18345150" y="10045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5" name="フローチャート: 判断 704">
          <a:extLst>
            <a:ext uri="{FF2B5EF4-FFF2-40B4-BE49-F238E27FC236}">
              <a16:creationId xmlns:a16="http://schemas.microsoft.com/office/drawing/2014/main" id="{7854F0DF-E2D7-467C-A7F7-9420A6E5E5C0}"/>
            </a:ext>
          </a:extLst>
        </xdr:cNvPr>
        <xdr:cNvSpPr/>
      </xdr:nvSpPr>
      <xdr:spPr>
        <a:xfrm>
          <a:off x="17551400" y="10045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706" name="フローチャート: 判断 705">
          <a:extLst>
            <a:ext uri="{FF2B5EF4-FFF2-40B4-BE49-F238E27FC236}">
              <a16:creationId xmlns:a16="http://schemas.microsoft.com/office/drawing/2014/main" id="{6B362BDF-D711-4416-9465-55F9E5E1642C}"/>
            </a:ext>
          </a:extLst>
        </xdr:cNvPr>
        <xdr:cNvSpPr/>
      </xdr:nvSpPr>
      <xdr:spPr>
        <a:xfrm>
          <a:off x="16757650" y="10045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5C61A1E6-451C-43FB-B4F4-E77F5948904A}"/>
            </a:ext>
          </a:extLst>
        </xdr:cNvPr>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3574FE66-451B-4AED-9801-175E07137B3C}"/>
            </a:ext>
          </a:extLst>
        </xdr:cNvPr>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F9DFE5C5-FA7C-4577-943E-AFFCE460E986}"/>
            </a:ext>
          </a:extLst>
        </xdr:cNvPr>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938E580E-165F-4A92-A1DD-978514944106}"/>
            </a:ext>
          </a:extLst>
        </xdr:cNvPr>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C0A569AD-C1DF-42CF-B9A5-78BC79ACEC23}"/>
            </a:ext>
          </a:extLst>
        </xdr:cNvPr>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xdr:rowOff>
    </xdr:from>
    <xdr:to>
      <xdr:col>116</xdr:col>
      <xdr:colOff>114300</xdr:colOff>
      <xdr:row>59</xdr:row>
      <xdr:rowOff>107950</xdr:rowOff>
    </xdr:to>
    <xdr:sp macro="" textlink="">
      <xdr:nvSpPr>
        <xdr:cNvPr id="712" name="楕円 711">
          <a:extLst>
            <a:ext uri="{FF2B5EF4-FFF2-40B4-BE49-F238E27FC236}">
              <a16:creationId xmlns:a16="http://schemas.microsoft.com/office/drawing/2014/main" id="{CAE530BB-EC45-4932-B169-E4F205FB2441}"/>
            </a:ext>
          </a:extLst>
        </xdr:cNvPr>
        <xdr:cNvSpPr/>
      </xdr:nvSpPr>
      <xdr:spPr>
        <a:xfrm>
          <a:off x="19900900" y="97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29227</xdr:rowOff>
    </xdr:from>
    <xdr:ext cx="469744" cy="259045"/>
    <xdr:sp macro="" textlink="">
      <xdr:nvSpPr>
        <xdr:cNvPr id="713" name="【保健センター・保健所】&#10;一人当たり面積該当値テキスト">
          <a:extLst>
            <a:ext uri="{FF2B5EF4-FFF2-40B4-BE49-F238E27FC236}">
              <a16:creationId xmlns:a16="http://schemas.microsoft.com/office/drawing/2014/main" id="{DAE30670-91D0-48CD-B873-4823577481A4}"/>
            </a:ext>
          </a:extLst>
        </xdr:cNvPr>
        <xdr:cNvSpPr txBox="1"/>
      </xdr:nvSpPr>
      <xdr:spPr>
        <a:xfrm>
          <a:off x="19989800" y="960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44450</xdr:rowOff>
    </xdr:from>
    <xdr:to>
      <xdr:col>112</xdr:col>
      <xdr:colOff>38100</xdr:colOff>
      <xdr:row>59</xdr:row>
      <xdr:rowOff>146050</xdr:rowOff>
    </xdr:to>
    <xdr:sp macro="" textlink="">
      <xdr:nvSpPr>
        <xdr:cNvPr id="714" name="楕円 713">
          <a:extLst>
            <a:ext uri="{FF2B5EF4-FFF2-40B4-BE49-F238E27FC236}">
              <a16:creationId xmlns:a16="http://schemas.microsoft.com/office/drawing/2014/main" id="{8396CAB7-5D19-4BAE-85F3-FB543AAFA05F}"/>
            </a:ext>
          </a:extLst>
        </xdr:cNvPr>
        <xdr:cNvSpPr/>
      </xdr:nvSpPr>
      <xdr:spPr>
        <a:xfrm>
          <a:off x="19157950" y="9785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57150</xdr:rowOff>
    </xdr:from>
    <xdr:to>
      <xdr:col>116</xdr:col>
      <xdr:colOff>63500</xdr:colOff>
      <xdr:row>59</xdr:row>
      <xdr:rowOff>95250</xdr:rowOff>
    </xdr:to>
    <xdr:cxnSp macro="">
      <xdr:nvCxnSpPr>
        <xdr:cNvPr id="715" name="直線コネクタ 714">
          <a:extLst>
            <a:ext uri="{FF2B5EF4-FFF2-40B4-BE49-F238E27FC236}">
              <a16:creationId xmlns:a16="http://schemas.microsoft.com/office/drawing/2014/main" id="{9F13079B-9271-49B7-A1DB-2E197EB915DD}"/>
            </a:ext>
          </a:extLst>
        </xdr:cNvPr>
        <xdr:cNvCxnSpPr/>
      </xdr:nvCxnSpPr>
      <xdr:spPr>
        <a:xfrm flipV="1">
          <a:off x="19202400" y="979805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44450</xdr:rowOff>
    </xdr:from>
    <xdr:to>
      <xdr:col>107</xdr:col>
      <xdr:colOff>101600</xdr:colOff>
      <xdr:row>59</xdr:row>
      <xdr:rowOff>146050</xdr:rowOff>
    </xdr:to>
    <xdr:sp macro="" textlink="">
      <xdr:nvSpPr>
        <xdr:cNvPr id="716" name="楕円 715">
          <a:extLst>
            <a:ext uri="{FF2B5EF4-FFF2-40B4-BE49-F238E27FC236}">
              <a16:creationId xmlns:a16="http://schemas.microsoft.com/office/drawing/2014/main" id="{F5D7D87D-C68A-42FE-B8D6-67C35B0285E5}"/>
            </a:ext>
          </a:extLst>
        </xdr:cNvPr>
        <xdr:cNvSpPr/>
      </xdr:nvSpPr>
      <xdr:spPr>
        <a:xfrm>
          <a:off x="1834515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95250</xdr:rowOff>
    </xdr:from>
    <xdr:to>
      <xdr:col>111</xdr:col>
      <xdr:colOff>177800</xdr:colOff>
      <xdr:row>59</xdr:row>
      <xdr:rowOff>95250</xdr:rowOff>
    </xdr:to>
    <xdr:cxnSp macro="">
      <xdr:nvCxnSpPr>
        <xdr:cNvPr id="717" name="直線コネクタ 716">
          <a:extLst>
            <a:ext uri="{FF2B5EF4-FFF2-40B4-BE49-F238E27FC236}">
              <a16:creationId xmlns:a16="http://schemas.microsoft.com/office/drawing/2014/main" id="{6E55CA4D-8C2F-4CB5-8655-89E72E9CE7E7}"/>
            </a:ext>
          </a:extLst>
        </xdr:cNvPr>
        <xdr:cNvCxnSpPr/>
      </xdr:nvCxnSpPr>
      <xdr:spPr>
        <a:xfrm>
          <a:off x="18395950" y="98361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44450</xdr:rowOff>
    </xdr:from>
    <xdr:to>
      <xdr:col>102</xdr:col>
      <xdr:colOff>165100</xdr:colOff>
      <xdr:row>59</xdr:row>
      <xdr:rowOff>146050</xdr:rowOff>
    </xdr:to>
    <xdr:sp macro="" textlink="">
      <xdr:nvSpPr>
        <xdr:cNvPr id="718" name="楕円 717">
          <a:extLst>
            <a:ext uri="{FF2B5EF4-FFF2-40B4-BE49-F238E27FC236}">
              <a16:creationId xmlns:a16="http://schemas.microsoft.com/office/drawing/2014/main" id="{7DD93C7B-DC60-40FD-853F-E1E5DD560B78}"/>
            </a:ext>
          </a:extLst>
        </xdr:cNvPr>
        <xdr:cNvSpPr/>
      </xdr:nvSpPr>
      <xdr:spPr>
        <a:xfrm>
          <a:off x="175514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95250</xdr:rowOff>
    </xdr:from>
    <xdr:to>
      <xdr:col>107</xdr:col>
      <xdr:colOff>50800</xdr:colOff>
      <xdr:row>59</xdr:row>
      <xdr:rowOff>95250</xdr:rowOff>
    </xdr:to>
    <xdr:cxnSp macro="">
      <xdr:nvCxnSpPr>
        <xdr:cNvPr id="719" name="直線コネクタ 718">
          <a:extLst>
            <a:ext uri="{FF2B5EF4-FFF2-40B4-BE49-F238E27FC236}">
              <a16:creationId xmlns:a16="http://schemas.microsoft.com/office/drawing/2014/main" id="{C5F2AF4D-E9CD-4DAF-95B7-B6726CB723B5}"/>
            </a:ext>
          </a:extLst>
        </xdr:cNvPr>
        <xdr:cNvCxnSpPr/>
      </xdr:nvCxnSpPr>
      <xdr:spPr>
        <a:xfrm>
          <a:off x="17602200" y="98361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82550</xdr:rowOff>
    </xdr:from>
    <xdr:to>
      <xdr:col>98</xdr:col>
      <xdr:colOff>38100</xdr:colOff>
      <xdr:row>60</xdr:row>
      <xdr:rowOff>12700</xdr:rowOff>
    </xdr:to>
    <xdr:sp macro="" textlink="">
      <xdr:nvSpPr>
        <xdr:cNvPr id="720" name="楕円 719">
          <a:extLst>
            <a:ext uri="{FF2B5EF4-FFF2-40B4-BE49-F238E27FC236}">
              <a16:creationId xmlns:a16="http://schemas.microsoft.com/office/drawing/2014/main" id="{3949917C-BE2F-42F4-9D90-A47364449BC5}"/>
            </a:ext>
          </a:extLst>
        </xdr:cNvPr>
        <xdr:cNvSpPr/>
      </xdr:nvSpPr>
      <xdr:spPr>
        <a:xfrm>
          <a:off x="16757650" y="9823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95250</xdr:rowOff>
    </xdr:from>
    <xdr:to>
      <xdr:col>102</xdr:col>
      <xdr:colOff>114300</xdr:colOff>
      <xdr:row>59</xdr:row>
      <xdr:rowOff>133350</xdr:rowOff>
    </xdr:to>
    <xdr:cxnSp macro="">
      <xdr:nvCxnSpPr>
        <xdr:cNvPr id="721" name="直線コネクタ 720">
          <a:extLst>
            <a:ext uri="{FF2B5EF4-FFF2-40B4-BE49-F238E27FC236}">
              <a16:creationId xmlns:a16="http://schemas.microsoft.com/office/drawing/2014/main" id="{D4B68728-E1BA-477D-87F1-9D551864CD26}"/>
            </a:ext>
          </a:extLst>
        </xdr:cNvPr>
        <xdr:cNvCxnSpPr/>
      </xdr:nvCxnSpPr>
      <xdr:spPr>
        <a:xfrm flipV="1">
          <a:off x="16802100" y="983615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22" name="n_1aveValue【保健センター・保健所】&#10;一人当たり面積">
          <a:extLst>
            <a:ext uri="{FF2B5EF4-FFF2-40B4-BE49-F238E27FC236}">
              <a16:creationId xmlns:a16="http://schemas.microsoft.com/office/drawing/2014/main" id="{38DFE850-2936-4160-9A6B-AE04DDF6CD4E}"/>
            </a:ext>
          </a:extLst>
        </xdr:cNvPr>
        <xdr:cNvSpPr txBox="1"/>
      </xdr:nvSpPr>
      <xdr:spPr>
        <a:xfrm>
          <a:off x="18980227" y="1013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23" name="n_2aveValue【保健センター・保健所】&#10;一人当たり面積">
          <a:extLst>
            <a:ext uri="{FF2B5EF4-FFF2-40B4-BE49-F238E27FC236}">
              <a16:creationId xmlns:a16="http://schemas.microsoft.com/office/drawing/2014/main" id="{771C014E-7FFE-4783-A8D0-D4908FEF79C6}"/>
            </a:ext>
          </a:extLst>
        </xdr:cNvPr>
        <xdr:cNvSpPr txBox="1"/>
      </xdr:nvSpPr>
      <xdr:spPr>
        <a:xfrm>
          <a:off x="18180127" y="1013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60977</xdr:rowOff>
    </xdr:from>
    <xdr:ext cx="469744" cy="259045"/>
    <xdr:sp macro="" textlink="">
      <xdr:nvSpPr>
        <xdr:cNvPr id="724" name="n_3aveValue【保健センター・保健所】&#10;一人当たり面積">
          <a:extLst>
            <a:ext uri="{FF2B5EF4-FFF2-40B4-BE49-F238E27FC236}">
              <a16:creationId xmlns:a16="http://schemas.microsoft.com/office/drawing/2014/main" id="{7D599799-895B-49AB-9AAC-2697D99CA311}"/>
            </a:ext>
          </a:extLst>
        </xdr:cNvPr>
        <xdr:cNvSpPr txBox="1"/>
      </xdr:nvSpPr>
      <xdr:spPr>
        <a:xfrm>
          <a:off x="17386377" y="1013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60977</xdr:rowOff>
    </xdr:from>
    <xdr:ext cx="469744" cy="259045"/>
    <xdr:sp macro="" textlink="">
      <xdr:nvSpPr>
        <xdr:cNvPr id="725" name="n_4aveValue【保健センター・保健所】&#10;一人当たり面積">
          <a:extLst>
            <a:ext uri="{FF2B5EF4-FFF2-40B4-BE49-F238E27FC236}">
              <a16:creationId xmlns:a16="http://schemas.microsoft.com/office/drawing/2014/main" id="{05F1D066-B781-4385-94B9-4299D5C62AB6}"/>
            </a:ext>
          </a:extLst>
        </xdr:cNvPr>
        <xdr:cNvSpPr txBox="1"/>
      </xdr:nvSpPr>
      <xdr:spPr>
        <a:xfrm>
          <a:off x="16592627" y="1013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162577</xdr:rowOff>
    </xdr:from>
    <xdr:ext cx="469744" cy="259045"/>
    <xdr:sp macro="" textlink="">
      <xdr:nvSpPr>
        <xdr:cNvPr id="726" name="n_1mainValue【保健センター・保健所】&#10;一人当たり面積">
          <a:extLst>
            <a:ext uri="{FF2B5EF4-FFF2-40B4-BE49-F238E27FC236}">
              <a16:creationId xmlns:a16="http://schemas.microsoft.com/office/drawing/2014/main" id="{BBFD49E4-AF57-44F8-B1A8-A13D5E7AEF41}"/>
            </a:ext>
          </a:extLst>
        </xdr:cNvPr>
        <xdr:cNvSpPr txBox="1"/>
      </xdr:nvSpPr>
      <xdr:spPr>
        <a:xfrm>
          <a:off x="1898022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162577</xdr:rowOff>
    </xdr:from>
    <xdr:ext cx="469744" cy="259045"/>
    <xdr:sp macro="" textlink="">
      <xdr:nvSpPr>
        <xdr:cNvPr id="727" name="n_2mainValue【保健センター・保健所】&#10;一人当たり面積">
          <a:extLst>
            <a:ext uri="{FF2B5EF4-FFF2-40B4-BE49-F238E27FC236}">
              <a16:creationId xmlns:a16="http://schemas.microsoft.com/office/drawing/2014/main" id="{52B1116B-7287-42A4-8C90-20813742FCC2}"/>
            </a:ext>
          </a:extLst>
        </xdr:cNvPr>
        <xdr:cNvSpPr txBox="1"/>
      </xdr:nvSpPr>
      <xdr:spPr>
        <a:xfrm>
          <a:off x="1818012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162577</xdr:rowOff>
    </xdr:from>
    <xdr:ext cx="469744" cy="259045"/>
    <xdr:sp macro="" textlink="">
      <xdr:nvSpPr>
        <xdr:cNvPr id="728" name="n_3mainValue【保健センター・保健所】&#10;一人当たり面積">
          <a:extLst>
            <a:ext uri="{FF2B5EF4-FFF2-40B4-BE49-F238E27FC236}">
              <a16:creationId xmlns:a16="http://schemas.microsoft.com/office/drawing/2014/main" id="{70EF3D33-6A3B-461F-BC11-F43F9EAF1BE0}"/>
            </a:ext>
          </a:extLst>
        </xdr:cNvPr>
        <xdr:cNvSpPr txBox="1"/>
      </xdr:nvSpPr>
      <xdr:spPr>
        <a:xfrm>
          <a:off x="1738637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29227</xdr:rowOff>
    </xdr:from>
    <xdr:ext cx="469744" cy="259045"/>
    <xdr:sp macro="" textlink="">
      <xdr:nvSpPr>
        <xdr:cNvPr id="729" name="n_4mainValue【保健センター・保健所】&#10;一人当たり面積">
          <a:extLst>
            <a:ext uri="{FF2B5EF4-FFF2-40B4-BE49-F238E27FC236}">
              <a16:creationId xmlns:a16="http://schemas.microsoft.com/office/drawing/2014/main" id="{FC21D3F7-C839-4742-AEC3-83B31D708C2F}"/>
            </a:ext>
          </a:extLst>
        </xdr:cNvPr>
        <xdr:cNvSpPr txBox="1"/>
      </xdr:nvSpPr>
      <xdr:spPr>
        <a:xfrm>
          <a:off x="16592627" y="960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56946DDE-26AA-4EBC-9FAA-B15C08DFF678}"/>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2BCCA284-2215-48CD-B05E-58F6EA302D69}"/>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FFCE362C-141E-40F4-ACDE-A7CA9B477B77}"/>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3AE3F512-9E21-43D2-BE28-8D35F1B6576D}"/>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99E6822C-B9F4-43C2-A505-97881F70E179}"/>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BE00EF28-5AF8-4AD8-9609-5AB4CCB1D449}"/>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495A7D38-5297-481C-AA33-31EEC4D33217}"/>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84312A9A-9135-422C-81EC-1AEF7CC320E3}"/>
            </a:ext>
          </a:extLst>
        </xdr:cNvPr>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a:extLst>
            <a:ext uri="{FF2B5EF4-FFF2-40B4-BE49-F238E27FC236}">
              <a16:creationId xmlns:a16="http://schemas.microsoft.com/office/drawing/2014/main" id="{11166F95-3E7C-4B2B-B5B5-D524240F0770}"/>
            </a:ext>
          </a:extLst>
        </xdr:cNvPr>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a:extLst>
            <a:ext uri="{FF2B5EF4-FFF2-40B4-BE49-F238E27FC236}">
              <a16:creationId xmlns:a16="http://schemas.microsoft.com/office/drawing/2014/main" id="{D6DCC1A2-30F8-4F74-BA74-36DA39FFC98E}"/>
            </a:ext>
          </a:extLst>
        </xdr:cNvPr>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40" name="テキスト ボックス 739">
          <a:extLst>
            <a:ext uri="{FF2B5EF4-FFF2-40B4-BE49-F238E27FC236}">
              <a16:creationId xmlns:a16="http://schemas.microsoft.com/office/drawing/2014/main" id="{23FE275B-5C2B-4CBA-98DA-A7397459E424}"/>
            </a:ext>
          </a:extLst>
        </xdr:cNvPr>
        <xdr:cNvSpPr txBox="1"/>
      </xdr:nvSpPr>
      <xdr:spPr>
        <a:xfrm>
          <a:off x="10842791" y="1453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1" name="直線コネクタ 740">
          <a:extLst>
            <a:ext uri="{FF2B5EF4-FFF2-40B4-BE49-F238E27FC236}">
              <a16:creationId xmlns:a16="http://schemas.microsoft.com/office/drawing/2014/main" id="{F57CF9DC-077C-4EDB-B141-F21EA5517720}"/>
            </a:ext>
          </a:extLst>
        </xdr:cNvPr>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42" name="テキスト ボックス 741">
          <a:extLst>
            <a:ext uri="{FF2B5EF4-FFF2-40B4-BE49-F238E27FC236}">
              <a16:creationId xmlns:a16="http://schemas.microsoft.com/office/drawing/2014/main" id="{FE919663-E119-4436-8214-F10DFCFC1393}"/>
            </a:ext>
          </a:extLst>
        </xdr:cNvPr>
        <xdr:cNvSpPr txBox="1"/>
      </xdr:nvSpPr>
      <xdr:spPr>
        <a:xfrm>
          <a:off x="108427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3" name="直線コネクタ 742">
          <a:extLst>
            <a:ext uri="{FF2B5EF4-FFF2-40B4-BE49-F238E27FC236}">
              <a16:creationId xmlns:a16="http://schemas.microsoft.com/office/drawing/2014/main" id="{03748E2C-B426-40D7-B972-E5811547331C}"/>
            </a:ext>
          </a:extLst>
        </xdr:cNvPr>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4" name="テキスト ボックス 743">
          <a:extLst>
            <a:ext uri="{FF2B5EF4-FFF2-40B4-BE49-F238E27FC236}">
              <a16:creationId xmlns:a16="http://schemas.microsoft.com/office/drawing/2014/main" id="{4778C428-501D-44E9-964F-0E442DC8FC76}"/>
            </a:ext>
          </a:extLst>
        </xdr:cNvPr>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5" name="直線コネクタ 744">
          <a:extLst>
            <a:ext uri="{FF2B5EF4-FFF2-40B4-BE49-F238E27FC236}">
              <a16:creationId xmlns:a16="http://schemas.microsoft.com/office/drawing/2014/main" id="{96B85492-4F4C-4725-B5B0-38B0E8938337}"/>
            </a:ext>
          </a:extLst>
        </xdr:cNvPr>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6" name="テキスト ボックス 745">
          <a:extLst>
            <a:ext uri="{FF2B5EF4-FFF2-40B4-BE49-F238E27FC236}">
              <a16:creationId xmlns:a16="http://schemas.microsoft.com/office/drawing/2014/main" id="{EC8B8DA7-78E5-4D0D-9EC2-E3AA149F12F2}"/>
            </a:ext>
          </a:extLst>
        </xdr:cNvPr>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7" name="直線コネクタ 746">
          <a:extLst>
            <a:ext uri="{FF2B5EF4-FFF2-40B4-BE49-F238E27FC236}">
              <a16:creationId xmlns:a16="http://schemas.microsoft.com/office/drawing/2014/main" id="{FD605A4C-A675-4D15-AA83-84708CE9D224}"/>
            </a:ext>
          </a:extLst>
        </xdr:cNvPr>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8" name="テキスト ボックス 747">
          <a:extLst>
            <a:ext uri="{FF2B5EF4-FFF2-40B4-BE49-F238E27FC236}">
              <a16:creationId xmlns:a16="http://schemas.microsoft.com/office/drawing/2014/main" id="{C7113595-EB28-4A56-AE4A-6F4BC89C36A6}"/>
            </a:ext>
          </a:extLst>
        </xdr:cNvPr>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9" name="直線コネクタ 748">
          <a:extLst>
            <a:ext uri="{FF2B5EF4-FFF2-40B4-BE49-F238E27FC236}">
              <a16:creationId xmlns:a16="http://schemas.microsoft.com/office/drawing/2014/main" id="{497009E6-6A5A-4186-A939-693177E263DD}"/>
            </a:ext>
          </a:extLst>
        </xdr:cNvPr>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0" name="テキスト ボックス 749">
          <a:extLst>
            <a:ext uri="{FF2B5EF4-FFF2-40B4-BE49-F238E27FC236}">
              <a16:creationId xmlns:a16="http://schemas.microsoft.com/office/drawing/2014/main" id="{A92621C4-45B8-460C-8BE3-BF15C7642357}"/>
            </a:ext>
          </a:extLst>
        </xdr:cNvPr>
        <xdr:cNvSpPr txBox="1"/>
      </xdr:nvSpPr>
      <xdr:spPr>
        <a:xfrm>
          <a:off x="108427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80F904A6-5672-4D94-91BF-AED38F061802}"/>
            </a:ext>
          </a:extLst>
        </xdr:cNvPr>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2" name="テキスト ボックス 751">
          <a:extLst>
            <a:ext uri="{FF2B5EF4-FFF2-40B4-BE49-F238E27FC236}">
              <a16:creationId xmlns:a16="http://schemas.microsoft.com/office/drawing/2014/main" id="{509EA85F-84CD-49B2-9F4D-3AD785A0FA92}"/>
            </a:ext>
          </a:extLst>
        </xdr:cNvPr>
        <xdr:cNvSpPr txBox="1"/>
      </xdr:nvSpPr>
      <xdr:spPr>
        <a:xfrm>
          <a:off x="10842791" y="1234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3" name="【消防施設】&#10;有形固定資産減価償却率グラフ枠">
          <a:extLst>
            <a:ext uri="{FF2B5EF4-FFF2-40B4-BE49-F238E27FC236}">
              <a16:creationId xmlns:a16="http://schemas.microsoft.com/office/drawing/2014/main" id="{1CF46DEE-3AA6-40EC-BD7D-ACF9BB2B2828}"/>
            </a:ext>
          </a:extLst>
        </xdr:cNvPr>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7620</xdr:rowOff>
    </xdr:from>
    <xdr:to>
      <xdr:col>85</xdr:col>
      <xdr:colOff>126364</xdr:colOff>
      <xdr:row>87</xdr:row>
      <xdr:rowOff>34289</xdr:rowOff>
    </xdr:to>
    <xdr:cxnSp macro="">
      <xdr:nvCxnSpPr>
        <xdr:cNvPr id="754" name="直線コネクタ 753">
          <a:extLst>
            <a:ext uri="{FF2B5EF4-FFF2-40B4-BE49-F238E27FC236}">
              <a16:creationId xmlns:a16="http://schemas.microsoft.com/office/drawing/2014/main" id="{6E579E86-E7CA-4AB9-BEB7-694868D04442}"/>
            </a:ext>
          </a:extLst>
        </xdr:cNvPr>
        <xdr:cNvCxnSpPr/>
      </xdr:nvCxnSpPr>
      <xdr:spPr>
        <a:xfrm flipV="1">
          <a:off x="14699614" y="13050520"/>
          <a:ext cx="0" cy="1347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755" name="【消防施設】&#10;有形固定資産減価償却率最小値テキスト">
          <a:extLst>
            <a:ext uri="{FF2B5EF4-FFF2-40B4-BE49-F238E27FC236}">
              <a16:creationId xmlns:a16="http://schemas.microsoft.com/office/drawing/2014/main" id="{F831AD8D-F524-45E5-B298-130A9F0896F3}"/>
            </a:ext>
          </a:extLst>
        </xdr:cNvPr>
        <xdr:cNvSpPr txBox="1"/>
      </xdr:nvSpPr>
      <xdr:spPr>
        <a:xfrm>
          <a:off x="1473835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756" name="直線コネクタ 755">
          <a:extLst>
            <a:ext uri="{FF2B5EF4-FFF2-40B4-BE49-F238E27FC236}">
              <a16:creationId xmlns:a16="http://schemas.microsoft.com/office/drawing/2014/main" id="{E39A917A-F689-42CA-BE8F-7A0602C394D9}"/>
            </a:ext>
          </a:extLst>
        </xdr:cNvPr>
        <xdr:cNvCxnSpPr/>
      </xdr:nvCxnSpPr>
      <xdr:spPr>
        <a:xfrm>
          <a:off x="14611350" y="14397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125747</xdr:rowOff>
    </xdr:from>
    <xdr:ext cx="405111" cy="259045"/>
    <xdr:sp macro="" textlink="">
      <xdr:nvSpPr>
        <xdr:cNvPr id="757" name="【消防施設】&#10;有形固定資産減価償却率最大値テキスト">
          <a:extLst>
            <a:ext uri="{FF2B5EF4-FFF2-40B4-BE49-F238E27FC236}">
              <a16:creationId xmlns:a16="http://schemas.microsoft.com/office/drawing/2014/main" id="{ADD6EB12-B584-4D3A-992B-39736735CAB0}"/>
            </a:ext>
          </a:extLst>
        </xdr:cNvPr>
        <xdr:cNvSpPr txBox="1"/>
      </xdr:nvSpPr>
      <xdr:spPr>
        <a:xfrm>
          <a:off x="14738350" y="1283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7620</xdr:rowOff>
    </xdr:from>
    <xdr:to>
      <xdr:col>86</xdr:col>
      <xdr:colOff>25400</xdr:colOff>
      <xdr:row>79</xdr:row>
      <xdr:rowOff>7620</xdr:rowOff>
    </xdr:to>
    <xdr:cxnSp macro="">
      <xdr:nvCxnSpPr>
        <xdr:cNvPr id="758" name="直線コネクタ 757">
          <a:extLst>
            <a:ext uri="{FF2B5EF4-FFF2-40B4-BE49-F238E27FC236}">
              <a16:creationId xmlns:a16="http://schemas.microsoft.com/office/drawing/2014/main" id="{14E7EAF4-93D9-4A70-801E-0957216CF345}"/>
            </a:ext>
          </a:extLst>
        </xdr:cNvPr>
        <xdr:cNvCxnSpPr/>
      </xdr:nvCxnSpPr>
      <xdr:spPr>
        <a:xfrm>
          <a:off x="14611350" y="1305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71138</xdr:rowOff>
    </xdr:from>
    <xdr:ext cx="405111" cy="259045"/>
    <xdr:sp macro="" textlink="">
      <xdr:nvSpPr>
        <xdr:cNvPr id="759" name="【消防施設】&#10;有形固定資産減価償却率平均値テキスト">
          <a:extLst>
            <a:ext uri="{FF2B5EF4-FFF2-40B4-BE49-F238E27FC236}">
              <a16:creationId xmlns:a16="http://schemas.microsoft.com/office/drawing/2014/main" id="{F511D006-83E2-4B30-8F2C-C6350DE9A8F0}"/>
            </a:ext>
          </a:extLst>
        </xdr:cNvPr>
        <xdr:cNvSpPr txBox="1"/>
      </xdr:nvSpPr>
      <xdr:spPr>
        <a:xfrm>
          <a:off x="14738350" y="13609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macro="" textlink="">
      <xdr:nvSpPr>
        <xdr:cNvPr id="760" name="フローチャート: 判断 759">
          <a:extLst>
            <a:ext uri="{FF2B5EF4-FFF2-40B4-BE49-F238E27FC236}">
              <a16:creationId xmlns:a16="http://schemas.microsoft.com/office/drawing/2014/main" id="{23FD3228-2A58-4501-AB62-51CF648751F5}"/>
            </a:ext>
          </a:extLst>
        </xdr:cNvPr>
        <xdr:cNvSpPr/>
      </xdr:nvSpPr>
      <xdr:spPr>
        <a:xfrm>
          <a:off x="14649450" y="1375156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74930</xdr:rowOff>
    </xdr:from>
    <xdr:to>
      <xdr:col>81</xdr:col>
      <xdr:colOff>101600</xdr:colOff>
      <xdr:row>84</xdr:row>
      <xdr:rowOff>5080</xdr:rowOff>
    </xdr:to>
    <xdr:sp macro="" textlink="">
      <xdr:nvSpPr>
        <xdr:cNvPr id="761" name="フローチャート: 判断 760">
          <a:extLst>
            <a:ext uri="{FF2B5EF4-FFF2-40B4-BE49-F238E27FC236}">
              <a16:creationId xmlns:a16="http://schemas.microsoft.com/office/drawing/2014/main" id="{E9047A37-50D6-42FB-B150-5A4E6D0A485D}"/>
            </a:ext>
          </a:extLst>
        </xdr:cNvPr>
        <xdr:cNvSpPr/>
      </xdr:nvSpPr>
      <xdr:spPr>
        <a:xfrm>
          <a:off x="13887450" y="13778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62" name="フローチャート: 判断 761">
          <a:extLst>
            <a:ext uri="{FF2B5EF4-FFF2-40B4-BE49-F238E27FC236}">
              <a16:creationId xmlns:a16="http://schemas.microsoft.com/office/drawing/2014/main" id="{D02E6C76-435C-4A4B-864D-AEE80128F06D}"/>
            </a:ext>
          </a:extLst>
        </xdr:cNvPr>
        <xdr:cNvSpPr/>
      </xdr:nvSpPr>
      <xdr:spPr>
        <a:xfrm>
          <a:off x="13093700" y="137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166370</xdr:rowOff>
    </xdr:from>
    <xdr:to>
      <xdr:col>72</xdr:col>
      <xdr:colOff>38100</xdr:colOff>
      <xdr:row>83</xdr:row>
      <xdr:rowOff>96520</xdr:rowOff>
    </xdr:to>
    <xdr:sp macro="" textlink="">
      <xdr:nvSpPr>
        <xdr:cNvPr id="763" name="フローチャート: 判断 762">
          <a:extLst>
            <a:ext uri="{FF2B5EF4-FFF2-40B4-BE49-F238E27FC236}">
              <a16:creationId xmlns:a16="http://schemas.microsoft.com/office/drawing/2014/main" id="{6D80BAC7-D27B-4DB1-81F6-A6556354AAA0}"/>
            </a:ext>
          </a:extLst>
        </xdr:cNvPr>
        <xdr:cNvSpPr/>
      </xdr:nvSpPr>
      <xdr:spPr>
        <a:xfrm>
          <a:off x="12299950" y="13704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120650</xdr:rowOff>
    </xdr:from>
    <xdr:to>
      <xdr:col>67</xdr:col>
      <xdr:colOff>101600</xdr:colOff>
      <xdr:row>83</xdr:row>
      <xdr:rowOff>50800</xdr:rowOff>
    </xdr:to>
    <xdr:sp macro="" textlink="">
      <xdr:nvSpPr>
        <xdr:cNvPr id="764" name="フローチャート: 判断 763">
          <a:extLst>
            <a:ext uri="{FF2B5EF4-FFF2-40B4-BE49-F238E27FC236}">
              <a16:creationId xmlns:a16="http://schemas.microsoft.com/office/drawing/2014/main" id="{62628D4A-E944-474A-9B4E-01C29807C45F}"/>
            </a:ext>
          </a:extLst>
        </xdr:cNvPr>
        <xdr:cNvSpPr/>
      </xdr:nvSpPr>
      <xdr:spPr>
        <a:xfrm>
          <a:off x="11487150" y="1365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33102D92-0818-4F7A-BEED-D21C2A4D0265}"/>
            </a:ext>
          </a:extLst>
        </xdr:cNvPr>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53EE93AD-738E-4BD4-B646-B2857E52BB01}"/>
            </a:ext>
          </a:extLst>
        </xdr:cNvPr>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38731A6E-8CF8-4557-83BA-7751B422D472}"/>
            </a:ext>
          </a:extLst>
        </xdr:cNvPr>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BE1ABFC6-03C7-4E04-A5AA-299E5661BC8C}"/>
            </a:ext>
          </a:extLst>
        </xdr:cNvPr>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3EC9B648-0946-4CFE-8830-20ACBF17985E}"/>
            </a:ext>
          </a:extLst>
        </xdr:cNvPr>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105411</xdr:rowOff>
    </xdr:from>
    <xdr:to>
      <xdr:col>85</xdr:col>
      <xdr:colOff>177800</xdr:colOff>
      <xdr:row>85</xdr:row>
      <xdr:rowOff>35561</xdr:rowOff>
    </xdr:to>
    <xdr:sp macro="" textlink="">
      <xdr:nvSpPr>
        <xdr:cNvPr id="770" name="楕円 769">
          <a:extLst>
            <a:ext uri="{FF2B5EF4-FFF2-40B4-BE49-F238E27FC236}">
              <a16:creationId xmlns:a16="http://schemas.microsoft.com/office/drawing/2014/main" id="{659C13FE-F630-48CC-9C75-0EB4AD20069D}"/>
            </a:ext>
          </a:extLst>
        </xdr:cNvPr>
        <xdr:cNvSpPr/>
      </xdr:nvSpPr>
      <xdr:spPr>
        <a:xfrm>
          <a:off x="14649450" y="139738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83838</xdr:rowOff>
    </xdr:from>
    <xdr:ext cx="405111" cy="259045"/>
    <xdr:sp macro="" textlink="">
      <xdr:nvSpPr>
        <xdr:cNvPr id="771" name="【消防施設】&#10;有形固定資産減価償却率該当値テキスト">
          <a:extLst>
            <a:ext uri="{FF2B5EF4-FFF2-40B4-BE49-F238E27FC236}">
              <a16:creationId xmlns:a16="http://schemas.microsoft.com/office/drawing/2014/main" id="{F7FDBE9E-CF55-4C81-BE6E-B659A6891382}"/>
            </a:ext>
          </a:extLst>
        </xdr:cNvPr>
        <xdr:cNvSpPr txBox="1"/>
      </xdr:nvSpPr>
      <xdr:spPr>
        <a:xfrm>
          <a:off x="14738350"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25400</xdr:rowOff>
    </xdr:from>
    <xdr:to>
      <xdr:col>81</xdr:col>
      <xdr:colOff>101600</xdr:colOff>
      <xdr:row>84</xdr:row>
      <xdr:rowOff>127000</xdr:rowOff>
    </xdr:to>
    <xdr:sp macro="" textlink="">
      <xdr:nvSpPr>
        <xdr:cNvPr id="772" name="楕円 771">
          <a:extLst>
            <a:ext uri="{FF2B5EF4-FFF2-40B4-BE49-F238E27FC236}">
              <a16:creationId xmlns:a16="http://schemas.microsoft.com/office/drawing/2014/main" id="{429E85F6-6915-42D5-94FE-05B229302DEA}"/>
            </a:ext>
          </a:extLst>
        </xdr:cNvPr>
        <xdr:cNvSpPr/>
      </xdr:nvSpPr>
      <xdr:spPr>
        <a:xfrm>
          <a:off x="1388745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76200</xdr:rowOff>
    </xdr:from>
    <xdr:to>
      <xdr:col>85</xdr:col>
      <xdr:colOff>127000</xdr:colOff>
      <xdr:row>84</xdr:row>
      <xdr:rowOff>156211</xdr:rowOff>
    </xdr:to>
    <xdr:cxnSp macro="">
      <xdr:nvCxnSpPr>
        <xdr:cNvPr id="773" name="直線コネクタ 772">
          <a:extLst>
            <a:ext uri="{FF2B5EF4-FFF2-40B4-BE49-F238E27FC236}">
              <a16:creationId xmlns:a16="http://schemas.microsoft.com/office/drawing/2014/main" id="{D2D9D6CE-512D-4917-A2BE-78A86E5AA2A4}"/>
            </a:ext>
          </a:extLst>
        </xdr:cNvPr>
        <xdr:cNvCxnSpPr/>
      </xdr:nvCxnSpPr>
      <xdr:spPr>
        <a:xfrm>
          <a:off x="13938250" y="13944600"/>
          <a:ext cx="762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33020</xdr:rowOff>
    </xdr:from>
    <xdr:to>
      <xdr:col>76</xdr:col>
      <xdr:colOff>165100</xdr:colOff>
      <xdr:row>84</xdr:row>
      <xdr:rowOff>134620</xdr:rowOff>
    </xdr:to>
    <xdr:sp macro="" textlink="">
      <xdr:nvSpPr>
        <xdr:cNvPr id="774" name="楕円 773">
          <a:extLst>
            <a:ext uri="{FF2B5EF4-FFF2-40B4-BE49-F238E27FC236}">
              <a16:creationId xmlns:a16="http://schemas.microsoft.com/office/drawing/2014/main" id="{EC423040-7296-4377-A072-EB06FBB73CCF}"/>
            </a:ext>
          </a:extLst>
        </xdr:cNvPr>
        <xdr:cNvSpPr/>
      </xdr:nvSpPr>
      <xdr:spPr>
        <a:xfrm>
          <a:off x="13093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76200</xdr:rowOff>
    </xdr:from>
    <xdr:to>
      <xdr:col>81</xdr:col>
      <xdr:colOff>50800</xdr:colOff>
      <xdr:row>84</xdr:row>
      <xdr:rowOff>83820</xdr:rowOff>
    </xdr:to>
    <xdr:cxnSp macro="">
      <xdr:nvCxnSpPr>
        <xdr:cNvPr id="775" name="直線コネクタ 774">
          <a:extLst>
            <a:ext uri="{FF2B5EF4-FFF2-40B4-BE49-F238E27FC236}">
              <a16:creationId xmlns:a16="http://schemas.microsoft.com/office/drawing/2014/main" id="{2A11D853-5B2A-4645-9727-A4A0A15F3E57}"/>
            </a:ext>
          </a:extLst>
        </xdr:cNvPr>
        <xdr:cNvCxnSpPr/>
      </xdr:nvCxnSpPr>
      <xdr:spPr>
        <a:xfrm flipV="1">
          <a:off x="13144500" y="1394460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71120</xdr:rowOff>
    </xdr:from>
    <xdr:to>
      <xdr:col>72</xdr:col>
      <xdr:colOff>38100</xdr:colOff>
      <xdr:row>84</xdr:row>
      <xdr:rowOff>1270</xdr:rowOff>
    </xdr:to>
    <xdr:sp macro="" textlink="">
      <xdr:nvSpPr>
        <xdr:cNvPr id="776" name="楕円 775">
          <a:extLst>
            <a:ext uri="{FF2B5EF4-FFF2-40B4-BE49-F238E27FC236}">
              <a16:creationId xmlns:a16="http://schemas.microsoft.com/office/drawing/2014/main" id="{A195CF49-35ED-4540-B8FC-C9DE573B750A}"/>
            </a:ext>
          </a:extLst>
        </xdr:cNvPr>
        <xdr:cNvSpPr/>
      </xdr:nvSpPr>
      <xdr:spPr>
        <a:xfrm>
          <a:off x="12299950" y="137744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121920</xdr:rowOff>
    </xdr:from>
    <xdr:to>
      <xdr:col>76</xdr:col>
      <xdr:colOff>114300</xdr:colOff>
      <xdr:row>84</xdr:row>
      <xdr:rowOff>83820</xdr:rowOff>
    </xdr:to>
    <xdr:cxnSp macro="">
      <xdr:nvCxnSpPr>
        <xdr:cNvPr id="777" name="直線コネクタ 776">
          <a:extLst>
            <a:ext uri="{FF2B5EF4-FFF2-40B4-BE49-F238E27FC236}">
              <a16:creationId xmlns:a16="http://schemas.microsoft.com/office/drawing/2014/main" id="{B8B0AE53-3A01-4164-B42D-B87A82871F04}"/>
            </a:ext>
          </a:extLst>
        </xdr:cNvPr>
        <xdr:cNvCxnSpPr/>
      </xdr:nvCxnSpPr>
      <xdr:spPr>
        <a:xfrm>
          <a:off x="12344400" y="13825220"/>
          <a:ext cx="8001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55880</xdr:rowOff>
    </xdr:from>
    <xdr:to>
      <xdr:col>67</xdr:col>
      <xdr:colOff>101600</xdr:colOff>
      <xdr:row>83</xdr:row>
      <xdr:rowOff>157480</xdr:rowOff>
    </xdr:to>
    <xdr:sp macro="" textlink="">
      <xdr:nvSpPr>
        <xdr:cNvPr id="778" name="楕円 777">
          <a:extLst>
            <a:ext uri="{FF2B5EF4-FFF2-40B4-BE49-F238E27FC236}">
              <a16:creationId xmlns:a16="http://schemas.microsoft.com/office/drawing/2014/main" id="{D2CD6D77-B6C1-42C6-9018-49BB57FDE52B}"/>
            </a:ext>
          </a:extLst>
        </xdr:cNvPr>
        <xdr:cNvSpPr/>
      </xdr:nvSpPr>
      <xdr:spPr>
        <a:xfrm>
          <a:off x="11487150" y="1375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106680</xdr:rowOff>
    </xdr:from>
    <xdr:to>
      <xdr:col>71</xdr:col>
      <xdr:colOff>177800</xdr:colOff>
      <xdr:row>83</xdr:row>
      <xdr:rowOff>121920</xdr:rowOff>
    </xdr:to>
    <xdr:cxnSp macro="">
      <xdr:nvCxnSpPr>
        <xdr:cNvPr id="779" name="直線コネクタ 778">
          <a:extLst>
            <a:ext uri="{FF2B5EF4-FFF2-40B4-BE49-F238E27FC236}">
              <a16:creationId xmlns:a16="http://schemas.microsoft.com/office/drawing/2014/main" id="{D24FD7AB-FA6C-43D3-8787-39A1C008B947}"/>
            </a:ext>
          </a:extLst>
        </xdr:cNvPr>
        <xdr:cNvCxnSpPr/>
      </xdr:nvCxnSpPr>
      <xdr:spPr>
        <a:xfrm>
          <a:off x="11537950" y="13809980"/>
          <a:ext cx="8064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21607</xdr:rowOff>
    </xdr:from>
    <xdr:ext cx="405111" cy="259045"/>
    <xdr:sp macro="" textlink="">
      <xdr:nvSpPr>
        <xdr:cNvPr id="780" name="n_1aveValue【消防施設】&#10;有形固定資産減価償却率">
          <a:extLst>
            <a:ext uri="{FF2B5EF4-FFF2-40B4-BE49-F238E27FC236}">
              <a16:creationId xmlns:a16="http://schemas.microsoft.com/office/drawing/2014/main" id="{8AC82F64-5F0A-4365-AB95-43BF23FC1DD3}"/>
            </a:ext>
          </a:extLst>
        </xdr:cNvPr>
        <xdr:cNvSpPr txBox="1"/>
      </xdr:nvSpPr>
      <xdr:spPr>
        <a:xfrm>
          <a:off x="13742044" y="1355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139716</xdr:rowOff>
    </xdr:from>
    <xdr:ext cx="405111" cy="259045"/>
    <xdr:sp macro="" textlink="">
      <xdr:nvSpPr>
        <xdr:cNvPr id="781" name="n_2aveValue【消防施設】&#10;有形固定資産減価償却率">
          <a:extLst>
            <a:ext uri="{FF2B5EF4-FFF2-40B4-BE49-F238E27FC236}">
              <a16:creationId xmlns:a16="http://schemas.microsoft.com/office/drawing/2014/main" id="{8D0705A3-27E5-4B40-8CCA-6568C86B6F3B}"/>
            </a:ext>
          </a:extLst>
        </xdr:cNvPr>
        <xdr:cNvSpPr txBox="1"/>
      </xdr:nvSpPr>
      <xdr:spPr>
        <a:xfrm>
          <a:off x="1296099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113047</xdr:rowOff>
    </xdr:from>
    <xdr:ext cx="405111" cy="259045"/>
    <xdr:sp macro="" textlink="">
      <xdr:nvSpPr>
        <xdr:cNvPr id="782" name="n_3aveValue【消防施設】&#10;有形固定資産減価償却率">
          <a:extLst>
            <a:ext uri="{FF2B5EF4-FFF2-40B4-BE49-F238E27FC236}">
              <a16:creationId xmlns:a16="http://schemas.microsoft.com/office/drawing/2014/main" id="{47513AF3-E654-4DB1-B527-9A1A856E1F06}"/>
            </a:ext>
          </a:extLst>
        </xdr:cNvPr>
        <xdr:cNvSpPr txBox="1"/>
      </xdr:nvSpPr>
      <xdr:spPr>
        <a:xfrm>
          <a:off x="121672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67327</xdr:rowOff>
    </xdr:from>
    <xdr:ext cx="405111" cy="259045"/>
    <xdr:sp macro="" textlink="">
      <xdr:nvSpPr>
        <xdr:cNvPr id="783" name="n_4aveValue【消防施設】&#10;有形固定資産減価償却率">
          <a:extLst>
            <a:ext uri="{FF2B5EF4-FFF2-40B4-BE49-F238E27FC236}">
              <a16:creationId xmlns:a16="http://schemas.microsoft.com/office/drawing/2014/main" id="{FF6DD5ED-A2B3-484A-9E26-80F79B547D59}"/>
            </a:ext>
          </a:extLst>
        </xdr:cNvPr>
        <xdr:cNvSpPr txBox="1"/>
      </xdr:nvSpPr>
      <xdr:spPr>
        <a:xfrm>
          <a:off x="113544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118127</xdr:rowOff>
    </xdr:from>
    <xdr:ext cx="405111" cy="259045"/>
    <xdr:sp macro="" textlink="">
      <xdr:nvSpPr>
        <xdr:cNvPr id="784" name="n_1mainValue【消防施設】&#10;有形固定資産減価償却率">
          <a:extLst>
            <a:ext uri="{FF2B5EF4-FFF2-40B4-BE49-F238E27FC236}">
              <a16:creationId xmlns:a16="http://schemas.microsoft.com/office/drawing/2014/main" id="{AE6D7B15-5348-4A6F-A274-92560297FD1F}"/>
            </a:ext>
          </a:extLst>
        </xdr:cNvPr>
        <xdr:cNvSpPr txBox="1"/>
      </xdr:nvSpPr>
      <xdr:spPr>
        <a:xfrm>
          <a:off x="137420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125747</xdr:rowOff>
    </xdr:from>
    <xdr:ext cx="405111" cy="259045"/>
    <xdr:sp macro="" textlink="">
      <xdr:nvSpPr>
        <xdr:cNvPr id="785" name="n_2mainValue【消防施設】&#10;有形固定資産減価償却率">
          <a:extLst>
            <a:ext uri="{FF2B5EF4-FFF2-40B4-BE49-F238E27FC236}">
              <a16:creationId xmlns:a16="http://schemas.microsoft.com/office/drawing/2014/main" id="{6EAB6242-3A57-406A-A211-0256BAA602EB}"/>
            </a:ext>
          </a:extLst>
        </xdr:cNvPr>
        <xdr:cNvSpPr txBox="1"/>
      </xdr:nvSpPr>
      <xdr:spPr>
        <a:xfrm>
          <a:off x="1296099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163847</xdr:rowOff>
    </xdr:from>
    <xdr:ext cx="405111" cy="259045"/>
    <xdr:sp macro="" textlink="">
      <xdr:nvSpPr>
        <xdr:cNvPr id="786" name="n_3mainValue【消防施設】&#10;有形固定資産減価償却率">
          <a:extLst>
            <a:ext uri="{FF2B5EF4-FFF2-40B4-BE49-F238E27FC236}">
              <a16:creationId xmlns:a16="http://schemas.microsoft.com/office/drawing/2014/main" id="{1E474368-99FB-4944-A2E4-5E1A08EBDA0C}"/>
            </a:ext>
          </a:extLst>
        </xdr:cNvPr>
        <xdr:cNvSpPr txBox="1"/>
      </xdr:nvSpPr>
      <xdr:spPr>
        <a:xfrm>
          <a:off x="121672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87" name="n_4mainValue【消防施設】&#10;有形固定資産減価償却率">
          <a:extLst>
            <a:ext uri="{FF2B5EF4-FFF2-40B4-BE49-F238E27FC236}">
              <a16:creationId xmlns:a16="http://schemas.microsoft.com/office/drawing/2014/main" id="{E762DC26-8CFF-4CD2-A0DD-24230658E5F6}"/>
            </a:ext>
          </a:extLst>
        </xdr:cNvPr>
        <xdr:cNvSpPr txBox="1"/>
      </xdr:nvSpPr>
      <xdr:spPr>
        <a:xfrm>
          <a:off x="113544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8" name="正方形/長方形 787">
          <a:extLst>
            <a:ext uri="{FF2B5EF4-FFF2-40B4-BE49-F238E27FC236}">
              <a16:creationId xmlns:a16="http://schemas.microsoft.com/office/drawing/2014/main" id="{029FB7E6-E6DB-409B-B9C6-2AC88B99BE10}"/>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9" name="正方形/長方形 788">
          <a:extLst>
            <a:ext uri="{FF2B5EF4-FFF2-40B4-BE49-F238E27FC236}">
              <a16:creationId xmlns:a16="http://schemas.microsoft.com/office/drawing/2014/main" id="{3A4CF4C4-AD83-4607-82BA-6EA62D35BB0E}"/>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0" name="正方形/長方形 789">
          <a:extLst>
            <a:ext uri="{FF2B5EF4-FFF2-40B4-BE49-F238E27FC236}">
              <a16:creationId xmlns:a16="http://schemas.microsoft.com/office/drawing/2014/main" id="{C8D8B651-D9FF-4FAA-820A-DA01827C771F}"/>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1" name="正方形/長方形 790">
          <a:extLst>
            <a:ext uri="{FF2B5EF4-FFF2-40B4-BE49-F238E27FC236}">
              <a16:creationId xmlns:a16="http://schemas.microsoft.com/office/drawing/2014/main" id="{24F886F3-3C65-4523-99AB-D7FB37BFD69F}"/>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2" name="正方形/長方形 791">
          <a:extLst>
            <a:ext uri="{FF2B5EF4-FFF2-40B4-BE49-F238E27FC236}">
              <a16:creationId xmlns:a16="http://schemas.microsoft.com/office/drawing/2014/main" id="{CEAA96EC-F5F2-49CF-90BB-FAE1F3E75696}"/>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3" name="正方形/長方形 792">
          <a:extLst>
            <a:ext uri="{FF2B5EF4-FFF2-40B4-BE49-F238E27FC236}">
              <a16:creationId xmlns:a16="http://schemas.microsoft.com/office/drawing/2014/main" id="{1D2711A0-D519-49DE-BAFA-FF735EE9E746}"/>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4" name="正方形/長方形 793">
          <a:extLst>
            <a:ext uri="{FF2B5EF4-FFF2-40B4-BE49-F238E27FC236}">
              <a16:creationId xmlns:a16="http://schemas.microsoft.com/office/drawing/2014/main" id="{A59C91B2-0AF3-482E-AEB3-93E65C5F96AE}"/>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5" name="正方形/長方形 794">
          <a:extLst>
            <a:ext uri="{FF2B5EF4-FFF2-40B4-BE49-F238E27FC236}">
              <a16:creationId xmlns:a16="http://schemas.microsoft.com/office/drawing/2014/main" id="{01F46AE1-87C2-4E48-9B6B-AD63351ABB5E}"/>
            </a:ext>
          </a:extLst>
        </xdr:cNvPr>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6" name="テキスト ボックス 795">
          <a:extLst>
            <a:ext uri="{FF2B5EF4-FFF2-40B4-BE49-F238E27FC236}">
              <a16:creationId xmlns:a16="http://schemas.microsoft.com/office/drawing/2014/main" id="{DD6F4317-A5BB-4690-8155-CD922DA26CF8}"/>
            </a:ext>
          </a:extLst>
        </xdr:cNvPr>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7" name="直線コネクタ 796">
          <a:extLst>
            <a:ext uri="{FF2B5EF4-FFF2-40B4-BE49-F238E27FC236}">
              <a16:creationId xmlns:a16="http://schemas.microsoft.com/office/drawing/2014/main" id="{2EC1B9C3-043B-4F86-B699-56C751D9B12C}"/>
            </a:ext>
          </a:extLst>
        </xdr:cNvPr>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8" name="テキスト ボックス 797">
          <a:extLst>
            <a:ext uri="{FF2B5EF4-FFF2-40B4-BE49-F238E27FC236}">
              <a16:creationId xmlns:a16="http://schemas.microsoft.com/office/drawing/2014/main" id="{13FAF2DF-96AE-40D3-BFFB-7AFDDB636F9E}"/>
            </a:ext>
          </a:extLst>
        </xdr:cNvPr>
        <xdr:cNvSpPr txBox="1"/>
      </xdr:nvSpPr>
      <xdr:spPr>
        <a:xfrm>
          <a:off x="160491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9" name="直線コネクタ 798">
          <a:extLst>
            <a:ext uri="{FF2B5EF4-FFF2-40B4-BE49-F238E27FC236}">
              <a16:creationId xmlns:a16="http://schemas.microsoft.com/office/drawing/2014/main" id="{30730988-789A-4686-BFE5-63E14BD5307C}"/>
            </a:ext>
          </a:extLst>
        </xdr:cNvPr>
        <xdr:cNvCxnSpPr/>
      </xdr:nvCxnSpPr>
      <xdr:spPr>
        <a:xfrm>
          <a:off x="16459200" y="143609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800" name="テキスト ボックス 799">
          <a:extLst>
            <a:ext uri="{FF2B5EF4-FFF2-40B4-BE49-F238E27FC236}">
              <a16:creationId xmlns:a16="http://schemas.microsoft.com/office/drawing/2014/main" id="{07C796DB-984C-4380-A907-13AD1E86B29D}"/>
            </a:ext>
          </a:extLst>
        </xdr:cNvPr>
        <xdr:cNvSpPr txBox="1"/>
      </xdr:nvSpPr>
      <xdr:spPr>
        <a:xfrm>
          <a:off x="1604917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801" name="直線コネクタ 800">
          <a:extLst>
            <a:ext uri="{FF2B5EF4-FFF2-40B4-BE49-F238E27FC236}">
              <a16:creationId xmlns:a16="http://schemas.microsoft.com/office/drawing/2014/main" id="{D0E190EA-5DFC-4908-84A2-08A894AA9B15}"/>
            </a:ext>
          </a:extLst>
        </xdr:cNvPr>
        <xdr:cNvCxnSpPr/>
      </xdr:nvCxnSpPr>
      <xdr:spPr>
        <a:xfrm>
          <a:off x="16459200" y="140471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2" name="テキスト ボックス 801">
          <a:extLst>
            <a:ext uri="{FF2B5EF4-FFF2-40B4-BE49-F238E27FC236}">
              <a16:creationId xmlns:a16="http://schemas.microsoft.com/office/drawing/2014/main" id="{2CCB8B7C-A518-495C-A375-ADB7D4CD47D9}"/>
            </a:ext>
          </a:extLst>
        </xdr:cNvPr>
        <xdr:cNvSpPr txBox="1"/>
      </xdr:nvSpPr>
      <xdr:spPr>
        <a:xfrm>
          <a:off x="1604917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3" name="直線コネクタ 802">
          <a:extLst>
            <a:ext uri="{FF2B5EF4-FFF2-40B4-BE49-F238E27FC236}">
              <a16:creationId xmlns:a16="http://schemas.microsoft.com/office/drawing/2014/main" id="{AD91AB94-480D-4E2E-AC0A-60AAC0F7EDC4}"/>
            </a:ext>
          </a:extLst>
        </xdr:cNvPr>
        <xdr:cNvCxnSpPr/>
      </xdr:nvCxnSpPr>
      <xdr:spPr>
        <a:xfrm>
          <a:off x="16459200" y="137332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4" name="テキスト ボックス 803">
          <a:extLst>
            <a:ext uri="{FF2B5EF4-FFF2-40B4-BE49-F238E27FC236}">
              <a16:creationId xmlns:a16="http://schemas.microsoft.com/office/drawing/2014/main" id="{B8BBFF2B-C893-4DF9-BB70-FCE8FC886AAB}"/>
            </a:ext>
          </a:extLst>
        </xdr:cNvPr>
        <xdr:cNvSpPr txBox="1"/>
      </xdr:nvSpPr>
      <xdr:spPr>
        <a:xfrm>
          <a:off x="1604917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5" name="直線コネクタ 804">
          <a:extLst>
            <a:ext uri="{FF2B5EF4-FFF2-40B4-BE49-F238E27FC236}">
              <a16:creationId xmlns:a16="http://schemas.microsoft.com/office/drawing/2014/main" id="{DF958256-A230-43EC-B6D5-50A3A842AB72}"/>
            </a:ext>
          </a:extLst>
        </xdr:cNvPr>
        <xdr:cNvCxnSpPr/>
      </xdr:nvCxnSpPr>
      <xdr:spPr>
        <a:xfrm>
          <a:off x="16459200" y="13419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6" name="テキスト ボックス 805">
          <a:extLst>
            <a:ext uri="{FF2B5EF4-FFF2-40B4-BE49-F238E27FC236}">
              <a16:creationId xmlns:a16="http://schemas.microsoft.com/office/drawing/2014/main" id="{BF52E620-9574-44F7-8979-0595B5378BB5}"/>
            </a:ext>
          </a:extLst>
        </xdr:cNvPr>
        <xdr:cNvSpPr txBox="1"/>
      </xdr:nvSpPr>
      <xdr:spPr>
        <a:xfrm>
          <a:off x="1604917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7" name="直線コネクタ 806">
          <a:extLst>
            <a:ext uri="{FF2B5EF4-FFF2-40B4-BE49-F238E27FC236}">
              <a16:creationId xmlns:a16="http://schemas.microsoft.com/office/drawing/2014/main" id="{287D969C-EB54-416B-A66E-155220EAAD86}"/>
            </a:ext>
          </a:extLst>
        </xdr:cNvPr>
        <xdr:cNvCxnSpPr/>
      </xdr:nvCxnSpPr>
      <xdr:spPr>
        <a:xfrm>
          <a:off x="16459200" y="131054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8" name="テキスト ボックス 807">
          <a:extLst>
            <a:ext uri="{FF2B5EF4-FFF2-40B4-BE49-F238E27FC236}">
              <a16:creationId xmlns:a16="http://schemas.microsoft.com/office/drawing/2014/main" id="{A3670494-B47B-4300-83A7-F269F5881CCE}"/>
            </a:ext>
          </a:extLst>
        </xdr:cNvPr>
        <xdr:cNvSpPr txBox="1"/>
      </xdr:nvSpPr>
      <xdr:spPr>
        <a:xfrm>
          <a:off x="1604917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9" name="直線コネクタ 808">
          <a:extLst>
            <a:ext uri="{FF2B5EF4-FFF2-40B4-BE49-F238E27FC236}">
              <a16:creationId xmlns:a16="http://schemas.microsoft.com/office/drawing/2014/main" id="{23153062-9F60-4CBC-820F-A9AD47F75516}"/>
            </a:ext>
          </a:extLst>
        </xdr:cNvPr>
        <xdr:cNvCxnSpPr/>
      </xdr:nvCxnSpPr>
      <xdr:spPr>
        <a:xfrm>
          <a:off x="16459200" y="127916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10" name="テキスト ボックス 809">
          <a:extLst>
            <a:ext uri="{FF2B5EF4-FFF2-40B4-BE49-F238E27FC236}">
              <a16:creationId xmlns:a16="http://schemas.microsoft.com/office/drawing/2014/main" id="{597C658E-BE5A-4FD0-99E4-7CD6ECA5B277}"/>
            </a:ext>
          </a:extLst>
        </xdr:cNvPr>
        <xdr:cNvSpPr txBox="1"/>
      </xdr:nvSpPr>
      <xdr:spPr>
        <a:xfrm>
          <a:off x="1604917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1" name="直線コネクタ 810">
          <a:extLst>
            <a:ext uri="{FF2B5EF4-FFF2-40B4-BE49-F238E27FC236}">
              <a16:creationId xmlns:a16="http://schemas.microsoft.com/office/drawing/2014/main" id="{C483BC86-4356-4314-A9F0-12BA594F1E86}"/>
            </a:ext>
          </a:extLst>
        </xdr:cNvPr>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2" name="テキスト ボックス 811">
          <a:extLst>
            <a:ext uri="{FF2B5EF4-FFF2-40B4-BE49-F238E27FC236}">
              <a16:creationId xmlns:a16="http://schemas.microsoft.com/office/drawing/2014/main" id="{A15E400C-3087-4AC5-A75A-59EE6F097069}"/>
            </a:ext>
          </a:extLst>
        </xdr:cNvPr>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3" name="【消防施設】&#10;一人当たり面積グラフ枠">
          <a:extLst>
            <a:ext uri="{FF2B5EF4-FFF2-40B4-BE49-F238E27FC236}">
              <a16:creationId xmlns:a16="http://schemas.microsoft.com/office/drawing/2014/main" id="{1A99DB53-38D5-4705-BA70-61FED388D740}"/>
            </a:ext>
          </a:extLst>
        </xdr:cNvPr>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85</xdr:row>
      <xdr:rowOff>111579</xdr:rowOff>
    </xdr:to>
    <xdr:cxnSp macro="">
      <xdr:nvCxnSpPr>
        <xdr:cNvPr id="814" name="直線コネクタ 813">
          <a:extLst>
            <a:ext uri="{FF2B5EF4-FFF2-40B4-BE49-F238E27FC236}">
              <a16:creationId xmlns:a16="http://schemas.microsoft.com/office/drawing/2014/main" id="{5F90C928-4731-4024-971C-BA48D23FEBDC}"/>
            </a:ext>
          </a:extLst>
        </xdr:cNvPr>
        <xdr:cNvCxnSpPr/>
      </xdr:nvCxnSpPr>
      <xdr:spPr>
        <a:xfrm flipV="1">
          <a:off x="19951064" y="12981214"/>
          <a:ext cx="0" cy="116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115406</xdr:rowOff>
    </xdr:from>
    <xdr:ext cx="469744" cy="259045"/>
    <xdr:sp macro="" textlink="">
      <xdr:nvSpPr>
        <xdr:cNvPr id="815" name="【消防施設】&#10;一人当たり面積最小値テキスト">
          <a:extLst>
            <a:ext uri="{FF2B5EF4-FFF2-40B4-BE49-F238E27FC236}">
              <a16:creationId xmlns:a16="http://schemas.microsoft.com/office/drawing/2014/main" id="{DA026CA4-0810-4548-85CF-34CE43DB4BB6}"/>
            </a:ext>
          </a:extLst>
        </xdr:cNvPr>
        <xdr:cNvSpPr txBox="1"/>
      </xdr:nvSpPr>
      <xdr:spPr>
        <a:xfrm>
          <a:off x="19989800" y="1414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111579</xdr:rowOff>
    </xdr:from>
    <xdr:to>
      <xdr:col>116</xdr:col>
      <xdr:colOff>152400</xdr:colOff>
      <xdr:row>85</xdr:row>
      <xdr:rowOff>111579</xdr:rowOff>
    </xdr:to>
    <xdr:cxnSp macro="">
      <xdr:nvCxnSpPr>
        <xdr:cNvPr id="816" name="直線コネクタ 815">
          <a:extLst>
            <a:ext uri="{FF2B5EF4-FFF2-40B4-BE49-F238E27FC236}">
              <a16:creationId xmlns:a16="http://schemas.microsoft.com/office/drawing/2014/main" id="{0EB44759-659E-422B-8629-B924B5051C9F}"/>
            </a:ext>
          </a:extLst>
        </xdr:cNvPr>
        <xdr:cNvCxnSpPr/>
      </xdr:nvCxnSpPr>
      <xdr:spPr>
        <a:xfrm>
          <a:off x="19881850" y="141450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17" name="【消防施設】&#10;一人当たり面積最大値テキスト">
          <a:extLst>
            <a:ext uri="{FF2B5EF4-FFF2-40B4-BE49-F238E27FC236}">
              <a16:creationId xmlns:a16="http://schemas.microsoft.com/office/drawing/2014/main" id="{43EA6BDF-C3E4-430C-BFAC-BE3009C54E5C}"/>
            </a:ext>
          </a:extLst>
        </xdr:cNvPr>
        <xdr:cNvSpPr txBox="1"/>
      </xdr:nvSpPr>
      <xdr:spPr>
        <a:xfrm>
          <a:off x="19989800" y="1276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18" name="直線コネクタ 817">
          <a:extLst>
            <a:ext uri="{FF2B5EF4-FFF2-40B4-BE49-F238E27FC236}">
              <a16:creationId xmlns:a16="http://schemas.microsoft.com/office/drawing/2014/main" id="{9ABCA876-CBD5-44AF-99ED-9A23ED6E596E}"/>
            </a:ext>
          </a:extLst>
        </xdr:cNvPr>
        <xdr:cNvCxnSpPr/>
      </xdr:nvCxnSpPr>
      <xdr:spPr>
        <a:xfrm>
          <a:off x="19881850" y="129812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63698</xdr:rowOff>
    </xdr:from>
    <xdr:ext cx="469744" cy="259045"/>
    <xdr:sp macro="" textlink="">
      <xdr:nvSpPr>
        <xdr:cNvPr id="819" name="【消防施設】&#10;一人当たり面積平均値テキスト">
          <a:extLst>
            <a:ext uri="{FF2B5EF4-FFF2-40B4-BE49-F238E27FC236}">
              <a16:creationId xmlns:a16="http://schemas.microsoft.com/office/drawing/2014/main" id="{88A4F300-D4B1-4913-B57D-79A4F91B0961}"/>
            </a:ext>
          </a:extLst>
        </xdr:cNvPr>
        <xdr:cNvSpPr txBox="1"/>
      </xdr:nvSpPr>
      <xdr:spPr>
        <a:xfrm>
          <a:off x="19989800" y="13601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820" name="フローチャート: 判断 819">
          <a:extLst>
            <a:ext uri="{FF2B5EF4-FFF2-40B4-BE49-F238E27FC236}">
              <a16:creationId xmlns:a16="http://schemas.microsoft.com/office/drawing/2014/main" id="{4D1F54FD-A1E1-49DB-8741-AAB6DDF65557}"/>
            </a:ext>
          </a:extLst>
        </xdr:cNvPr>
        <xdr:cNvSpPr/>
      </xdr:nvSpPr>
      <xdr:spPr>
        <a:xfrm>
          <a:off x="19900900" y="136234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821" name="フローチャート: 判断 820">
          <a:extLst>
            <a:ext uri="{FF2B5EF4-FFF2-40B4-BE49-F238E27FC236}">
              <a16:creationId xmlns:a16="http://schemas.microsoft.com/office/drawing/2014/main" id="{C3924037-CB9A-47C4-8AC8-84A4E632AFE1}"/>
            </a:ext>
          </a:extLst>
        </xdr:cNvPr>
        <xdr:cNvSpPr/>
      </xdr:nvSpPr>
      <xdr:spPr>
        <a:xfrm>
          <a:off x="19157950" y="136234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22" name="フローチャート: 判断 821">
          <a:extLst>
            <a:ext uri="{FF2B5EF4-FFF2-40B4-BE49-F238E27FC236}">
              <a16:creationId xmlns:a16="http://schemas.microsoft.com/office/drawing/2014/main" id="{9AAFD4D7-D13E-4F60-B6AE-306E34699DBE}"/>
            </a:ext>
          </a:extLst>
        </xdr:cNvPr>
        <xdr:cNvSpPr/>
      </xdr:nvSpPr>
      <xdr:spPr>
        <a:xfrm>
          <a:off x="18345150" y="136234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823" name="フローチャート: 判断 822">
          <a:extLst>
            <a:ext uri="{FF2B5EF4-FFF2-40B4-BE49-F238E27FC236}">
              <a16:creationId xmlns:a16="http://schemas.microsoft.com/office/drawing/2014/main" id="{B970DB02-F686-4ECC-911C-D47239C5E4AA}"/>
            </a:ext>
          </a:extLst>
        </xdr:cNvPr>
        <xdr:cNvSpPr/>
      </xdr:nvSpPr>
      <xdr:spPr>
        <a:xfrm>
          <a:off x="17551400" y="136561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117929</xdr:rowOff>
    </xdr:from>
    <xdr:to>
      <xdr:col>98</xdr:col>
      <xdr:colOff>38100</xdr:colOff>
      <xdr:row>83</xdr:row>
      <xdr:rowOff>48079</xdr:rowOff>
    </xdr:to>
    <xdr:sp macro="" textlink="">
      <xdr:nvSpPr>
        <xdr:cNvPr id="824" name="フローチャート: 判断 823">
          <a:extLst>
            <a:ext uri="{FF2B5EF4-FFF2-40B4-BE49-F238E27FC236}">
              <a16:creationId xmlns:a16="http://schemas.microsoft.com/office/drawing/2014/main" id="{9B9298CB-2A23-4105-AF52-9A036CA3CFF5}"/>
            </a:ext>
          </a:extLst>
        </xdr:cNvPr>
        <xdr:cNvSpPr/>
      </xdr:nvSpPr>
      <xdr:spPr>
        <a:xfrm>
          <a:off x="16757650" y="136561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2A922249-EEF3-46D6-9157-BB590FFB7FD3}"/>
            </a:ext>
          </a:extLst>
        </xdr:cNvPr>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31C63E84-FBBA-4481-B77F-A30BD816319A}"/>
            </a:ext>
          </a:extLst>
        </xdr:cNvPr>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ACDA994E-A256-4B17-9D66-92337072AF6A}"/>
            </a:ext>
          </a:extLst>
        </xdr:cNvPr>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A31A8C4A-416C-4A8C-AACD-881E7A2CA855}"/>
            </a:ext>
          </a:extLst>
        </xdr:cNvPr>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A2EBAEC3-A227-494D-8330-953A4342D316}"/>
            </a:ext>
          </a:extLst>
        </xdr:cNvPr>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52614</xdr:rowOff>
    </xdr:from>
    <xdr:to>
      <xdr:col>116</xdr:col>
      <xdr:colOff>114300</xdr:colOff>
      <xdr:row>78</xdr:row>
      <xdr:rowOff>154214</xdr:rowOff>
    </xdr:to>
    <xdr:sp macro="" textlink="">
      <xdr:nvSpPr>
        <xdr:cNvPr id="830" name="楕円 829">
          <a:extLst>
            <a:ext uri="{FF2B5EF4-FFF2-40B4-BE49-F238E27FC236}">
              <a16:creationId xmlns:a16="http://schemas.microsoft.com/office/drawing/2014/main" id="{D3569932-E558-40CD-9865-4A0871CAF8FC}"/>
            </a:ext>
          </a:extLst>
        </xdr:cNvPr>
        <xdr:cNvSpPr/>
      </xdr:nvSpPr>
      <xdr:spPr>
        <a:xfrm>
          <a:off x="19900900" y="1293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5641</xdr:rowOff>
    </xdr:from>
    <xdr:ext cx="469744" cy="259045"/>
    <xdr:sp macro="" textlink="">
      <xdr:nvSpPr>
        <xdr:cNvPr id="831" name="【消防施設】&#10;一人当たり面積該当値テキスト">
          <a:extLst>
            <a:ext uri="{FF2B5EF4-FFF2-40B4-BE49-F238E27FC236}">
              <a16:creationId xmlns:a16="http://schemas.microsoft.com/office/drawing/2014/main" id="{FEB83810-E38B-4AE4-B193-E728DC15CEE8}"/>
            </a:ext>
          </a:extLst>
        </xdr:cNvPr>
        <xdr:cNvSpPr txBox="1"/>
      </xdr:nvSpPr>
      <xdr:spPr>
        <a:xfrm>
          <a:off x="19989800" y="128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117929</xdr:rowOff>
    </xdr:from>
    <xdr:to>
      <xdr:col>112</xdr:col>
      <xdr:colOff>38100</xdr:colOff>
      <xdr:row>79</xdr:row>
      <xdr:rowOff>48079</xdr:rowOff>
    </xdr:to>
    <xdr:sp macro="" textlink="">
      <xdr:nvSpPr>
        <xdr:cNvPr id="832" name="楕円 831">
          <a:extLst>
            <a:ext uri="{FF2B5EF4-FFF2-40B4-BE49-F238E27FC236}">
              <a16:creationId xmlns:a16="http://schemas.microsoft.com/office/drawing/2014/main" id="{4157602D-F3FB-4AA7-915B-F40348D1EB07}"/>
            </a:ext>
          </a:extLst>
        </xdr:cNvPr>
        <xdr:cNvSpPr/>
      </xdr:nvSpPr>
      <xdr:spPr>
        <a:xfrm>
          <a:off x="19157950" y="129957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103414</xdr:rowOff>
    </xdr:from>
    <xdr:to>
      <xdr:col>116</xdr:col>
      <xdr:colOff>63500</xdr:colOff>
      <xdr:row>78</xdr:row>
      <xdr:rowOff>168729</xdr:rowOff>
    </xdr:to>
    <xdr:cxnSp macro="">
      <xdr:nvCxnSpPr>
        <xdr:cNvPr id="833" name="直線コネクタ 832">
          <a:extLst>
            <a:ext uri="{FF2B5EF4-FFF2-40B4-BE49-F238E27FC236}">
              <a16:creationId xmlns:a16="http://schemas.microsoft.com/office/drawing/2014/main" id="{12132E12-BF20-43E2-87D8-553E51F3CB40}"/>
            </a:ext>
          </a:extLst>
        </xdr:cNvPr>
        <xdr:cNvCxnSpPr/>
      </xdr:nvCxnSpPr>
      <xdr:spPr>
        <a:xfrm flipV="1">
          <a:off x="19202400" y="12981214"/>
          <a:ext cx="749300"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117929</xdr:rowOff>
    </xdr:from>
    <xdr:to>
      <xdr:col>107</xdr:col>
      <xdr:colOff>101600</xdr:colOff>
      <xdr:row>79</xdr:row>
      <xdr:rowOff>48079</xdr:rowOff>
    </xdr:to>
    <xdr:sp macro="" textlink="">
      <xdr:nvSpPr>
        <xdr:cNvPr id="834" name="楕円 833">
          <a:extLst>
            <a:ext uri="{FF2B5EF4-FFF2-40B4-BE49-F238E27FC236}">
              <a16:creationId xmlns:a16="http://schemas.microsoft.com/office/drawing/2014/main" id="{DE6EDF53-BE3D-4CBE-B012-3F2904AB4421}"/>
            </a:ext>
          </a:extLst>
        </xdr:cNvPr>
        <xdr:cNvSpPr/>
      </xdr:nvSpPr>
      <xdr:spPr>
        <a:xfrm>
          <a:off x="18345150" y="129957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168729</xdr:rowOff>
    </xdr:from>
    <xdr:to>
      <xdr:col>111</xdr:col>
      <xdr:colOff>177800</xdr:colOff>
      <xdr:row>78</xdr:row>
      <xdr:rowOff>168729</xdr:rowOff>
    </xdr:to>
    <xdr:cxnSp macro="">
      <xdr:nvCxnSpPr>
        <xdr:cNvPr id="835" name="直線コネクタ 834">
          <a:extLst>
            <a:ext uri="{FF2B5EF4-FFF2-40B4-BE49-F238E27FC236}">
              <a16:creationId xmlns:a16="http://schemas.microsoft.com/office/drawing/2014/main" id="{10D2A8BD-03C1-4427-BAA3-826963AD3E55}"/>
            </a:ext>
          </a:extLst>
        </xdr:cNvPr>
        <xdr:cNvCxnSpPr/>
      </xdr:nvCxnSpPr>
      <xdr:spPr>
        <a:xfrm>
          <a:off x="18395950" y="1304017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150586</xdr:rowOff>
    </xdr:from>
    <xdr:to>
      <xdr:col>102</xdr:col>
      <xdr:colOff>165100</xdr:colOff>
      <xdr:row>79</xdr:row>
      <xdr:rowOff>80736</xdr:rowOff>
    </xdr:to>
    <xdr:sp macro="" textlink="">
      <xdr:nvSpPr>
        <xdr:cNvPr id="836" name="楕円 835">
          <a:extLst>
            <a:ext uri="{FF2B5EF4-FFF2-40B4-BE49-F238E27FC236}">
              <a16:creationId xmlns:a16="http://schemas.microsoft.com/office/drawing/2014/main" id="{3AE53F8E-074E-4CC6-87A8-2C35C8A55DCD}"/>
            </a:ext>
          </a:extLst>
        </xdr:cNvPr>
        <xdr:cNvSpPr/>
      </xdr:nvSpPr>
      <xdr:spPr>
        <a:xfrm>
          <a:off x="17551400" y="130283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168729</xdr:rowOff>
    </xdr:from>
    <xdr:to>
      <xdr:col>107</xdr:col>
      <xdr:colOff>50800</xdr:colOff>
      <xdr:row>79</xdr:row>
      <xdr:rowOff>29936</xdr:rowOff>
    </xdr:to>
    <xdr:cxnSp macro="">
      <xdr:nvCxnSpPr>
        <xdr:cNvPr id="837" name="直線コネクタ 836">
          <a:extLst>
            <a:ext uri="{FF2B5EF4-FFF2-40B4-BE49-F238E27FC236}">
              <a16:creationId xmlns:a16="http://schemas.microsoft.com/office/drawing/2014/main" id="{B76C3647-D6EF-4EF1-8DC5-08DE6928A0E2}"/>
            </a:ext>
          </a:extLst>
        </xdr:cNvPr>
        <xdr:cNvCxnSpPr/>
      </xdr:nvCxnSpPr>
      <xdr:spPr>
        <a:xfrm flipV="1">
          <a:off x="17602200" y="13040179"/>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76</xdr:row>
      <xdr:rowOff>134257</xdr:rowOff>
    </xdr:from>
    <xdr:to>
      <xdr:col>98</xdr:col>
      <xdr:colOff>38100</xdr:colOff>
      <xdr:row>77</xdr:row>
      <xdr:rowOff>64407</xdr:rowOff>
    </xdr:to>
    <xdr:sp macro="" textlink="">
      <xdr:nvSpPr>
        <xdr:cNvPr id="838" name="楕円 837">
          <a:extLst>
            <a:ext uri="{FF2B5EF4-FFF2-40B4-BE49-F238E27FC236}">
              <a16:creationId xmlns:a16="http://schemas.microsoft.com/office/drawing/2014/main" id="{2498B741-D2FD-4E45-8E91-9F4CCC739D1F}"/>
            </a:ext>
          </a:extLst>
        </xdr:cNvPr>
        <xdr:cNvSpPr/>
      </xdr:nvSpPr>
      <xdr:spPr>
        <a:xfrm>
          <a:off x="16757650" y="126818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13607</xdr:rowOff>
    </xdr:from>
    <xdr:to>
      <xdr:col>102</xdr:col>
      <xdr:colOff>114300</xdr:colOff>
      <xdr:row>79</xdr:row>
      <xdr:rowOff>29936</xdr:rowOff>
    </xdr:to>
    <xdr:cxnSp macro="">
      <xdr:nvCxnSpPr>
        <xdr:cNvPr id="839" name="直線コネクタ 838">
          <a:extLst>
            <a:ext uri="{FF2B5EF4-FFF2-40B4-BE49-F238E27FC236}">
              <a16:creationId xmlns:a16="http://schemas.microsoft.com/office/drawing/2014/main" id="{7DD0775E-FF52-4A5A-9C1E-95362ECDE212}"/>
            </a:ext>
          </a:extLst>
        </xdr:cNvPr>
        <xdr:cNvCxnSpPr/>
      </xdr:nvCxnSpPr>
      <xdr:spPr>
        <a:xfrm>
          <a:off x="16802100" y="12726307"/>
          <a:ext cx="800100" cy="34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6548</xdr:rowOff>
    </xdr:from>
    <xdr:ext cx="469744" cy="259045"/>
    <xdr:sp macro="" textlink="">
      <xdr:nvSpPr>
        <xdr:cNvPr id="840" name="n_1aveValue【消防施設】&#10;一人当たり面積">
          <a:extLst>
            <a:ext uri="{FF2B5EF4-FFF2-40B4-BE49-F238E27FC236}">
              <a16:creationId xmlns:a16="http://schemas.microsoft.com/office/drawing/2014/main" id="{9E62D79A-B210-4C48-A194-68175AA23D45}"/>
            </a:ext>
          </a:extLst>
        </xdr:cNvPr>
        <xdr:cNvSpPr txBox="1"/>
      </xdr:nvSpPr>
      <xdr:spPr>
        <a:xfrm>
          <a:off x="18980227" y="1370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6548</xdr:rowOff>
    </xdr:from>
    <xdr:ext cx="469744" cy="259045"/>
    <xdr:sp macro="" textlink="">
      <xdr:nvSpPr>
        <xdr:cNvPr id="841" name="n_2aveValue【消防施設】&#10;一人当たり面積">
          <a:extLst>
            <a:ext uri="{FF2B5EF4-FFF2-40B4-BE49-F238E27FC236}">
              <a16:creationId xmlns:a16="http://schemas.microsoft.com/office/drawing/2014/main" id="{8D1513F8-72B1-4E9A-9EDC-E42B3278F4DF}"/>
            </a:ext>
          </a:extLst>
        </xdr:cNvPr>
        <xdr:cNvSpPr txBox="1"/>
      </xdr:nvSpPr>
      <xdr:spPr>
        <a:xfrm>
          <a:off x="18180127" y="1370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39206</xdr:rowOff>
    </xdr:from>
    <xdr:ext cx="469744" cy="259045"/>
    <xdr:sp macro="" textlink="">
      <xdr:nvSpPr>
        <xdr:cNvPr id="842" name="n_3aveValue【消防施設】&#10;一人当たり面積">
          <a:extLst>
            <a:ext uri="{FF2B5EF4-FFF2-40B4-BE49-F238E27FC236}">
              <a16:creationId xmlns:a16="http://schemas.microsoft.com/office/drawing/2014/main" id="{C3587268-9AEF-4A3F-ACB6-A5D1458C2580}"/>
            </a:ext>
          </a:extLst>
        </xdr:cNvPr>
        <xdr:cNvSpPr txBox="1"/>
      </xdr:nvSpPr>
      <xdr:spPr>
        <a:xfrm>
          <a:off x="17386377" y="1374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39206</xdr:rowOff>
    </xdr:from>
    <xdr:ext cx="469744" cy="259045"/>
    <xdr:sp macro="" textlink="">
      <xdr:nvSpPr>
        <xdr:cNvPr id="843" name="n_4aveValue【消防施設】&#10;一人当たり面積">
          <a:extLst>
            <a:ext uri="{FF2B5EF4-FFF2-40B4-BE49-F238E27FC236}">
              <a16:creationId xmlns:a16="http://schemas.microsoft.com/office/drawing/2014/main" id="{35470554-746B-4382-B323-A9AD8DACD6CC}"/>
            </a:ext>
          </a:extLst>
        </xdr:cNvPr>
        <xdr:cNvSpPr txBox="1"/>
      </xdr:nvSpPr>
      <xdr:spPr>
        <a:xfrm>
          <a:off x="16592627" y="1374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64606</xdr:rowOff>
    </xdr:from>
    <xdr:ext cx="469744" cy="259045"/>
    <xdr:sp macro="" textlink="">
      <xdr:nvSpPr>
        <xdr:cNvPr id="844" name="n_1mainValue【消防施設】&#10;一人当たり面積">
          <a:extLst>
            <a:ext uri="{FF2B5EF4-FFF2-40B4-BE49-F238E27FC236}">
              <a16:creationId xmlns:a16="http://schemas.microsoft.com/office/drawing/2014/main" id="{38705D25-542A-4711-8856-1B82DF445BEE}"/>
            </a:ext>
          </a:extLst>
        </xdr:cNvPr>
        <xdr:cNvSpPr txBox="1"/>
      </xdr:nvSpPr>
      <xdr:spPr>
        <a:xfrm>
          <a:off x="18980227" y="1277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64606</xdr:rowOff>
    </xdr:from>
    <xdr:ext cx="469744" cy="259045"/>
    <xdr:sp macro="" textlink="">
      <xdr:nvSpPr>
        <xdr:cNvPr id="845" name="n_2mainValue【消防施設】&#10;一人当たり面積">
          <a:extLst>
            <a:ext uri="{FF2B5EF4-FFF2-40B4-BE49-F238E27FC236}">
              <a16:creationId xmlns:a16="http://schemas.microsoft.com/office/drawing/2014/main" id="{586D2D7B-3338-4871-8BA0-2DAA815BED21}"/>
            </a:ext>
          </a:extLst>
        </xdr:cNvPr>
        <xdr:cNvSpPr txBox="1"/>
      </xdr:nvSpPr>
      <xdr:spPr>
        <a:xfrm>
          <a:off x="18180127" y="1277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97263</xdr:rowOff>
    </xdr:from>
    <xdr:ext cx="469744" cy="259045"/>
    <xdr:sp macro="" textlink="">
      <xdr:nvSpPr>
        <xdr:cNvPr id="846" name="n_3mainValue【消防施設】&#10;一人当たり面積">
          <a:extLst>
            <a:ext uri="{FF2B5EF4-FFF2-40B4-BE49-F238E27FC236}">
              <a16:creationId xmlns:a16="http://schemas.microsoft.com/office/drawing/2014/main" id="{E8C5A8CD-2FFC-4C11-B65E-28924E837F39}"/>
            </a:ext>
          </a:extLst>
        </xdr:cNvPr>
        <xdr:cNvSpPr txBox="1"/>
      </xdr:nvSpPr>
      <xdr:spPr>
        <a:xfrm>
          <a:off x="17386377" y="128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75</xdr:row>
      <xdr:rowOff>80934</xdr:rowOff>
    </xdr:from>
    <xdr:ext cx="469744" cy="259045"/>
    <xdr:sp macro="" textlink="">
      <xdr:nvSpPr>
        <xdr:cNvPr id="847" name="n_4mainValue【消防施設】&#10;一人当たり面積">
          <a:extLst>
            <a:ext uri="{FF2B5EF4-FFF2-40B4-BE49-F238E27FC236}">
              <a16:creationId xmlns:a16="http://schemas.microsoft.com/office/drawing/2014/main" id="{D5FA2348-F267-496B-8E93-052D7B6B57D8}"/>
            </a:ext>
          </a:extLst>
        </xdr:cNvPr>
        <xdr:cNvSpPr txBox="1"/>
      </xdr:nvSpPr>
      <xdr:spPr>
        <a:xfrm>
          <a:off x="16592627" y="1246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8" name="正方形/長方形 847">
          <a:extLst>
            <a:ext uri="{FF2B5EF4-FFF2-40B4-BE49-F238E27FC236}">
              <a16:creationId xmlns:a16="http://schemas.microsoft.com/office/drawing/2014/main" id="{83F5791F-A741-444C-A04A-693E3525B7C4}"/>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9" name="正方形/長方形 848">
          <a:extLst>
            <a:ext uri="{FF2B5EF4-FFF2-40B4-BE49-F238E27FC236}">
              <a16:creationId xmlns:a16="http://schemas.microsoft.com/office/drawing/2014/main" id="{0D3BE890-E605-410A-ACDA-5D2F2DEE2986}"/>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0" name="正方形/長方形 849">
          <a:extLst>
            <a:ext uri="{FF2B5EF4-FFF2-40B4-BE49-F238E27FC236}">
              <a16:creationId xmlns:a16="http://schemas.microsoft.com/office/drawing/2014/main" id="{FFC4D4E2-502A-434B-A187-BAC0C122242F}"/>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1" name="正方形/長方形 850">
          <a:extLst>
            <a:ext uri="{FF2B5EF4-FFF2-40B4-BE49-F238E27FC236}">
              <a16:creationId xmlns:a16="http://schemas.microsoft.com/office/drawing/2014/main" id="{205D61CC-43EC-4D54-91E9-5A095A9F477C}"/>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2" name="正方形/長方形 851">
          <a:extLst>
            <a:ext uri="{FF2B5EF4-FFF2-40B4-BE49-F238E27FC236}">
              <a16:creationId xmlns:a16="http://schemas.microsoft.com/office/drawing/2014/main" id="{4E8FFF2D-D3FD-43DB-8740-109022A5DA79}"/>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3" name="正方形/長方形 852">
          <a:extLst>
            <a:ext uri="{FF2B5EF4-FFF2-40B4-BE49-F238E27FC236}">
              <a16:creationId xmlns:a16="http://schemas.microsoft.com/office/drawing/2014/main" id="{5521DBE2-8534-48D2-8CF6-BE6F4BD31B71}"/>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4" name="正方形/長方形 853">
          <a:extLst>
            <a:ext uri="{FF2B5EF4-FFF2-40B4-BE49-F238E27FC236}">
              <a16:creationId xmlns:a16="http://schemas.microsoft.com/office/drawing/2014/main" id="{750CACC7-3FD4-4098-9454-6D39AF6A0A38}"/>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正方形/長方形 854">
          <a:extLst>
            <a:ext uri="{FF2B5EF4-FFF2-40B4-BE49-F238E27FC236}">
              <a16:creationId xmlns:a16="http://schemas.microsoft.com/office/drawing/2014/main" id="{97640DAE-E7C3-43BA-ACDD-E431664663A5}"/>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6" name="テキスト ボックス 855">
          <a:extLst>
            <a:ext uri="{FF2B5EF4-FFF2-40B4-BE49-F238E27FC236}">
              <a16:creationId xmlns:a16="http://schemas.microsoft.com/office/drawing/2014/main" id="{2B3ECEDE-8367-4C2B-9867-3F0CF46E9FF0}"/>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7" name="直線コネクタ 856">
          <a:extLst>
            <a:ext uri="{FF2B5EF4-FFF2-40B4-BE49-F238E27FC236}">
              <a16:creationId xmlns:a16="http://schemas.microsoft.com/office/drawing/2014/main" id="{3A1E19AA-D576-4027-A96B-0488C8578FEF}"/>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8" name="テキスト ボックス 857">
          <a:extLst>
            <a:ext uri="{FF2B5EF4-FFF2-40B4-BE49-F238E27FC236}">
              <a16:creationId xmlns:a16="http://schemas.microsoft.com/office/drawing/2014/main" id="{E14A1558-B6DD-47D4-AAC5-2566F0D80037}"/>
            </a:ext>
          </a:extLst>
        </xdr:cNvPr>
        <xdr:cNvSpPr txBox="1"/>
      </xdr:nvSpPr>
      <xdr:spPr>
        <a:xfrm>
          <a:off x="10842791" y="18209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9" name="直線コネクタ 858">
          <a:extLst>
            <a:ext uri="{FF2B5EF4-FFF2-40B4-BE49-F238E27FC236}">
              <a16:creationId xmlns:a16="http://schemas.microsoft.com/office/drawing/2014/main" id="{967F9703-B58E-4F38-B79D-02FA15284592}"/>
            </a:ext>
          </a:extLst>
        </xdr:cNvPr>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60" name="テキスト ボックス 859">
          <a:extLst>
            <a:ext uri="{FF2B5EF4-FFF2-40B4-BE49-F238E27FC236}">
              <a16:creationId xmlns:a16="http://schemas.microsoft.com/office/drawing/2014/main" id="{D141E83C-AD0B-4D05-9A88-27758974C871}"/>
            </a:ext>
          </a:extLst>
        </xdr:cNvPr>
        <xdr:cNvSpPr txBox="1"/>
      </xdr:nvSpPr>
      <xdr:spPr>
        <a:xfrm>
          <a:off x="108427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1" name="直線コネクタ 860">
          <a:extLst>
            <a:ext uri="{FF2B5EF4-FFF2-40B4-BE49-F238E27FC236}">
              <a16:creationId xmlns:a16="http://schemas.microsoft.com/office/drawing/2014/main" id="{791602FC-13B4-443D-ADE5-6D5212731B42}"/>
            </a:ext>
          </a:extLst>
        </xdr:cNvPr>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2" name="テキスト ボックス 861">
          <a:extLst>
            <a:ext uri="{FF2B5EF4-FFF2-40B4-BE49-F238E27FC236}">
              <a16:creationId xmlns:a16="http://schemas.microsoft.com/office/drawing/2014/main" id="{066C5AF6-91D0-4C4A-B899-961D01692A93}"/>
            </a:ext>
          </a:extLst>
        </xdr:cNvPr>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3" name="直線コネクタ 862">
          <a:extLst>
            <a:ext uri="{FF2B5EF4-FFF2-40B4-BE49-F238E27FC236}">
              <a16:creationId xmlns:a16="http://schemas.microsoft.com/office/drawing/2014/main" id="{00B9559D-3020-4FA6-974F-5C638A3AEA7D}"/>
            </a:ext>
          </a:extLst>
        </xdr:cNvPr>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4" name="テキスト ボックス 863">
          <a:extLst>
            <a:ext uri="{FF2B5EF4-FFF2-40B4-BE49-F238E27FC236}">
              <a16:creationId xmlns:a16="http://schemas.microsoft.com/office/drawing/2014/main" id="{853ED911-A9EF-4352-A84A-94CEF12A01B0}"/>
            </a:ext>
          </a:extLst>
        </xdr:cNvPr>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5" name="直線コネクタ 864">
          <a:extLst>
            <a:ext uri="{FF2B5EF4-FFF2-40B4-BE49-F238E27FC236}">
              <a16:creationId xmlns:a16="http://schemas.microsoft.com/office/drawing/2014/main" id="{3ABCAEE3-6141-436E-BDFE-46933775E340}"/>
            </a:ext>
          </a:extLst>
        </xdr:cNvPr>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6" name="テキスト ボックス 865">
          <a:extLst>
            <a:ext uri="{FF2B5EF4-FFF2-40B4-BE49-F238E27FC236}">
              <a16:creationId xmlns:a16="http://schemas.microsoft.com/office/drawing/2014/main" id="{A4D7E8B9-36B9-44B1-A4C2-37383F8B26AC}"/>
            </a:ext>
          </a:extLst>
        </xdr:cNvPr>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7" name="直線コネクタ 866">
          <a:extLst>
            <a:ext uri="{FF2B5EF4-FFF2-40B4-BE49-F238E27FC236}">
              <a16:creationId xmlns:a16="http://schemas.microsoft.com/office/drawing/2014/main" id="{503F5F88-7083-4C3E-BF49-89859139F72F}"/>
            </a:ext>
          </a:extLst>
        </xdr:cNvPr>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8" name="テキスト ボックス 867">
          <a:extLst>
            <a:ext uri="{FF2B5EF4-FFF2-40B4-BE49-F238E27FC236}">
              <a16:creationId xmlns:a16="http://schemas.microsoft.com/office/drawing/2014/main" id="{DAC5BDC2-8C00-4CCA-9959-C0D45CEC42B7}"/>
            </a:ext>
          </a:extLst>
        </xdr:cNvPr>
        <xdr:cNvSpPr txBox="1"/>
      </xdr:nvSpPr>
      <xdr:spPr>
        <a:xfrm>
          <a:off x="10842791" y="16374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9" name="直線コネクタ 868">
          <a:extLst>
            <a:ext uri="{FF2B5EF4-FFF2-40B4-BE49-F238E27FC236}">
              <a16:creationId xmlns:a16="http://schemas.microsoft.com/office/drawing/2014/main" id="{0442DD21-A3EC-4E13-862E-4FB9BD282BF5}"/>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70" name="テキスト ボックス 869">
          <a:extLst>
            <a:ext uri="{FF2B5EF4-FFF2-40B4-BE49-F238E27FC236}">
              <a16:creationId xmlns:a16="http://schemas.microsoft.com/office/drawing/2014/main" id="{F4C5C053-7583-4FFD-83C2-3CEBB8A942BF}"/>
            </a:ext>
          </a:extLst>
        </xdr:cNvPr>
        <xdr:cNvSpPr txBox="1"/>
      </xdr:nvSpPr>
      <xdr:spPr>
        <a:xfrm>
          <a:off x="10842791" y="16012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1" name="【庁舎】&#10;有形固定資産減価償却率グラフ枠">
          <a:extLst>
            <a:ext uri="{FF2B5EF4-FFF2-40B4-BE49-F238E27FC236}">
              <a16:creationId xmlns:a16="http://schemas.microsoft.com/office/drawing/2014/main" id="{9FB6A6D6-A3B2-4903-9F8E-6D08CE6D757D}"/>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148589</xdr:rowOff>
    </xdr:from>
    <xdr:to>
      <xdr:col>85</xdr:col>
      <xdr:colOff>126364</xdr:colOff>
      <xdr:row>109</xdr:row>
      <xdr:rowOff>53339</xdr:rowOff>
    </xdr:to>
    <xdr:cxnSp macro="">
      <xdr:nvCxnSpPr>
        <xdr:cNvPr id="872" name="直線コネクタ 871">
          <a:extLst>
            <a:ext uri="{FF2B5EF4-FFF2-40B4-BE49-F238E27FC236}">
              <a16:creationId xmlns:a16="http://schemas.microsoft.com/office/drawing/2014/main" id="{7142F09D-7E92-49D0-B30D-D89F1D696F3E}"/>
            </a:ext>
          </a:extLst>
        </xdr:cNvPr>
        <xdr:cNvCxnSpPr/>
      </xdr:nvCxnSpPr>
      <xdr:spPr>
        <a:xfrm flipV="1">
          <a:off x="14699614" y="16493489"/>
          <a:ext cx="0" cy="15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873" name="【庁舎】&#10;有形固定資産減価償却率最小値テキスト">
          <a:extLst>
            <a:ext uri="{FF2B5EF4-FFF2-40B4-BE49-F238E27FC236}">
              <a16:creationId xmlns:a16="http://schemas.microsoft.com/office/drawing/2014/main" id="{FEF1B516-100E-42DC-88C1-383FA0A40E5B}"/>
            </a:ext>
          </a:extLst>
        </xdr:cNvPr>
        <xdr:cNvSpPr txBox="1"/>
      </xdr:nvSpPr>
      <xdr:spPr>
        <a:xfrm>
          <a:off x="14738350" y="1805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874" name="直線コネクタ 873">
          <a:extLst>
            <a:ext uri="{FF2B5EF4-FFF2-40B4-BE49-F238E27FC236}">
              <a16:creationId xmlns:a16="http://schemas.microsoft.com/office/drawing/2014/main" id="{6CA5D2F6-BF8A-45AA-B8B9-12E8050F8A70}"/>
            </a:ext>
          </a:extLst>
        </xdr:cNvPr>
        <xdr:cNvCxnSpPr/>
      </xdr:nvCxnSpPr>
      <xdr:spPr>
        <a:xfrm>
          <a:off x="14611350" y="180492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95266</xdr:rowOff>
    </xdr:from>
    <xdr:ext cx="405111" cy="259045"/>
    <xdr:sp macro="" textlink="">
      <xdr:nvSpPr>
        <xdr:cNvPr id="875" name="【庁舎】&#10;有形固定資産減価償却率最大値テキスト">
          <a:extLst>
            <a:ext uri="{FF2B5EF4-FFF2-40B4-BE49-F238E27FC236}">
              <a16:creationId xmlns:a16="http://schemas.microsoft.com/office/drawing/2014/main" id="{00769AD7-083F-4533-B630-1DD6C5EE466E}"/>
            </a:ext>
          </a:extLst>
        </xdr:cNvPr>
        <xdr:cNvSpPr txBox="1"/>
      </xdr:nvSpPr>
      <xdr:spPr>
        <a:xfrm>
          <a:off x="14738350" y="1627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148589</xdr:rowOff>
    </xdr:from>
    <xdr:to>
      <xdr:col>86</xdr:col>
      <xdr:colOff>25400</xdr:colOff>
      <xdr:row>99</xdr:row>
      <xdr:rowOff>148589</xdr:rowOff>
    </xdr:to>
    <xdr:cxnSp macro="">
      <xdr:nvCxnSpPr>
        <xdr:cNvPr id="876" name="直線コネクタ 875">
          <a:extLst>
            <a:ext uri="{FF2B5EF4-FFF2-40B4-BE49-F238E27FC236}">
              <a16:creationId xmlns:a16="http://schemas.microsoft.com/office/drawing/2014/main" id="{9CA13FDB-9049-46C2-850B-5DCE3E544265}"/>
            </a:ext>
          </a:extLst>
        </xdr:cNvPr>
        <xdr:cNvCxnSpPr/>
      </xdr:nvCxnSpPr>
      <xdr:spPr>
        <a:xfrm>
          <a:off x="14611350" y="16493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166388</xdr:rowOff>
    </xdr:from>
    <xdr:ext cx="405111" cy="259045"/>
    <xdr:sp macro="" textlink="">
      <xdr:nvSpPr>
        <xdr:cNvPr id="877" name="【庁舎】&#10;有形固定資産減価償却率平均値テキスト">
          <a:extLst>
            <a:ext uri="{FF2B5EF4-FFF2-40B4-BE49-F238E27FC236}">
              <a16:creationId xmlns:a16="http://schemas.microsoft.com/office/drawing/2014/main" id="{4ED96F09-AAFE-45A2-89A3-B11ADF8A9E16}"/>
            </a:ext>
          </a:extLst>
        </xdr:cNvPr>
        <xdr:cNvSpPr txBox="1"/>
      </xdr:nvSpPr>
      <xdr:spPr>
        <a:xfrm>
          <a:off x="14738350" y="17171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143511</xdr:rowOff>
    </xdr:from>
    <xdr:to>
      <xdr:col>85</xdr:col>
      <xdr:colOff>177800</xdr:colOff>
      <xdr:row>105</xdr:row>
      <xdr:rowOff>73661</xdr:rowOff>
    </xdr:to>
    <xdr:sp macro="" textlink="">
      <xdr:nvSpPr>
        <xdr:cNvPr id="878" name="フローチャート: 判断 877">
          <a:extLst>
            <a:ext uri="{FF2B5EF4-FFF2-40B4-BE49-F238E27FC236}">
              <a16:creationId xmlns:a16="http://schemas.microsoft.com/office/drawing/2014/main" id="{F1BE153B-2006-407A-B14C-7BC9A40961A5}"/>
            </a:ext>
          </a:extLst>
        </xdr:cNvPr>
        <xdr:cNvSpPr/>
      </xdr:nvSpPr>
      <xdr:spPr>
        <a:xfrm>
          <a:off x="14649450" y="173139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879" name="フローチャート: 判断 878">
          <a:extLst>
            <a:ext uri="{FF2B5EF4-FFF2-40B4-BE49-F238E27FC236}">
              <a16:creationId xmlns:a16="http://schemas.microsoft.com/office/drawing/2014/main" id="{6D0592A9-67CA-49C4-A2B1-356B1D1E9F8E}"/>
            </a:ext>
          </a:extLst>
        </xdr:cNvPr>
        <xdr:cNvSpPr/>
      </xdr:nvSpPr>
      <xdr:spPr>
        <a:xfrm>
          <a:off x="13887450" y="173139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80" name="フローチャート: 判断 879">
          <a:extLst>
            <a:ext uri="{FF2B5EF4-FFF2-40B4-BE49-F238E27FC236}">
              <a16:creationId xmlns:a16="http://schemas.microsoft.com/office/drawing/2014/main" id="{80217B1F-DB6A-4F51-B292-48B4876FA410}"/>
            </a:ext>
          </a:extLst>
        </xdr:cNvPr>
        <xdr:cNvSpPr/>
      </xdr:nvSpPr>
      <xdr:spPr>
        <a:xfrm>
          <a:off x="13093700" y="1737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881" name="フローチャート: 判断 880">
          <a:extLst>
            <a:ext uri="{FF2B5EF4-FFF2-40B4-BE49-F238E27FC236}">
              <a16:creationId xmlns:a16="http://schemas.microsoft.com/office/drawing/2014/main" id="{1705CD6C-E776-4F31-A52E-0505CF4D5700}"/>
            </a:ext>
          </a:extLst>
        </xdr:cNvPr>
        <xdr:cNvSpPr/>
      </xdr:nvSpPr>
      <xdr:spPr>
        <a:xfrm>
          <a:off x="12299950" y="174066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40639</xdr:rowOff>
    </xdr:from>
    <xdr:to>
      <xdr:col>67</xdr:col>
      <xdr:colOff>101600</xdr:colOff>
      <xdr:row>105</xdr:row>
      <xdr:rowOff>142239</xdr:rowOff>
    </xdr:to>
    <xdr:sp macro="" textlink="">
      <xdr:nvSpPr>
        <xdr:cNvPr id="882" name="フローチャート: 判断 881">
          <a:extLst>
            <a:ext uri="{FF2B5EF4-FFF2-40B4-BE49-F238E27FC236}">
              <a16:creationId xmlns:a16="http://schemas.microsoft.com/office/drawing/2014/main" id="{90D4FFFF-53E4-4943-906D-6C651AC07852}"/>
            </a:ext>
          </a:extLst>
        </xdr:cNvPr>
        <xdr:cNvSpPr/>
      </xdr:nvSpPr>
      <xdr:spPr>
        <a:xfrm>
          <a:off x="1148715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2920C17-5818-487A-9D18-8A5ED4BE6DE8}"/>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18135FCB-15BC-490B-911B-64BB6CC692A9}"/>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49FF3520-5543-4BE9-B77F-D0CCBB812743}"/>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2389CC21-7726-429F-B555-AC54C5FE9736}"/>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3D5A5624-2155-4DD2-ABEE-3F060185F56A}"/>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109</xdr:row>
      <xdr:rowOff>2539</xdr:rowOff>
    </xdr:from>
    <xdr:to>
      <xdr:col>85</xdr:col>
      <xdr:colOff>177800</xdr:colOff>
      <xdr:row>109</xdr:row>
      <xdr:rowOff>104139</xdr:rowOff>
    </xdr:to>
    <xdr:sp macro="" textlink="">
      <xdr:nvSpPr>
        <xdr:cNvPr id="888" name="楕円 887">
          <a:extLst>
            <a:ext uri="{FF2B5EF4-FFF2-40B4-BE49-F238E27FC236}">
              <a16:creationId xmlns:a16="http://schemas.microsoft.com/office/drawing/2014/main" id="{1FAC8265-3ADD-47E6-8DFE-52E3E9A65DE0}"/>
            </a:ext>
          </a:extLst>
        </xdr:cNvPr>
        <xdr:cNvSpPr/>
      </xdr:nvSpPr>
      <xdr:spPr>
        <a:xfrm>
          <a:off x="14649450" y="1799843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88916</xdr:rowOff>
    </xdr:from>
    <xdr:ext cx="405111" cy="259045"/>
    <xdr:sp macro="" textlink="">
      <xdr:nvSpPr>
        <xdr:cNvPr id="889" name="【庁舎】&#10;有形固定資産減価償却率該当値テキスト">
          <a:extLst>
            <a:ext uri="{FF2B5EF4-FFF2-40B4-BE49-F238E27FC236}">
              <a16:creationId xmlns:a16="http://schemas.microsoft.com/office/drawing/2014/main" id="{654A9FB9-0D0E-436D-A432-2CE3F24513E2}"/>
            </a:ext>
          </a:extLst>
        </xdr:cNvPr>
        <xdr:cNvSpPr txBox="1"/>
      </xdr:nvSpPr>
      <xdr:spPr>
        <a:xfrm>
          <a:off x="14738350" y="17919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116839</xdr:rowOff>
    </xdr:from>
    <xdr:to>
      <xdr:col>81</xdr:col>
      <xdr:colOff>101600</xdr:colOff>
      <xdr:row>109</xdr:row>
      <xdr:rowOff>46989</xdr:rowOff>
    </xdr:to>
    <xdr:sp macro="" textlink="">
      <xdr:nvSpPr>
        <xdr:cNvPr id="890" name="楕円 889">
          <a:extLst>
            <a:ext uri="{FF2B5EF4-FFF2-40B4-BE49-F238E27FC236}">
              <a16:creationId xmlns:a16="http://schemas.microsoft.com/office/drawing/2014/main" id="{16B42A37-566E-4299-ACBF-E642831B566A}"/>
            </a:ext>
          </a:extLst>
        </xdr:cNvPr>
        <xdr:cNvSpPr/>
      </xdr:nvSpPr>
      <xdr:spPr>
        <a:xfrm>
          <a:off x="13887450" y="179476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167639</xdr:rowOff>
    </xdr:from>
    <xdr:to>
      <xdr:col>85</xdr:col>
      <xdr:colOff>127000</xdr:colOff>
      <xdr:row>109</xdr:row>
      <xdr:rowOff>53339</xdr:rowOff>
    </xdr:to>
    <xdr:cxnSp macro="">
      <xdr:nvCxnSpPr>
        <xdr:cNvPr id="891" name="直線コネクタ 890">
          <a:extLst>
            <a:ext uri="{FF2B5EF4-FFF2-40B4-BE49-F238E27FC236}">
              <a16:creationId xmlns:a16="http://schemas.microsoft.com/office/drawing/2014/main" id="{CF221112-D50C-46CF-8756-DE78217BB0AA}"/>
            </a:ext>
          </a:extLst>
        </xdr:cNvPr>
        <xdr:cNvCxnSpPr/>
      </xdr:nvCxnSpPr>
      <xdr:spPr>
        <a:xfrm>
          <a:off x="13938250" y="17998439"/>
          <a:ext cx="762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40639</xdr:rowOff>
    </xdr:from>
    <xdr:to>
      <xdr:col>76</xdr:col>
      <xdr:colOff>165100</xdr:colOff>
      <xdr:row>108</xdr:row>
      <xdr:rowOff>142239</xdr:rowOff>
    </xdr:to>
    <xdr:sp macro="" textlink="">
      <xdr:nvSpPr>
        <xdr:cNvPr id="892" name="楕円 891">
          <a:extLst>
            <a:ext uri="{FF2B5EF4-FFF2-40B4-BE49-F238E27FC236}">
              <a16:creationId xmlns:a16="http://schemas.microsoft.com/office/drawing/2014/main" id="{CC2F1041-12BD-423A-9F17-5D7F075A337B}"/>
            </a:ext>
          </a:extLst>
        </xdr:cNvPr>
        <xdr:cNvSpPr/>
      </xdr:nvSpPr>
      <xdr:spPr>
        <a:xfrm>
          <a:off x="13093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91439</xdr:rowOff>
    </xdr:from>
    <xdr:to>
      <xdr:col>81</xdr:col>
      <xdr:colOff>50800</xdr:colOff>
      <xdr:row>108</xdr:row>
      <xdr:rowOff>167639</xdr:rowOff>
    </xdr:to>
    <xdr:cxnSp macro="">
      <xdr:nvCxnSpPr>
        <xdr:cNvPr id="893" name="直線コネクタ 892">
          <a:extLst>
            <a:ext uri="{FF2B5EF4-FFF2-40B4-BE49-F238E27FC236}">
              <a16:creationId xmlns:a16="http://schemas.microsoft.com/office/drawing/2014/main" id="{361C40D8-5439-4410-AC4B-DD0326D072DA}"/>
            </a:ext>
          </a:extLst>
        </xdr:cNvPr>
        <xdr:cNvCxnSpPr/>
      </xdr:nvCxnSpPr>
      <xdr:spPr>
        <a:xfrm>
          <a:off x="13144500" y="17922239"/>
          <a:ext cx="7937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97789</xdr:rowOff>
    </xdr:from>
    <xdr:to>
      <xdr:col>72</xdr:col>
      <xdr:colOff>38100</xdr:colOff>
      <xdr:row>108</xdr:row>
      <xdr:rowOff>27939</xdr:rowOff>
    </xdr:to>
    <xdr:sp macro="" textlink="">
      <xdr:nvSpPr>
        <xdr:cNvPr id="894" name="楕円 893">
          <a:extLst>
            <a:ext uri="{FF2B5EF4-FFF2-40B4-BE49-F238E27FC236}">
              <a16:creationId xmlns:a16="http://schemas.microsoft.com/office/drawing/2014/main" id="{C9ADB2D2-C29E-4511-88D4-65EBB9EC899B}"/>
            </a:ext>
          </a:extLst>
        </xdr:cNvPr>
        <xdr:cNvSpPr/>
      </xdr:nvSpPr>
      <xdr:spPr>
        <a:xfrm>
          <a:off x="12299950" y="177634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148589</xdr:rowOff>
    </xdr:from>
    <xdr:to>
      <xdr:col>76</xdr:col>
      <xdr:colOff>114300</xdr:colOff>
      <xdr:row>108</xdr:row>
      <xdr:rowOff>91439</xdr:rowOff>
    </xdr:to>
    <xdr:cxnSp macro="">
      <xdr:nvCxnSpPr>
        <xdr:cNvPr id="895" name="直線コネクタ 894">
          <a:extLst>
            <a:ext uri="{FF2B5EF4-FFF2-40B4-BE49-F238E27FC236}">
              <a16:creationId xmlns:a16="http://schemas.microsoft.com/office/drawing/2014/main" id="{D6B59C0B-E8EC-4610-BDB2-42623999C1D3}"/>
            </a:ext>
          </a:extLst>
        </xdr:cNvPr>
        <xdr:cNvCxnSpPr/>
      </xdr:nvCxnSpPr>
      <xdr:spPr>
        <a:xfrm>
          <a:off x="12344400" y="17814289"/>
          <a:ext cx="8001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132080</xdr:rowOff>
    </xdr:from>
    <xdr:to>
      <xdr:col>67</xdr:col>
      <xdr:colOff>101600</xdr:colOff>
      <xdr:row>108</xdr:row>
      <xdr:rowOff>62230</xdr:rowOff>
    </xdr:to>
    <xdr:sp macro="" textlink="">
      <xdr:nvSpPr>
        <xdr:cNvPr id="896" name="楕円 895">
          <a:extLst>
            <a:ext uri="{FF2B5EF4-FFF2-40B4-BE49-F238E27FC236}">
              <a16:creationId xmlns:a16="http://schemas.microsoft.com/office/drawing/2014/main" id="{799290E4-8240-42A7-B7F2-2ECBB5371A71}"/>
            </a:ext>
          </a:extLst>
        </xdr:cNvPr>
        <xdr:cNvSpPr/>
      </xdr:nvSpPr>
      <xdr:spPr>
        <a:xfrm>
          <a:off x="11487150" y="17797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148589</xdr:rowOff>
    </xdr:from>
    <xdr:to>
      <xdr:col>71</xdr:col>
      <xdr:colOff>177800</xdr:colOff>
      <xdr:row>108</xdr:row>
      <xdr:rowOff>11430</xdr:rowOff>
    </xdr:to>
    <xdr:cxnSp macro="">
      <xdr:nvCxnSpPr>
        <xdr:cNvPr id="897" name="直線コネクタ 896">
          <a:extLst>
            <a:ext uri="{FF2B5EF4-FFF2-40B4-BE49-F238E27FC236}">
              <a16:creationId xmlns:a16="http://schemas.microsoft.com/office/drawing/2014/main" id="{E21AD8F2-B3F5-4DE6-966E-7BF5B2A9D195}"/>
            </a:ext>
          </a:extLst>
        </xdr:cNvPr>
        <xdr:cNvCxnSpPr/>
      </xdr:nvCxnSpPr>
      <xdr:spPr>
        <a:xfrm flipV="1">
          <a:off x="11537950" y="17814289"/>
          <a:ext cx="80645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898" name="n_1aveValue【庁舎】&#10;有形固定資産減価償却率">
          <a:extLst>
            <a:ext uri="{FF2B5EF4-FFF2-40B4-BE49-F238E27FC236}">
              <a16:creationId xmlns:a16="http://schemas.microsoft.com/office/drawing/2014/main" id="{EA8F7AA3-F8E0-4623-B5B5-2D23BF84D952}"/>
            </a:ext>
          </a:extLst>
        </xdr:cNvPr>
        <xdr:cNvSpPr txBox="1"/>
      </xdr:nvSpPr>
      <xdr:spPr>
        <a:xfrm>
          <a:off x="13742044" y="1709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154957</xdr:rowOff>
    </xdr:from>
    <xdr:ext cx="405111" cy="259045"/>
    <xdr:sp macro="" textlink="">
      <xdr:nvSpPr>
        <xdr:cNvPr id="899" name="n_2aveValue【庁舎】&#10;有形固定資産減価償却率">
          <a:extLst>
            <a:ext uri="{FF2B5EF4-FFF2-40B4-BE49-F238E27FC236}">
              <a16:creationId xmlns:a16="http://schemas.microsoft.com/office/drawing/2014/main" id="{FF9E980F-D4D2-49CB-BFA2-77557E79F1D0}"/>
            </a:ext>
          </a:extLst>
        </xdr:cNvPr>
        <xdr:cNvSpPr txBox="1"/>
      </xdr:nvSpPr>
      <xdr:spPr>
        <a:xfrm>
          <a:off x="12960994"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900" name="n_3aveValue【庁舎】&#10;有形固定資産減価償却率">
          <a:extLst>
            <a:ext uri="{FF2B5EF4-FFF2-40B4-BE49-F238E27FC236}">
              <a16:creationId xmlns:a16="http://schemas.microsoft.com/office/drawing/2014/main" id="{D322C448-7D0C-441B-9352-FD2096C0B900}"/>
            </a:ext>
          </a:extLst>
        </xdr:cNvPr>
        <xdr:cNvSpPr txBox="1"/>
      </xdr:nvSpPr>
      <xdr:spPr>
        <a:xfrm>
          <a:off x="12167244" y="1718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158766</xdr:rowOff>
    </xdr:from>
    <xdr:ext cx="405111" cy="259045"/>
    <xdr:sp macro="" textlink="">
      <xdr:nvSpPr>
        <xdr:cNvPr id="901" name="n_4aveValue【庁舎】&#10;有形固定資産減価償却率">
          <a:extLst>
            <a:ext uri="{FF2B5EF4-FFF2-40B4-BE49-F238E27FC236}">
              <a16:creationId xmlns:a16="http://schemas.microsoft.com/office/drawing/2014/main" id="{9E05AE60-2658-4D83-B982-1DBA8C2BB617}"/>
            </a:ext>
          </a:extLst>
        </xdr:cNvPr>
        <xdr:cNvSpPr txBox="1"/>
      </xdr:nvSpPr>
      <xdr:spPr>
        <a:xfrm>
          <a:off x="11354444" y="1716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38116</xdr:rowOff>
    </xdr:from>
    <xdr:ext cx="405111" cy="259045"/>
    <xdr:sp macro="" textlink="">
      <xdr:nvSpPr>
        <xdr:cNvPr id="902" name="n_1mainValue【庁舎】&#10;有形固定資産減価償却率">
          <a:extLst>
            <a:ext uri="{FF2B5EF4-FFF2-40B4-BE49-F238E27FC236}">
              <a16:creationId xmlns:a16="http://schemas.microsoft.com/office/drawing/2014/main" id="{B5F14388-5204-4858-8C7F-0115F28B20BD}"/>
            </a:ext>
          </a:extLst>
        </xdr:cNvPr>
        <xdr:cNvSpPr txBox="1"/>
      </xdr:nvSpPr>
      <xdr:spPr>
        <a:xfrm>
          <a:off x="13742044" y="1803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133366</xdr:rowOff>
    </xdr:from>
    <xdr:ext cx="405111" cy="259045"/>
    <xdr:sp macro="" textlink="">
      <xdr:nvSpPr>
        <xdr:cNvPr id="903" name="n_2mainValue【庁舎】&#10;有形固定資産減価償却率">
          <a:extLst>
            <a:ext uri="{FF2B5EF4-FFF2-40B4-BE49-F238E27FC236}">
              <a16:creationId xmlns:a16="http://schemas.microsoft.com/office/drawing/2014/main" id="{AABF7302-E792-4F56-8A4D-4F7ED2CEC56C}"/>
            </a:ext>
          </a:extLst>
        </xdr:cNvPr>
        <xdr:cNvSpPr txBox="1"/>
      </xdr:nvSpPr>
      <xdr:spPr>
        <a:xfrm>
          <a:off x="1296099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19066</xdr:rowOff>
    </xdr:from>
    <xdr:ext cx="405111" cy="259045"/>
    <xdr:sp macro="" textlink="">
      <xdr:nvSpPr>
        <xdr:cNvPr id="904" name="n_3mainValue【庁舎】&#10;有形固定資産減価償却率">
          <a:extLst>
            <a:ext uri="{FF2B5EF4-FFF2-40B4-BE49-F238E27FC236}">
              <a16:creationId xmlns:a16="http://schemas.microsoft.com/office/drawing/2014/main" id="{BA20FB81-52ED-4C30-BE4B-C2C9E1CE9D65}"/>
            </a:ext>
          </a:extLst>
        </xdr:cNvPr>
        <xdr:cNvSpPr txBox="1"/>
      </xdr:nvSpPr>
      <xdr:spPr>
        <a:xfrm>
          <a:off x="121672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53357</xdr:rowOff>
    </xdr:from>
    <xdr:ext cx="405111" cy="259045"/>
    <xdr:sp macro="" textlink="">
      <xdr:nvSpPr>
        <xdr:cNvPr id="905" name="n_4mainValue【庁舎】&#10;有形固定資産減価償却率">
          <a:extLst>
            <a:ext uri="{FF2B5EF4-FFF2-40B4-BE49-F238E27FC236}">
              <a16:creationId xmlns:a16="http://schemas.microsoft.com/office/drawing/2014/main" id="{A2D0AAE7-41A8-47BA-B5A2-181D39077E5E}"/>
            </a:ext>
          </a:extLst>
        </xdr:cNvPr>
        <xdr:cNvSpPr txBox="1"/>
      </xdr:nvSpPr>
      <xdr:spPr>
        <a:xfrm>
          <a:off x="113544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6" name="正方形/長方形 905">
          <a:extLst>
            <a:ext uri="{FF2B5EF4-FFF2-40B4-BE49-F238E27FC236}">
              <a16:creationId xmlns:a16="http://schemas.microsoft.com/office/drawing/2014/main" id="{AA10DC0E-883F-49A5-8B54-6686E2D80E65}"/>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7" name="正方形/長方形 906">
          <a:extLst>
            <a:ext uri="{FF2B5EF4-FFF2-40B4-BE49-F238E27FC236}">
              <a16:creationId xmlns:a16="http://schemas.microsoft.com/office/drawing/2014/main" id="{6E44B328-55CF-46FD-A025-F50C91AA742A}"/>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8" name="正方形/長方形 907">
          <a:extLst>
            <a:ext uri="{FF2B5EF4-FFF2-40B4-BE49-F238E27FC236}">
              <a16:creationId xmlns:a16="http://schemas.microsoft.com/office/drawing/2014/main" id="{DFD085F8-BFA1-4FE8-80D5-7E5E7E21DE70}"/>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9" name="正方形/長方形 908">
          <a:extLst>
            <a:ext uri="{FF2B5EF4-FFF2-40B4-BE49-F238E27FC236}">
              <a16:creationId xmlns:a16="http://schemas.microsoft.com/office/drawing/2014/main" id="{21974B2E-3010-40A2-808B-7407462AA0A3}"/>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0" name="正方形/長方形 909">
          <a:extLst>
            <a:ext uri="{FF2B5EF4-FFF2-40B4-BE49-F238E27FC236}">
              <a16:creationId xmlns:a16="http://schemas.microsoft.com/office/drawing/2014/main" id="{CCF1BEC9-564D-48B4-BD99-0C4D49748E66}"/>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1" name="正方形/長方形 910">
          <a:extLst>
            <a:ext uri="{FF2B5EF4-FFF2-40B4-BE49-F238E27FC236}">
              <a16:creationId xmlns:a16="http://schemas.microsoft.com/office/drawing/2014/main" id="{462F1D09-A0E3-45C2-9F6C-836D866CC748}"/>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2" name="正方形/長方形 911">
          <a:extLst>
            <a:ext uri="{FF2B5EF4-FFF2-40B4-BE49-F238E27FC236}">
              <a16:creationId xmlns:a16="http://schemas.microsoft.com/office/drawing/2014/main" id="{CCD3B347-2743-49B0-8856-081D4ABCBEF3}"/>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3" name="正方形/長方形 912">
          <a:extLst>
            <a:ext uri="{FF2B5EF4-FFF2-40B4-BE49-F238E27FC236}">
              <a16:creationId xmlns:a16="http://schemas.microsoft.com/office/drawing/2014/main" id="{FEF044D9-A61B-473F-BB12-EF0C74CAAECE}"/>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4" name="テキスト ボックス 913">
          <a:extLst>
            <a:ext uri="{FF2B5EF4-FFF2-40B4-BE49-F238E27FC236}">
              <a16:creationId xmlns:a16="http://schemas.microsoft.com/office/drawing/2014/main" id="{DA70F7A7-29B5-4F3A-9D43-1183BF7D328A}"/>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5" name="直線コネクタ 914">
          <a:extLst>
            <a:ext uri="{FF2B5EF4-FFF2-40B4-BE49-F238E27FC236}">
              <a16:creationId xmlns:a16="http://schemas.microsoft.com/office/drawing/2014/main" id="{C2CE21A8-DDBD-4819-AEF3-6AFDFE7EAEEE}"/>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6" name="テキスト ボックス 915">
          <a:extLst>
            <a:ext uri="{FF2B5EF4-FFF2-40B4-BE49-F238E27FC236}">
              <a16:creationId xmlns:a16="http://schemas.microsoft.com/office/drawing/2014/main" id="{2D130909-FA6D-4760-9746-6966FAE6E95F}"/>
            </a:ext>
          </a:extLst>
        </xdr:cNvPr>
        <xdr:cNvSpPr txBox="1"/>
      </xdr:nvSpPr>
      <xdr:spPr>
        <a:xfrm>
          <a:off x="160491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17" name="直線コネクタ 916">
          <a:extLst>
            <a:ext uri="{FF2B5EF4-FFF2-40B4-BE49-F238E27FC236}">
              <a16:creationId xmlns:a16="http://schemas.microsoft.com/office/drawing/2014/main" id="{E6A471AC-41EB-4927-8F40-1A198178A9F2}"/>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8" name="テキスト ボックス 917">
          <a:extLst>
            <a:ext uri="{FF2B5EF4-FFF2-40B4-BE49-F238E27FC236}">
              <a16:creationId xmlns:a16="http://schemas.microsoft.com/office/drawing/2014/main" id="{5D154724-9D59-498A-9F8E-C1A10EEC099C}"/>
            </a:ext>
          </a:extLst>
        </xdr:cNvPr>
        <xdr:cNvSpPr txBox="1"/>
      </xdr:nvSpPr>
      <xdr:spPr>
        <a:xfrm>
          <a:off x="16049171" y="1777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9" name="直線コネクタ 918">
          <a:extLst>
            <a:ext uri="{FF2B5EF4-FFF2-40B4-BE49-F238E27FC236}">
              <a16:creationId xmlns:a16="http://schemas.microsoft.com/office/drawing/2014/main" id="{7C08508E-F4C4-44E5-AFF1-43EB78B034DC}"/>
            </a:ext>
          </a:extLst>
        </xdr:cNvPr>
        <xdr:cNvCxnSpPr/>
      </xdr:nvCxnSpPr>
      <xdr:spPr>
        <a:xfrm>
          <a:off x="16459200" y="1746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20" name="テキスト ボックス 919">
          <a:extLst>
            <a:ext uri="{FF2B5EF4-FFF2-40B4-BE49-F238E27FC236}">
              <a16:creationId xmlns:a16="http://schemas.microsoft.com/office/drawing/2014/main" id="{782E630E-38C9-40BB-BFBE-D369D0C58B8B}"/>
            </a:ext>
          </a:extLst>
        </xdr:cNvPr>
        <xdr:cNvSpPr txBox="1"/>
      </xdr:nvSpPr>
      <xdr:spPr>
        <a:xfrm>
          <a:off x="16049171" y="17332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21" name="直線コネクタ 920">
          <a:extLst>
            <a:ext uri="{FF2B5EF4-FFF2-40B4-BE49-F238E27FC236}">
              <a16:creationId xmlns:a16="http://schemas.microsoft.com/office/drawing/2014/main" id="{D43DBA72-C02B-4B35-92B6-9E8890967D0B}"/>
            </a:ext>
          </a:extLst>
        </xdr:cNvPr>
        <xdr:cNvCxnSpPr/>
      </xdr:nvCxnSpPr>
      <xdr:spPr>
        <a:xfrm>
          <a:off x="16459200" y="1702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2" name="テキスト ボックス 921">
          <a:extLst>
            <a:ext uri="{FF2B5EF4-FFF2-40B4-BE49-F238E27FC236}">
              <a16:creationId xmlns:a16="http://schemas.microsoft.com/office/drawing/2014/main" id="{B8DD1665-7934-467C-BED8-BFA47F01B5F7}"/>
            </a:ext>
          </a:extLst>
        </xdr:cNvPr>
        <xdr:cNvSpPr txBox="1"/>
      </xdr:nvSpPr>
      <xdr:spPr>
        <a:xfrm>
          <a:off x="16049171" y="1688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3" name="直線コネクタ 922">
          <a:extLst>
            <a:ext uri="{FF2B5EF4-FFF2-40B4-BE49-F238E27FC236}">
              <a16:creationId xmlns:a16="http://schemas.microsoft.com/office/drawing/2014/main" id="{932AE30C-5C3E-49D8-B6AC-00211E08D210}"/>
            </a:ext>
          </a:extLst>
        </xdr:cNvPr>
        <xdr:cNvCxnSpPr/>
      </xdr:nvCxnSpPr>
      <xdr:spPr>
        <a:xfrm>
          <a:off x="16459200" y="16586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4" name="テキスト ボックス 923">
          <a:extLst>
            <a:ext uri="{FF2B5EF4-FFF2-40B4-BE49-F238E27FC236}">
              <a16:creationId xmlns:a16="http://schemas.microsoft.com/office/drawing/2014/main" id="{D2BE054A-8871-47DC-A81F-BA933508EA8E}"/>
            </a:ext>
          </a:extLst>
        </xdr:cNvPr>
        <xdr:cNvSpPr txBox="1"/>
      </xdr:nvSpPr>
      <xdr:spPr>
        <a:xfrm>
          <a:off x="16049171" y="16450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5" name="直線コネクタ 924">
          <a:extLst>
            <a:ext uri="{FF2B5EF4-FFF2-40B4-BE49-F238E27FC236}">
              <a16:creationId xmlns:a16="http://schemas.microsoft.com/office/drawing/2014/main" id="{06576221-D1B2-480C-B23D-452EDA878FB8}"/>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6" name="テキスト ボックス 925">
          <a:extLst>
            <a:ext uri="{FF2B5EF4-FFF2-40B4-BE49-F238E27FC236}">
              <a16:creationId xmlns:a16="http://schemas.microsoft.com/office/drawing/2014/main" id="{6E844C36-4C14-440A-8B27-638E81306853}"/>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7" name="【庁舎】&#10;一人当たり面積グラフ枠">
          <a:extLst>
            <a:ext uri="{FF2B5EF4-FFF2-40B4-BE49-F238E27FC236}">
              <a16:creationId xmlns:a16="http://schemas.microsoft.com/office/drawing/2014/main" id="{FB3978B8-1567-4ADD-823E-EAAC4200A5C3}"/>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12192</xdr:rowOff>
    </xdr:from>
    <xdr:to>
      <xdr:col>116</xdr:col>
      <xdr:colOff>62864</xdr:colOff>
      <xdr:row>109</xdr:row>
      <xdr:rowOff>9906</xdr:rowOff>
    </xdr:to>
    <xdr:cxnSp macro="">
      <xdr:nvCxnSpPr>
        <xdr:cNvPr id="928" name="直線コネクタ 927">
          <a:extLst>
            <a:ext uri="{FF2B5EF4-FFF2-40B4-BE49-F238E27FC236}">
              <a16:creationId xmlns:a16="http://schemas.microsoft.com/office/drawing/2014/main" id="{05518049-473B-4493-9F19-A0399EF369AE}"/>
            </a:ext>
          </a:extLst>
        </xdr:cNvPr>
        <xdr:cNvCxnSpPr/>
      </xdr:nvCxnSpPr>
      <xdr:spPr>
        <a:xfrm flipV="1">
          <a:off x="19951064" y="16852392"/>
          <a:ext cx="0" cy="115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13733</xdr:rowOff>
    </xdr:from>
    <xdr:ext cx="469744" cy="259045"/>
    <xdr:sp macro="" textlink="">
      <xdr:nvSpPr>
        <xdr:cNvPr id="929" name="【庁舎】&#10;一人当たり面積最小値テキスト">
          <a:extLst>
            <a:ext uri="{FF2B5EF4-FFF2-40B4-BE49-F238E27FC236}">
              <a16:creationId xmlns:a16="http://schemas.microsoft.com/office/drawing/2014/main" id="{EA0FF267-47F8-4EA1-84B9-F6F8C35E5EE1}"/>
            </a:ext>
          </a:extLst>
        </xdr:cNvPr>
        <xdr:cNvSpPr txBox="1"/>
      </xdr:nvSpPr>
      <xdr:spPr>
        <a:xfrm>
          <a:off x="19989800" y="1800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9906</xdr:rowOff>
    </xdr:from>
    <xdr:to>
      <xdr:col>116</xdr:col>
      <xdr:colOff>152400</xdr:colOff>
      <xdr:row>109</xdr:row>
      <xdr:rowOff>9906</xdr:rowOff>
    </xdr:to>
    <xdr:cxnSp macro="">
      <xdr:nvCxnSpPr>
        <xdr:cNvPr id="930" name="直線コネクタ 929">
          <a:extLst>
            <a:ext uri="{FF2B5EF4-FFF2-40B4-BE49-F238E27FC236}">
              <a16:creationId xmlns:a16="http://schemas.microsoft.com/office/drawing/2014/main" id="{F8FCA0E2-D087-40BE-B3F1-613DABC03EAC}"/>
            </a:ext>
          </a:extLst>
        </xdr:cNvPr>
        <xdr:cNvCxnSpPr/>
      </xdr:nvCxnSpPr>
      <xdr:spPr>
        <a:xfrm>
          <a:off x="19881850" y="18005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130319</xdr:rowOff>
    </xdr:from>
    <xdr:ext cx="469744" cy="259045"/>
    <xdr:sp macro="" textlink="">
      <xdr:nvSpPr>
        <xdr:cNvPr id="931" name="【庁舎】&#10;一人当たり面積最大値テキスト">
          <a:extLst>
            <a:ext uri="{FF2B5EF4-FFF2-40B4-BE49-F238E27FC236}">
              <a16:creationId xmlns:a16="http://schemas.microsoft.com/office/drawing/2014/main" id="{78D2DCA0-BA31-476C-930C-16290A8169B9}"/>
            </a:ext>
          </a:extLst>
        </xdr:cNvPr>
        <xdr:cNvSpPr txBox="1"/>
      </xdr:nvSpPr>
      <xdr:spPr>
        <a:xfrm>
          <a:off x="19989800" y="166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12192</xdr:rowOff>
    </xdr:from>
    <xdr:to>
      <xdr:col>116</xdr:col>
      <xdr:colOff>152400</xdr:colOff>
      <xdr:row>102</xdr:row>
      <xdr:rowOff>12192</xdr:rowOff>
    </xdr:to>
    <xdr:cxnSp macro="">
      <xdr:nvCxnSpPr>
        <xdr:cNvPr id="932" name="直線コネクタ 931">
          <a:extLst>
            <a:ext uri="{FF2B5EF4-FFF2-40B4-BE49-F238E27FC236}">
              <a16:creationId xmlns:a16="http://schemas.microsoft.com/office/drawing/2014/main" id="{832788DA-8251-4CEE-A2E5-0EE7E0410474}"/>
            </a:ext>
          </a:extLst>
        </xdr:cNvPr>
        <xdr:cNvCxnSpPr/>
      </xdr:nvCxnSpPr>
      <xdr:spPr>
        <a:xfrm>
          <a:off x="19881850" y="16852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1540</xdr:rowOff>
    </xdr:from>
    <xdr:ext cx="469744" cy="259045"/>
    <xdr:sp macro="" textlink="">
      <xdr:nvSpPr>
        <xdr:cNvPr id="933" name="【庁舎】&#10;一人当たり面積平均値テキスト">
          <a:extLst>
            <a:ext uri="{FF2B5EF4-FFF2-40B4-BE49-F238E27FC236}">
              <a16:creationId xmlns:a16="http://schemas.microsoft.com/office/drawing/2014/main" id="{C01A288A-4B9A-4FC8-9B0C-1427342976BD}"/>
            </a:ext>
          </a:extLst>
        </xdr:cNvPr>
        <xdr:cNvSpPr txBox="1"/>
      </xdr:nvSpPr>
      <xdr:spPr>
        <a:xfrm>
          <a:off x="19989800" y="1766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934" name="フローチャート: 判断 933">
          <a:extLst>
            <a:ext uri="{FF2B5EF4-FFF2-40B4-BE49-F238E27FC236}">
              <a16:creationId xmlns:a16="http://schemas.microsoft.com/office/drawing/2014/main" id="{D6D972C3-E87C-4155-BA35-695B9831CDA3}"/>
            </a:ext>
          </a:extLst>
        </xdr:cNvPr>
        <xdr:cNvSpPr/>
      </xdr:nvSpPr>
      <xdr:spPr>
        <a:xfrm>
          <a:off x="19900900" y="1768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36830</xdr:rowOff>
    </xdr:from>
    <xdr:to>
      <xdr:col>112</xdr:col>
      <xdr:colOff>38100</xdr:colOff>
      <xdr:row>107</xdr:row>
      <xdr:rowOff>138430</xdr:rowOff>
    </xdr:to>
    <xdr:sp macro="" textlink="">
      <xdr:nvSpPr>
        <xdr:cNvPr id="935" name="フローチャート: 判断 934">
          <a:extLst>
            <a:ext uri="{FF2B5EF4-FFF2-40B4-BE49-F238E27FC236}">
              <a16:creationId xmlns:a16="http://schemas.microsoft.com/office/drawing/2014/main" id="{627FB8B4-B023-450D-B7E4-68886825FEE5}"/>
            </a:ext>
          </a:extLst>
        </xdr:cNvPr>
        <xdr:cNvSpPr/>
      </xdr:nvSpPr>
      <xdr:spPr>
        <a:xfrm>
          <a:off x="19157950" y="17702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68835</xdr:rowOff>
    </xdr:from>
    <xdr:to>
      <xdr:col>107</xdr:col>
      <xdr:colOff>101600</xdr:colOff>
      <xdr:row>107</xdr:row>
      <xdr:rowOff>170435</xdr:rowOff>
    </xdr:to>
    <xdr:sp macro="" textlink="">
      <xdr:nvSpPr>
        <xdr:cNvPr id="936" name="フローチャート: 判断 935">
          <a:extLst>
            <a:ext uri="{FF2B5EF4-FFF2-40B4-BE49-F238E27FC236}">
              <a16:creationId xmlns:a16="http://schemas.microsoft.com/office/drawing/2014/main" id="{E78A9772-81C2-482B-BA52-BF87744C265D}"/>
            </a:ext>
          </a:extLst>
        </xdr:cNvPr>
        <xdr:cNvSpPr/>
      </xdr:nvSpPr>
      <xdr:spPr>
        <a:xfrm>
          <a:off x="18345150" y="177345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68835</xdr:rowOff>
    </xdr:from>
    <xdr:to>
      <xdr:col>102</xdr:col>
      <xdr:colOff>165100</xdr:colOff>
      <xdr:row>107</xdr:row>
      <xdr:rowOff>170435</xdr:rowOff>
    </xdr:to>
    <xdr:sp macro="" textlink="">
      <xdr:nvSpPr>
        <xdr:cNvPr id="937" name="フローチャート: 判断 936">
          <a:extLst>
            <a:ext uri="{FF2B5EF4-FFF2-40B4-BE49-F238E27FC236}">
              <a16:creationId xmlns:a16="http://schemas.microsoft.com/office/drawing/2014/main" id="{3AA63DF2-CE98-4B06-98F9-CEC6B942B694}"/>
            </a:ext>
          </a:extLst>
        </xdr:cNvPr>
        <xdr:cNvSpPr/>
      </xdr:nvSpPr>
      <xdr:spPr>
        <a:xfrm>
          <a:off x="17551400" y="177345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73406</xdr:rowOff>
    </xdr:from>
    <xdr:to>
      <xdr:col>98</xdr:col>
      <xdr:colOff>38100</xdr:colOff>
      <xdr:row>108</xdr:row>
      <xdr:rowOff>3556</xdr:rowOff>
    </xdr:to>
    <xdr:sp macro="" textlink="">
      <xdr:nvSpPr>
        <xdr:cNvPr id="938" name="フローチャート: 判断 937">
          <a:extLst>
            <a:ext uri="{FF2B5EF4-FFF2-40B4-BE49-F238E27FC236}">
              <a16:creationId xmlns:a16="http://schemas.microsoft.com/office/drawing/2014/main" id="{77EADEC9-0103-4342-A83F-147881D1A78D}"/>
            </a:ext>
          </a:extLst>
        </xdr:cNvPr>
        <xdr:cNvSpPr/>
      </xdr:nvSpPr>
      <xdr:spPr>
        <a:xfrm>
          <a:off x="16757650" y="177391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2F0B4A78-61E8-4D41-BE1F-44A99DC45912}"/>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9B3B2AB2-BE48-4254-AF5C-7A2C928FACD2}"/>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F0C30518-483B-4504-9368-BB6A49FBAC06}"/>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32B1C936-67D0-4357-8E72-A3852CA4FBEE}"/>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2626282B-F040-4232-BC2B-942BDB2C4958}"/>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148844</xdr:rowOff>
    </xdr:from>
    <xdr:to>
      <xdr:col>116</xdr:col>
      <xdr:colOff>114300</xdr:colOff>
      <xdr:row>105</xdr:row>
      <xdr:rowOff>78994</xdr:rowOff>
    </xdr:to>
    <xdr:sp macro="" textlink="">
      <xdr:nvSpPr>
        <xdr:cNvPr id="944" name="楕円 943">
          <a:extLst>
            <a:ext uri="{FF2B5EF4-FFF2-40B4-BE49-F238E27FC236}">
              <a16:creationId xmlns:a16="http://schemas.microsoft.com/office/drawing/2014/main" id="{FD29B8C6-6A94-4EC7-9973-C262C73AFAAC}"/>
            </a:ext>
          </a:extLst>
        </xdr:cNvPr>
        <xdr:cNvSpPr/>
      </xdr:nvSpPr>
      <xdr:spPr>
        <a:xfrm>
          <a:off x="19900900" y="173192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271</xdr:rowOff>
    </xdr:from>
    <xdr:ext cx="469744" cy="259045"/>
    <xdr:sp macro="" textlink="">
      <xdr:nvSpPr>
        <xdr:cNvPr id="945" name="【庁舎】&#10;一人当たり面積該当値テキスト">
          <a:extLst>
            <a:ext uri="{FF2B5EF4-FFF2-40B4-BE49-F238E27FC236}">
              <a16:creationId xmlns:a16="http://schemas.microsoft.com/office/drawing/2014/main" id="{30EC9A58-54C1-4A47-B48A-D87E4C3E6E96}"/>
            </a:ext>
          </a:extLst>
        </xdr:cNvPr>
        <xdr:cNvSpPr txBox="1"/>
      </xdr:nvSpPr>
      <xdr:spPr>
        <a:xfrm>
          <a:off x="19989800" y="1717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157987</xdr:rowOff>
    </xdr:from>
    <xdr:to>
      <xdr:col>112</xdr:col>
      <xdr:colOff>38100</xdr:colOff>
      <xdr:row>105</xdr:row>
      <xdr:rowOff>88137</xdr:rowOff>
    </xdr:to>
    <xdr:sp macro="" textlink="">
      <xdr:nvSpPr>
        <xdr:cNvPr id="946" name="楕円 945">
          <a:extLst>
            <a:ext uri="{FF2B5EF4-FFF2-40B4-BE49-F238E27FC236}">
              <a16:creationId xmlns:a16="http://schemas.microsoft.com/office/drawing/2014/main" id="{BD9ED13B-5AE3-4A07-8020-248B8DF172BB}"/>
            </a:ext>
          </a:extLst>
        </xdr:cNvPr>
        <xdr:cNvSpPr/>
      </xdr:nvSpPr>
      <xdr:spPr>
        <a:xfrm>
          <a:off x="19157950" y="173283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28194</xdr:rowOff>
    </xdr:from>
    <xdr:to>
      <xdr:col>116</xdr:col>
      <xdr:colOff>63500</xdr:colOff>
      <xdr:row>105</xdr:row>
      <xdr:rowOff>37337</xdr:rowOff>
    </xdr:to>
    <xdr:cxnSp macro="">
      <xdr:nvCxnSpPr>
        <xdr:cNvPr id="947" name="直線コネクタ 946">
          <a:extLst>
            <a:ext uri="{FF2B5EF4-FFF2-40B4-BE49-F238E27FC236}">
              <a16:creationId xmlns:a16="http://schemas.microsoft.com/office/drawing/2014/main" id="{CD23F33A-DEA6-4CB8-81F4-09FFBE356CD4}"/>
            </a:ext>
          </a:extLst>
        </xdr:cNvPr>
        <xdr:cNvCxnSpPr/>
      </xdr:nvCxnSpPr>
      <xdr:spPr>
        <a:xfrm flipV="1">
          <a:off x="19202400" y="17363694"/>
          <a:ext cx="7493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162561</xdr:rowOff>
    </xdr:from>
    <xdr:to>
      <xdr:col>107</xdr:col>
      <xdr:colOff>101600</xdr:colOff>
      <xdr:row>105</xdr:row>
      <xdr:rowOff>92711</xdr:rowOff>
    </xdr:to>
    <xdr:sp macro="" textlink="">
      <xdr:nvSpPr>
        <xdr:cNvPr id="948" name="楕円 947">
          <a:extLst>
            <a:ext uri="{FF2B5EF4-FFF2-40B4-BE49-F238E27FC236}">
              <a16:creationId xmlns:a16="http://schemas.microsoft.com/office/drawing/2014/main" id="{D59069C3-E4B1-43D8-80E3-AA3504CA2ECB}"/>
            </a:ext>
          </a:extLst>
        </xdr:cNvPr>
        <xdr:cNvSpPr/>
      </xdr:nvSpPr>
      <xdr:spPr>
        <a:xfrm>
          <a:off x="18345150" y="173329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37337</xdr:rowOff>
    </xdr:from>
    <xdr:to>
      <xdr:col>111</xdr:col>
      <xdr:colOff>177800</xdr:colOff>
      <xdr:row>105</xdr:row>
      <xdr:rowOff>41911</xdr:rowOff>
    </xdr:to>
    <xdr:cxnSp macro="">
      <xdr:nvCxnSpPr>
        <xdr:cNvPr id="949" name="直線コネクタ 948">
          <a:extLst>
            <a:ext uri="{FF2B5EF4-FFF2-40B4-BE49-F238E27FC236}">
              <a16:creationId xmlns:a16="http://schemas.microsoft.com/office/drawing/2014/main" id="{475964CB-3871-4E17-A18E-C95DA5DBA710}"/>
            </a:ext>
          </a:extLst>
        </xdr:cNvPr>
        <xdr:cNvCxnSpPr/>
      </xdr:nvCxnSpPr>
      <xdr:spPr>
        <a:xfrm flipV="1">
          <a:off x="18395950" y="17372837"/>
          <a:ext cx="80645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950" name="楕円 949">
          <a:extLst>
            <a:ext uri="{FF2B5EF4-FFF2-40B4-BE49-F238E27FC236}">
              <a16:creationId xmlns:a16="http://schemas.microsoft.com/office/drawing/2014/main" id="{D12568E2-3A25-471E-B8F6-FA656DDFCFE3}"/>
            </a:ext>
          </a:extLst>
        </xdr:cNvPr>
        <xdr:cNvSpPr/>
      </xdr:nvSpPr>
      <xdr:spPr>
        <a:xfrm>
          <a:off x="17551400" y="173329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41911</xdr:rowOff>
    </xdr:from>
    <xdr:to>
      <xdr:col>107</xdr:col>
      <xdr:colOff>50800</xdr:colOff>
      <xdr:row>105</xdr:row>
      <xdr:rowOff>41911</xdr:rowOff>
    </xdr:to>
    <xdr:cxnSp macro="">
      <xdr:nvCxnSpPr>
        <xdr:cNvPr id="951" name="直線コネクタ 950">
          <a:extLst>
            <a:ext uri="{FF2B5EF4-FFF2-40B4-BE49-F238E27FC236}">
              <a16:creationId xmlns:a16="http://schemas.microsoft.com/office/drawing/2014/main" id="{84D4EFB2-F482-4364-B14F-3E19BA3900D7}"/>
            </a:ext>
          </a:extLst>
        </xdr:cNvPr>
        <xdr:cNvCxnSpPr/>
      </xdr:nvCxnSpPr>
      <xdr:spPr>
        <a:xfrm>
          <a:off x="17602200" y="1737741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121413</xdr:rowOff>
    </xdr:from>
    <xdr:to>
      <xdr:col>98</xdr:col>
      <xdr:colOff>38100</xdr:colOff>
      <xdr:row>105</xdr:row>
      <xdr:rowOff>51563</xdr:rowOff>
    </xdr:to>
    <xdr:sp macro="" textlink="">
      <xdr:nvSpPr>
        <xdr:cNvPr id="952" name="楕円 951">
          <a:extLst>
            <a:ext uri="{FF2B5EF4-FFF2-40B4-BE49-F238E27FC236}">
              <a16:creationId xmlns:a16="http://schemas.microsoft.com/office/drawing/2014/main" id="{1D3EE498-E71D-42F7-A46C-390E4982C78F}"/>
            </a:ext>
          </a:extLst>
        </xdr:cNvPr>
        <xdr:cNvSpPr/>
      </xdr:nvSpPr>
      <xdr:spPr>
        <a:xfrm>
          <a:off x="16757650" y="172918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763</xdr:rowOff>
    </xdr:from>
    <xdr:to>
      <xdr:col>102</xdr:col>
      <xdr:colOff>114300</xdr:colOff>
      <xdr:row>105</xdr:row>
      <xdr:rowOff>41911</xdr:rowOff>
    </xdr:to>
    <xdr:cxnSp macro="">
      <xdr:nvCxnSpPr>
        <xdr:cNvPr id="953" name="直線コネクタ 952">
          <a:extLst>
            <a:ext uri="{FF2B5EF4-FFF2-40B4-BE49-F238E27FC236}">
              <a16:creationId xmlns:a16="http://schemas.microsoft.com/office/drawing/2014/main" id="{862C9B8A-309C-497D-9C7D-DC59D1360920}"/>
            </a:ext>
          </a:extLst>
        </xdr:cNvPr>
        <xdr:cNvCxnSpPr/>
      </xdr:nvCxnSpPr>
      <xdr:spPr>
        <a:xfrm>
          <a:off x="16802100" y="17336263"/>
          <a:ext cx="8001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129557</xdr:rowOff>
    </xdr:from>
    <xdr:ext cx="469744" cy="259045"/>
    <xdr:sp macro="" textlink="">
      <xdr:nvSpPr>
        <xdr:cNvPr id="954" name="n_1aveValue【庁舎】&#10;一人当たり面積">
          <a:extLst>
            <a:ext uri="{FF2B5EF4-FFF2-40B4-BE49-F238E27FC236}">
              <a16:creationId xmlns:a16="http://schemas.microsoft.com/office/drawing/2014/main" id="{1727AE3F-B273-4E5D-9B68-68F16E1EBECB}"/>
            </a:ext>
          </a:extLst>
        </xdr:cNvPr>
        <xdr:cNvSpPr txBox="1"/>
      </xdr:nvSpPr>
      <xdr:spPr>
        <a:xfrm>
          <a:off x="1898022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161562</xdr:rowOff>
    </xdr:from>
    <xdr:ext cx="469744" cy="259045"/>
    <xdr:sp macro="" textlink="">
      <xdr:nvSpPr>
        <xdr:cNvPr id="955" name="n_2aveValue【庁舎】&#10;一人当たり面積">
          <a:extLst>
            <a:ext uri="{FF2B5EF4-FFF2-40B4-BE49-F238E27FC236}">
              <a16:creationId xmlns:a16="http://schemas.microsoft.com/office/drawing/2014/main" id="{099756CE-7A8B-48EF-8D42-6A4C39408990}"/>
            </a:ext>
          </a:extLst>
        </xdr:cNvPr>
        <xdr:cNvSpPr txBox="1"/>
      </xdr:nvSpPr>
      <xdr:spPr>
        <a:xfrm>
          <a:off x="18180127" y="1782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161562</xdr:rowOff>
    </xdr:from>
    <xdr:ext cx="469744" cy="259045"/>
    <xdr:sp macro="" textlink="">
      <xdr:nvSpPr>
        <xdr:cNvPr id="956" name="n_3aveValue【庁舎】&#10;一人当たり面積">
          <a:extLst>
            <a:ext uri="{FF2B5EF4-FFF2-40B4-BE49-F238E27FC236}">
              <a16:creationId xmlns:a16="http://schemas.microsoft.com/office/drawing/2014/main" id="{38BEB257-BD6D-49C8-B20F-A8C28273A075}"/>
            </a:ext>
          </a:extLst>
        </xdr:cNvPr>
        <xdr:cNvSpPr txBox="1"/>
      </xdr:nvSpPr>
      <xdr:spPr>
        <a:xfrm>
          <a:off x="17386377" y="1782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166133</xdr:rowOff>
    </xdr:from>
    <xdr:ext cx="469744" cy="259045"/>
    <xdr:sp macro="" textlink="">
      <xdr:nvSpPr>
        <xdr:cNvPr id="957" name="n_4aveValue【庁舎】&#10;一人当たり面積">
          <a:extLst>
            <a:ext uri="{FF2B5EF4-FFF2-40B4-BE49-F238E27FC236}">
              <a16:creationId xmlns:a16="http://schemas.microsoft.com/office/drawing/2014/main" id="{AF6B1566-7189-4AD6-81B6-49CC7344C9D5}"/>
            </a:ext>
          </a:extLst>
        </xdr:cNvPr>
        <xdr:cNvSpPr txBox="1"/>
      </xdr:nvSpPr>
      <xdr:spPr>
        <a:xfrm>
          <a:off x="16592627" y="1783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104664</xdr:rowOff>
    </xdr:from>
    <xdr:ext cx="469744" cy="259045"/>
    <xdr:sp macro="" textlink="">
      <xdr:nvSpPr>
        <xdr:cNvPr id="958" name="n_1mainValue【庁舎】&#10;一人当たり面積">
          <a:extLst>
            <a:ext uri="{FF2B5EF4-FFF2-40B4-BE49-F238E27FC236}">
              <a16:creationId xmlns:a16="http://schemas.microsoft.com/office/drawing/2014/main" id="{05B73574-B3DB-44F1-91C1-6314F872AC48}"/>
            </a:ext>
          </a:extLst>
        </xdr:cNvPr>
        <xdr:cNvSpPr txBox="1"/>
      </xdr:nvSpPr>
      <xdr:spPr>
        <a:xfrm>
          <a:off x="18980227" y="17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959" name="n_2mainValue【庁舎】&#10;一人当たり面積">
          <a:extLst>
            <a:ext uri="{FF2B5EF4-FFF2-40B4-BE49-F238E27FC236}">
              <a16:creationId xmlns:a16="http://schemas.microsoft.com/office/drawing/2014/main" id="{17B3D210-079E-4F2B-81D7-74C46126AB92}"/>
            </a:ext>
          </a:extLst>
        </xdr:cNvPr>
        <xdr:cNvSpPr txBox="1"/>
      </xdr:nvSpPr>
      <xdr:spPr>
        <a:xfrm>
          <a:off x="18180127"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960" name="n_3mainValue【庁舎】&#10;一人当たり面積">
          <a:extLst>
            <a:ext uri="{FF2B5EF4-FFF2-40B4-BE49-F238E27FC236}">
              <a16:creationId xmlns:a16="http://schemas.microsoft.com/office/drawing/2014/main" id="{D8C6FB34-57C7-485B-B54A-3FA181EE7F8D}"/>
            </a:ext>
          </a:extLst>
        </xdr:cNvPr>
        <xdr:cNvSpPr txBox="1"/>
      </xdr:nvSpPr>
      <xdr:spPr>
        <a:xfrm>
          <a:off x="17386377"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68090</xdr:rowOff>
    </xdr:from>
    <xdr:ext cx="469744" cy="259045"/>
    <xdr:sp macro="" textlink="">
      <xdr:nvSpPr>
        <xdr:cNvPr id="961" name="n_4mainValue【庁舎】&#10;一人当たり面積">
          <a:extLst>
            <a:ext uri="{FF2B5EF4-FFF2-40B4-BE49-F238E27FC236}">
              <a16:creationId xmlns:a16="http://schemas.microsoft.com/office/drawing/2014/main" id="{5E5F3F3E-F4DC-4451-A331-4C8F6EB5CB67}"/>
            </a:ext>
          </a:extLst>
        </xdr:cNvPr>
        <xdr:cNvSpPr txBox="1"/>
      </xdr:nvSpPr>
      <xdr:spPr>
        <a:xfrm>
          <a:off x="16592627" y="1707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2" name="正方形/長方形 961">
          <a:extLst>
            <a:ext uri="{FF2B5EF4-FFF2-40B4-BE49-F238E27FC236}">
              <a16:creationId xmlns:a16="http://schemas.microsoft.com/office/drawing/2014/main" id="{E61BBBBB-D78A-4F0A-8592-52DEE7CCBE55}"/>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3" name="正方形/長方形 962">
          <a:extLst>
            <a:ext uri="{FF2B5EF4-FFF2-40B4-BE49-F238E27FC236}">
              <a16:creationId xmlns:a16="http://schemas.microsoft.com/office/drawing/2014/main" id="{20877A13-55E2-4E21-86B4-9CBD26DFA480}"/>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4" name="テキスト ボックス 963">
          <a:extLst>
            <a:ext uri="{FF2B5EF4-FFF2-40B4-BE49-F238E27FC236}">
              <a16:creationId xmlns:a16="http://schemas.microsoft.com/office/drawing/2014/main" id="{AC3AC853-7A9C-4262-9FD2-2D4346C132F7}"/>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類似団体と比較して、特に有形固定資産減価償却率が高くなっている施設は、保健センター・保健所、庁舎であり、特に低くなっている施設は、一般廃棄物処理施設である。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保健センター・保健所については、南部保健福祉センター等、庁舎については中央卸売市場の老朽化により有形固定資産減価償却率が高くなっている。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689,079
678,470
1,411.83
363,053,431
353,330,636
6,591,676
199,938,663
442,132,890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分母となる基準財政需要額のうち、生活保護費をはじめとする社会保障経費が少ないことなどにより、類似団体平均を上回っている。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３年度は、分子となる法人市民税法人税割などの基準財政収入額が減少したことに加え、分母となる臨時財政対策債償還基金費（令和３年度限り）や高齢者保健福祉費などの基準財政需要額が増加したことで、２年度から微減して推移している。（単年度財政力指数：元年度</a:t>
          </a:r>
          <a:r>
            <a:rPr kumimoji="1" lang="en-US" altLang="ja-JP" sz="1100">
              <a:latin typeface="ＭＳ Ｐゴシック" panose="020B0600070205080204" pitchFamily="50" charset="-128"/>
              <a:ea typeface="ＭＳ Ｐゴシック" panose="020B0600070205080204" pitchFamily="50" charset="-128"/>
            </a:rPr>
            <a:t>0.884</a:t>
          </a:r>
          <a:r>
            <a:rPr kumimoji="1" lang="ja-JP" altLang="en-US" sz="1100">
              <a:latin typeface="ＭＳ Ｐゴシック" panose="020B0600070205080204" pitchFamily="50" charset="-128"/>
              <a:ea typeface="ＭＳ Ｐゴシック" panose="020B0600070205080204" pitchFamily="50" charset="-128"/>
            </a:rPr>
            <a:t>、２年度</a:t>
          </a:r>
          <a:r>
            <a:rPr kumimoji="1" lang="en-US" altLang="ja-JP" sz="1100">
              <a:latin typeface="ＭＳ Ｐゴシック" panose="020B0600070205080204" pitchFamily="50" charset="-128"/>
              <a:ea typeface="ＭＳ Ｐゴシック" panose="020B0600070205080204" pitchFamily="50" charset="-128"/>
            </a:rPr>
            <a:t>0.886</a:t>
          </a:r>
          <a:r>
            <a:rPr kumimoji="1" lang="ja-JP" altLang="en-US" sz="1100">
              <a:latin typeface="ＭＳ Ｐゴシック" panose="020B0600070205080204" pitchFamily="50" charset="-128"/>
              <a:ea typeface="ＭＳ Ｐゴシック" panose="020B0600070205080204" pitchFamily="50" charset="-128"/>
            </a:rPr>
            <a:t>、３年度</a:t>
          </a:r>
          <a:r>
            <a:rPr kumimoji="1" lang="en-US" altLang="ja-JP" sz="1100">
              <a:latin typeface="ＭＳ Ｐゴシック" panose="020B0600070205080204" pitchFamily="50" charset="-128"/>
              <a:ea typeface="ＭＳ Ｐゴシック" panose="020B0600070205080204" pitchFamily="50" charset="-128"/>
            </a:rPr>
            <a:t>0.829</a:t>
          </a:r>
          <a:r>
            <a:rPr kumimoji="1" lang="ja-JP" altLang="en-US" sz="1100">
              <a:latin typeface="ＭＳ Ｐゴシック" panose="020B0600070205080204" pitchFamily="50" charset="-128"/>
              <a:ea typeface="ＭＳ Ｐゴシック" panose="020B0600070205080204" pitchFamily="50" charset="-128"/>
            </a:rPr>
            <a:t>）。 </a:t>
          </a:r>
        </a:p>
        <a:p>
          <a:r>
            <a:rPr kumimoji="1" lang="ja-JP" altLang="en-US" sz="1100">
              <a:latin typeface="ＭＳ Ｐゴシック" panose="020B0600070205080204" pitchFamily="50" charset="-128"/>
              <a:ea typeface="ＭＳ Ｐゴシック" panose="020B0600070205080204" pitchFamily="50" charset="-128"/>
            </a:rPr>
            <a:t>　引き続き課税客体の適正な把握に努め、安定的な財政基盤の維持に努めていく。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39</xdr:row>
      <xdr:rowOff>16933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6230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107950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92727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107950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27517</xdr:rowOff>
    </xdr:from>
    <xdr:to>
      <xdr:col>11</xdr:col>
      <xdr:colOff>31750</xdr:colOff>
      <xdr:row>38</xdr:row>
      <xdr:rowOff>67733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52510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137583</xdr:rowOff>
    </xdr:from>
    <xdr:to>
      <xdr:col>23</xdr:col>
      <xdr:colOff>184150</xdr:colOff>
      <xdr:row>39</xdr:row>
      <xdr:rowOff>67733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154110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128710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148167</xdr:rowOff>
    </xdr:from>
    <xdr:to>
      <xdr:col>7</xdr:col>
      <xdr:colOff>31750</xdr:colOff>
      <xdr:row>38</xdr:row>
      <xdr:rowOff>78316</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88494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生活保護費をはじめとする社会保障経費にかかる扶助費が少ないことなどにより類似団体平均を下回っている。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２年度は地方消費税交付金や法人事業税交付金などの経常一般財源の増加や、退職手当など経常的な経費が減少したことにより、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ポイントの減となった。３年度は公債費などの減少や、地方交付税及び地方消費税交付金の増加などにより、</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ポイント改善した。</a:t>
          </a:r>
        </a:p>
        <a:p>
          <a:r>
            <a:rPr kumimoji="1" lang="ja-JP" altLang="en-US" sz="1100">
              <a:latin typeface="ＭＳ Ｐゴシック" panose="020B0600070205080204" pitchFamily="50" charset="-128"/>
              <a:ea typeface="ＭＳ Ｐゴシック" panose="020B0600070205080204" pitchFamily="50" charset="-128"/>
            </a:rPr>
            <a:t>　扶助費など社会保障関係経費は今後も増加が見込まれるため、行財政改革やアセットマネジメントの取組などを推進し、事務事業に要する経常的経費の抑制に努めていく。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115509</xdr:rowOff>
    </xdr:from>
    <xdr:to>
      <xdr:col>23</xdr:col>
      <xdr:colOff>133350</xdr:colOff>
      <xdr:row>66</xdr:row>
      <xdr:rowOff>157238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9609"/>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129315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4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157238</xdr:rowOff>
    </xdr:from>
    <xdr:to>
      <xdr:col>24</xdr:col>
      <xdr:colOff>12700</xdr:colOff>
      <xdr:row>66</xdr:row>
      <xdr:rowOff>157238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7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30436</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115509</xdr:rowOff>
    </xdr:from>
    <xdr:to>
      <xdr:col>24</xdr:col>
      <xdr:colOff>12700</xdr:colOff>
      <xdr:row>58</xdr:row>
      <xdr:rowOff>115509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164193</xdr:rowOff>
    </xdr:from>
    <xdr:to>
      <xdr:col>23</xdr:col>
      <xdr:colOff>133350</xdr:colOff>
      <xdr:row>65</xdr:row>
      <xdr:rowOff>6955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22643"/>
          <a:ext cx="838200" cy="52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52812</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5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6955</xdr:rowOff>
    </xdr:from>
    <xdr:to>
      <xdr:col>19</xdr:col>
      <xdr:colOff>133350</xdr:colOff>
      <xdr:row>65</xdr:row>
      <xdr:rowOff>18445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15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94948</xdr:rowOff>
    </xdr:from>
    <xdr:to>
      <xdr:col>19</xdr:col>
      <xdr:colOff>184150</xdr:colOff>
      <xdr:row>67</xdr:row>
      <xdr:rowOff>25098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9875</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49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120045</xdr:rowOff>
    </xdr:from>
    <xdr:to>
      <xdr:col>15</xdr:col>
      <xdr:colOff>82550</xdr:colOff>
      <xdr:row>65</xdr:row>
      <xdr:rowOff>18445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9213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9875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4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120045</xdr:rowOff>
    </xdr:from>
    <xdr:to>
      <xdr:col>11</xdr:col>
      <xdr:colOff>31750</xdr:colOff>
      <xdr:row>64</xdr:row>
      <xdr:rowOff>109462</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92139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26005</xdr:rowOff>
    </xdr:from>
    <xdr:to>
      <xdr:col>11</xdr:col>
      <xdr:colOff>82550</xdr:colOff>
      <xdr:row>66</xdr:row>
      <xdr:rowOff>127605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34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112382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42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48985</xdr:rowOff>
    </xdr:from>
    <xdr:to>
      <xdr:col>7</xdr:col>
      <xdr:colOff>31750</xdr:colOff>
      <xdr:row>66</xdr:row>
      <xdr:rowOff>150585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36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135362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45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113393</xdr:rowOff>
    </xdr:from>
    <xdr:to>
      <xdr:col>23</xdr:col>
      <xdr:colOff>184150</xdr:colOff>
      <xdr:row>62</xdr:row>
      <xdr:rowOff>43543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129920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127605</xdr:rowOff>
    </xdr:from>
    <xdr:to>
      <xdr:col>19</xdr:col>
      <xdr:colOff>184150</xdr:colOff>
      <xdr:row>65</xdr:row>
      <xdr:rowOff>57755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1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67932</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86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139095</xdr:rowOff>
    </xdr:from>
    <xdr:to>
      <xdr:col>15</xdr:col>
      <xdr:colOff>133350</xdr:colOff>
      <xdr:row>65</xdr:row>
      <xdr:rowOff>69245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79422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88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69245</xdr:rowOff>
    </xdr:from>
    <xdr:to>
      <xdr:col>11</xdr:col>
      <xdr:colOff>82550</xdr:colOff>
      <xdr:row>63</xdr:row>
      <xdr:rowOff>170845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9572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58662</xdr:rowOff>
    </xdr:from>
    <xdr:to>
      <xdr:col>7</xdr:col>
      <xdr:colOff>31750</xdr:colOff>
      <xdr:row>64</xdr:row>
      <xdr:rowOff>160262</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170439</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80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２年度は小学校教育機器設置に係る物件費の増や会計年度任用職員制度移行による人件費の増などにより前年度と比べ決算額は増加したが、退職手当の減などにより、類似団体平均を下回った。３年度は、新型コロナウイルスワクチン接種事業の実施などにより前年度と比べ決算額は増加し、類似団体平均と概ね同等となった。</a:t>
          </a:r>
        </a:p>
        <a:p>
          <a:r>
            <a:rPr kumimoji="1" lang="ja-JP" altLang="en-US" sz="1100">
              <a:latin typeface="ＭＳ Ｐゴシック" panose="020B0600070205080204" pitchFamily="50" charset="-128"/>
              <a:ea typeface="ＭＳ Ｐゴシック" panose="020B0600070205080204" pitchFamily="50" charset="-128"/>
            </a:rPr>
            <a:t>　引き続き、行財政改革推進大綱実施計画による事務事業の見直し・統廃合、民間活力の活用、適正な定員管理等により経費の削減に努めていく。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6198</xdr:rowOff>
    </xdr:from>
    <xdr:to>
      <xdr:col>23</xdr:col>
      <xdr:colOff>133350</xdr:colOff>
      <xdr:row>89</xdr:row>
      <xdr:rowOff>149789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93648"/>
          <a:ext cx="0" cy="1515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121866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8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149789</xdr:rowOff>
    </xdr:from>
    <xdr:to>
      <xdr:col>24</xdr:col>
      <xdr:colOff>12700</xdr:colOff>
      <xdr:row>89</xdr:row>
      <xdr:rowOff>149789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92575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3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6198</xdr:rowOff>
    </xdr:from>
    <xdr:to>
      <xdr:col>24</xdr:col>
      <xdr:colOff>12700</xdr:colOff>
      <xdr:row>81</xdr:row>
      <xdr:rowOff>6198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9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164421</xdr:rowOff>
    </xdr:from>
    <xdr:to>
      <xdr:col>23</xdr:col>
      <xdr:colOff>133350</xdr:colOff>
      <xdr:row>84</xdr:row>
      <xdr:rowOff>144357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051871"/>
          <a:ext cx="838200" cy="49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105362</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3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88835</xdr:rowOff>
    </xdr:from>
    <xdr:to>
      <xdr:col>23</xdr:col>
      <xdr:colOff>184150</xdr:colOff>
      <xdr:row>85</xdr:row>
      <xdr:rowOff>18985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3646</xdr:rowOff>
    </xdr:from>
    <xdr:to>
      <xdr:col>19</xdr:col>
      <xdr:colOff>133350</xdr:colOff>
      <xdr:row>81</xdr:row>
      <xdr:rowOff>164421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891096"/>
          <a:ext cx="889000" cy="16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160813</xdr:rowOff>
    </xdr:from>
    <xdr:to>
      <xdr:col>19</xdr:col>
      <xdr:colOff>184150</xdr:colOff>
      <xdr:row>82</xdr:row>
      <xdr:rowOff>90963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04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75740</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13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115667</xdr:rowOff>
    </xdr:from>
    <xdr:to>
      <xdr:col>15</xdr:col>
      <xdr:colOff>82550</xdr:colOff>
      <xdr:row>81</xdr:row>
      <xdr:rowOff>3646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831667"/>
          <a:ext cx="889000" cy="5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79035</xdr:rowOff>
    </xdr:from>
    <xdr:to>
      <xdr:col>15</xdr:col>
      <xdr:colOff>133350</xdr:colOff>
      <xdr:row>81</xdr:row>
      <xdr:rowOff>9185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7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19362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56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70234</xdr:rowOff>
    </xdr:from>
    <xdr:to>
      <xdr:col>11</xdr:col>
      <xdr:colOff>31750</xdr:colOff>
      <xdr:row>80</xdr:row>
      <xdr:rowOff>115667</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786234"/>
          <a:ext cx="889000" cy="4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648</xdr:rowOff>
    </xdr:from>
    <xdr:to>
      <xdr:col>11</xdr:col>
      <xdr:colOff>82550</xdr:colOff>
      <xdr:row>80</xdr:row>
      <xdr:rowOff>102248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71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112425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4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170718</xdr:rowOff>
    </xdr:from>
    <xdr:to>
      <xdr:col>7</xdr:col>
      <xdr:colOff>31750</xdr:colOff>
      <xdr:row>80</xdr:row>
      <xdr:rowOff>100868</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71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111045</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48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93557</xdr:rowOff>
    </xdr:from>
    <xdr:to>
      <xdr:col>23</xdr:col>
      <xdr:colOff>184150</xdr:colOff>
      <xdr:row>85</xdr:row>
      <xdr:rowOff>23707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4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65634</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4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113621</xdr:rowOff>
    </xdr:from>
    <xdr:to>
      <xdr:col>19</xdr:col>
      <xdr:colOff>184150</xdr:colOff>
      <xdr:row>82</xdr:row>
      <xdr:rowOff>43771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0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53948</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76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124296</xdr:rowOff>
    </xdr:from>
    <xdr:to>
      <xdr:col>15</xdr:col>
      <xdr:colOff>133350</xdr:colOff>
      <xdr:row>81</xdr:row>
      <xdr:rowOff>54446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4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39223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92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64867</xdr:rowOff>
    </xdr:from>
    <xdr:to>
      <xdr:col>11</xdr:col>
      <xdr:colOff>82550</xdr:colOff>
      <xdr:row>80</xdr:row>
      <xdr:rowOff>166467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7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151244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86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19434</xdr:rowOff>
    </xdr:from>
    <xdr:to>
      <xdr:col>7</xdr:col>
      <xdr:colOff>31750</xdr:colOff>
      <xdr:row>80</xdr:row>
      <xdr:rowOff>121034</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73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105811</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82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令和３年４月１日現在は、</a:t>
          </a:r>
          <a:r>
            <a:rPr kumimoji="1" lang="en-US" altLang="ja-JP" sz="1100">
              <a:latin typeface="ＭＳ Ｐゴシック" panose="020B0600070205080204" pitchFamily="50" charset="-128"/>
              <a:ea typeface="ＭＳ Ｐゴシック" panose="020B0600070205080204" pitchFamily="50" charset="-128"/>
            </a:rPr>
            <a:t>102.3</a:t>
          </a:r>
          <a:r>
            <a:rPr kumimoji="1" lang="ja-JP" altLang="en-US" sz="1100">
              <a:latin typeface="ＭＳ Ｐゴシック" panose="020B0600070205080204" pitchFamily="50" charset="-128"/>
              <a:ea typeface="ＭＳ Ｐゴシック" panose="020B0600070205080204" pitchFamily="50" charset="-128"/>
            </a:rPr>
            <a:t>で前年度に引き続き</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政令指定都市中２番目に高い値となった。これは、給与制度の総合的見直しにおける給料表の引下げに加え、昇格時号給対応表の独自見直しを実施しているものの、本市が独自給料表を採用していることが、主な要因と考えられる。　　　</a:t>
          </a:r>
        </a:p>
        <a:p>
          <a:r>
            <a:rPr kumimoji="1" lang="ja-JP" altLang="en-US" sz="1100">
              <a:latin typeface="ＭＳ Ｐゴシック" panose="020B0600070205080204" pitchFamily="50" charset="-128"/>
              <a:ea typeface="ＭＳ Ｐゴシック" panose="020B0600070205080204" pitchFamily="50" charset="-128"/>
            </a:rPr>
            <a:t>　一方で、平均給料月額は、給与の総合的見直しを実施した結果、国とほぼ同水準まで引き下がり、諸手当を含めた平均給与月額では</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政令都市中</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位と平均を下回る水準となっている。</a:t>
          </a:r>
        </a:p>
        <a:p>
          <a:r>
            <a:rPr kumimoji="1" lang="ja-JP" altLang="en-US" sz="1100">
              <a:latin typeface="ＭＳ Ｐゴシック" panose="020B0600070205080204" pitchFamily="50" charset="-128"/>
              <a:ea typeface="ＭＳ Ｐゴシック" panose="020B0600070205080204" pitchFamily="50" charset="-128"/>
            </a:rPr>
            <a:t>　今後も、人事委員会勧告に基づく給与改定を行うことで地域民間給与との均衡を図りつつ、引き続き給与の適正化に努めていく。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20109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41425"/>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163636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07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20109</xdr:rowOff>
    </xdr:from>
    <xdr:to>
      <xdr:col>81</xdr:col>
      <xdr:colOff>133350</xdr:colOff>
      <xdr:row>88</xdr:row>
      <xdr:rowOff>20109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1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151341</xdr:rowOff>
    </xdr:from>
    <xdr:to>
      <xdr:col>81</xdr:col>
      <xdr:colOff>44450</xdr:colOff>
      <xdr:row>87</xdr:row>
      <xdr:rowOff>151341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674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151341</xdr:rowOff>
    </xdr:from>
    <xdr:to>
      <xdr:col>77</xdr:col>
      <xdr:colOff>44450</xdr:colOff>
      <xdr:row>88</xdr:row>
      <xdr:rowOff>20109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674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20109</xdr:rowOff>
    </xdr:from>
    <xdr:to>
      <xdr:col>72</xdr:col>
      <xdr:colOff>203200</xdr:colOff>
      <xdr:row>88</xdr:row>
      <xdr:rowOff>40216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077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120650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1278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167868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1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100541</xdr:rowOff>
    </xdr:from>
    <xdr:to>
      <xdr:col>77</xdr:col>
      <xdr:colOff>95250</xdr:colOff>
      <xdr:row>88</xdr:row>
      <xdr:rowOff>30691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15468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0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140759</xdr:rowOff>
    </xdr:from>
    <xdr:to>
      <xdr:col>73</xdr:col>
      <xdr:colOff>44450</xdr:colOff>
      <xdr:row>88</xdr:row>
      <xdr:rowOff>70909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55686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令和元年５月に策定した「第２次静岡市職員適正配置計画」に基づき、職員の適正配置に取り組んでいる。</a:t>
          </a:r>
        </a:p>
        <a:p>
          <a:r>
            <a:rPr kumimoji="1" lang="ja-JP" altLang="en-US" sz="1100">
              <a:latin typeface="ＭＳ Ｐゴシック" panose="020B0600070205080204" pitchFamily="50" charset="-128"/>
              <a:ea typeface="ＭＳ Ｐゴシック" panose="020B0600070205080204" pitchFamily="50" charset="-128"/>
            </a:rPr>
            <a:t>　令３年４月１日現在の普通会計職員数は</a:t>
          </a:r>
          <a:r>
            <a:rPr kumimoji="1" lang="en-US" altLang="ja-JP" sz="1100">
              <a:latin typeface="ＭＳ Ｐゴシック" panose="020B0600070205080204" pitchFamily="50" charset="-128"/>
              <a:ea typeface="ＭＳ Ｐゴシック" panose="020B0600070205080204" pitchFamily="50" charset="-128"/>
            </a:rPr>
            <a:t>7,866</a:t>
          </a:r>
          <a:r>
            <a:rPr kumimoji="1" lang="ja-JP" altLang="en-US" sz="1100">
              <a:latin typeface="ＭＳ Ｐゴシック" panose="020B0600070205080204" pitchFamily="50" charset="-128"/>
              <a:ea typeface="ＭＳ Ｐゴシック" panose="020B0600070205080204" pitchFamily="50" charset="-128"/>
            </a:rPr>
            <a:t>人、人口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人当たりの職員数は</a:t>
          </a:r>
          <a:r>
            <a:rPr kumimoji="1" lang="en-US" altLang="ja-JP" sz="1100">
              <a:latin typeface="ＭＳ Ｐゴシック" panose="020B0600070205080204" pitchFamily="50" charset="-128"/>
              <a:ea typeface="ＭＳ Ｐゴシック" panose="020B0600070205080204" pitchFamily="50" charset="-128"/>
            </a:rPr>
            <a:t>11.42</a:t>
          </a:r>
          <a:r>
            <a:rPr kumimoji="1" lang="ja-JP" altLang="en-US" sz="1100">
              <a:latin typeface="ＭＳ Ｐゴシック" panose="020B0600070205080204" pitchFamily="50" charset="-128"/>
              <a:ea typeface="ＭＳ Ｐゴシック" panose="020B0600070205080204" pitchFamily="50" charset="-128"/>
            </a:rPr>
            <a:t>人で、類似団体内順位は中位に位置している。</a:t>
          </a:r>
        </a:p>
        <a:p>
          <a:r>
            <a:rPr kumimoji="1" lang="ja-JP" altLang="en-US" sz="1100">
              <a:latin typeface="ＭＳ Ｐゴシック" panose="020B0600070205080204" pitchFamily="50" charset="-128"/>
              <a:ea typeface="ＭＳ Ｐゴシック" panose="020B0600070205080204" pitchFamily="50" charset="-128"/>
            </a:rPr>
            <a:t>　なお、職員数が増加した主な要因は、小中学校の臨時的任用職員の任用の適正化によるものである。</a:t>
          </a:r>
        </a:p>
        <a:p>
          <a:r>
            <a:rPr kumimoji="1" lang="ja-JP" altLang="en-US" sz="1100">
              <a:latin typeface="ＭＳ Ｐゴシック" panose="020B0600070205080204" pitchFamily="50" charset="-128"/>
              <a:ea typeface="ＭＳ Ｐゴシック" panose="020B0600070205080204" pitchFamily="50" charset="-128"/>
            </a:rPr>
            <a:t>　今後も、引き続き、職員の適正配置を推進していく。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66</xdr:row>
      <xdr:rowOff>10160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18014"/>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153687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10160</xdr:rowOff>
    </xdr:from>
    <xdr:to>
      <xdr:col>81</xdr:col>
      <xdr:colOff>133350</xdr:colOff>
      <xdr:row>66</xdr:row>
      <xdr:rowOff>10160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83058</xdr:rowOff>
    </xdr:from>
    <xdr:to>
      <xdr:col>81</xdr:col>
      <xdr:colOff>44450</xdr:colOff>
      <xdr:row>62</xdr:row>
      <xdr:rowOff>126492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1295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39133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22606</xdr:rowOff>
    </xdr:from>
    <xdr:to>
      <xdr:col>81</xdr:col>
      <xdr:colOff>95250</xdr:colOff>
      <xdr:row>62</xdr:row>
      <xdr:rowOff>124206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46990</xdr:rowOff>
    </xdr:from>
    <xdr:to>
      <xdr:col>77</xdr:col>
      <xdr:colOff>44450</xdr:colOff>
      <xdr:row>62</xdr:row>
      <xdr:rowOff>83058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05440"/>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8128</xdr:rowOff>
    </xdr:from>
    <xdr:to>
      <xdr:col>77</xdr:col>
      <xdr:colOff>95250</xdr:colOff>
      <xdr:row>62</xdr:row>
      <xdr:rowOff>109728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119905</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27686</xdr:rowOff>
    </xdr:from>
    <xdr:to>
      <xdr:col>72</xdr:col>
      <xdr:colOff>203200</xdr:colOff>
      <xdr:row>61</xdr:row>
      <xdr:rowOff>46990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861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162814</xdr:rowOff>
    </xdr:from>
    <xdr:to>
      <xdr:col>73</xdr:col>
      <xdr:colOff>44450</xdr:colOff>
      <xdr:row>61</xdr:row>
      <xdr:rowOff>92964</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103141</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8382</xdr:rowOff>
    </xdr:from>
    <xdr:to>
      <xdr:col>68</xdr:col>
      <xdr:colOff>152400</xdr:colOff>
      <xdr:row>61</xdr:row>
      <xdr:rowOff>27686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668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90424</xdr:rowOff>
    </xdr:from>
    <xdr:to>
      <xdr:col>68</xdr:col>
      <xdr:colOff>203200</xdr:colOff>
      <xdr:row>61</xdr:row>
      <xdr:rowOff>20574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30751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80772</xdr:rowOff>
    </xdr:from>
    <xdr:to>
      <xdr:col>64</xdr:col>
      <xdr:colOff>152400</xdr:colOff>
      <xdr:row>61</xdr:row>
      <xdr:rowOff>10922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21099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75692</xdr:rowOff>
    </xdr:from>
    <xdr:to>
      <xdr:col>81</xdr:col>
      <xdr:colOff>95250</xdr:colOff>
      <xdr:row>63</xdr:row>
      <xdr:rowOff>5842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47769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7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32258</xdr:rowOff>
    </xdr:from>
    <xdr:to>
      <xdr:col>77</xdr:col>
      <xdr:colOff>95250</xdr:colOff>
      <xdr:row>62</xdr:row>
      <xdr:rowOff>133858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167640</xdr:rowOff>
    </xdr:from>
    <xdr:to>
      <xdr:col>73</xdr:col>
      <xdr:colOff>44450</xdr:colOff>
      <xdr:row>61</xdr:row>
      <xdr:rowOff>97790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82567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148336</xdr:rowOff>
    </xdr:from>
    <xdr:to>
      <xdr:col>68</xdr:col>
      <xdr:colOff>203200</xdr:colOff>
      <xdr:row>61</xdr:row>
      <xdr:rowOff>78486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63263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129032</xdr:rowOff>
    </xdr:from>
    <xdr:to>
      <xdr:col>64</xdr:col>
      <xdr:colOff>152400</xdr:colOff>
      <xdr:row>61</xdr:row>
      <xdr:rowOff>59182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43959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年度と比べ、３年度は、分子となる一般会計等が負担する公債費が減少したことに加え、普通交付税、臨時財政対策債発行可能額等が増加し、分母となる財政規模が増加したことから、２年度と比べ</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ポイントの改善となった。</a:t>
          </a:r>
        </a:p>
        <a:p>
          <a:r>
            <a:rPr kumimoji="1" lang="ja-JP" altLang="en-US" sz="1100">
              <a:latin typeface="ＭＳ Ｐゴシック" panose="020B0600070205080204" pitchFamily="50" charset="-128"/>
              <a:ea typeface="ＭＳ Ｐゴシック" panose="020B0600070205080204" pitchFamily="50" charset="-128"/>
            </a:rPr>
            <a:t>　今後も、臨時財政対策債の発行による市債残高の累増に伴う元利償還金の増加が見込まれるため、市債残高の抑制や償還額の平準化を図り、計画的な財政運営に努めていく。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47272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42196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19349</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47272</xdr:rowOff>
    </xdr:from>
    <xdr:to>
      <xdr:col>81</xdr:col>
      <xdr:colOff>133350</xdr:colOff>
      <xdr:row>45</xdr:row>
      <xdr:rowOff>47272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153811</xdr:rowOff>
    </xdr:from>
    <xdr:to>
      <xdr:col>81</xdr:col>
      <xdr:colOff>44450</xdr:colOff>
      <xdr:row>41</xdr:row>
      <xdr:rowOff>22578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0118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24288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9172</xdr:rowOff>
    </xdr:from>
    <xdr:to>
      <xdr:col>77</xdr:col>
      <xdr:colOff>44450</xdr:colOff>
      <xdr:row>41</xdr:row>
      <xdr:rowOff>22578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79022</xdr:rowOff>
    </xdr:from>
    <xdr:to>
      <xdr:col>77</xdr:col>
      <xdr:colOff>95250</xdr:colOff>
      <xdr:row>42</xdr:row>
      <xdr:rowOff>9172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165399</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9172</xdr:rowOff>
    </xdr:from>
    <xdr:to>
      <xdr:col>72</xdr:col>
      <xdr:colOff>203200</xdr:colOff>
      <xdr:row>41</xdr:row>
      <xdr:rowOff>49389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03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49389</xdr:rowOff>
    </xdr:from>
    <xdr:to>
      <xdr:col>68</xdr:col>
      <xdr:colOff>152400</xdr:colOff>
      <xdr:row>41</xdr:row>
      <xdr:rowOff>129822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0788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1411</xdr:rowOff>
    </xdr:from>
    <xdr:to>
      <xdr:col>68</xdr:col>
      <xdr:colOff>203200</xdr:colOff>
      <xdr:row>42</xdr:row>
      <xdr:rowOff>103011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87788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103011</xdr:rowOff>
    </xdr:from>
    <xdr:to>
      <xdr:col>81</xdr:col>
      <xdr:colOff>95250</xdr:colOff>
      <xdr:row>41</xdr:row>
      <xdr:rowOff>33161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119538</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143228</xdr:rowOff>
    </xdr:from>
    <xdr:to>
      <xdr:col>77</xdr:col>
      <xdr:colOff>95250</xdr:colOff>
      <xdr:row>41</xdr:row>
      <xdr:rowOff>73378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129822</xdr:rowOff>
    </xdr:from>
    <xdr:to>
      <xdr:col>73</xdr:col>
      <xdr:colOff>44450</xdr:colOff>
      <xdr:row>41</xdr:row>
      <xdr:rowOff>59972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70149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170039</xdr:rowOff>
    </xdr:from>
    <xdr:to>
      <xdr:col>68</xdr:col>
      <xdr:colOff>203200</xdr:colOff>
      <xdr:row>41</xdr:row>
      <xdr:rowOff>100189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110366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79022</xdr:rowOff>
    </xdr:from>
    <xdr:to>
      <xdr:col>64</xdr:col>
      <xdr:colOff>152400</xdr:colOff>
      <xdr:row>42</xdr:row>
      <xdr:rowOff>9172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19349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将来負担比率は、下水道事業債残高が減少したことなどを要因として、分子となる将来負担額が少ないことなどから、類似団体平均を下回っている。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３年度は下水道事業会計などの公営企業債の減少に伴う公営企業債等繰入見込額の減少などが生じた一方で、臨時財政対策債の発行により一般会計等地方債現在高が増加したことで将来負担額は増加したが、公共建築物整備基金の創設等により充当可能財源が増加したため、分子となる将来負担見込額が減少したことに加え、普通交付税及び臨時財政対策債発行可能額の増加等により、分母となる財政規模が増加したため、</a:t>
          </a:r>
          <a:r>
            <a:rPr kumimoji="1" lang="en-US" altLang="ja-JP" sz="1100">
              <a:latin typeface="ＭＳ Ｐゴシック" panose="020B0600070205080204" pitchFamily="50" charset="-128"/>
              <a:ea typeface="ＭＳ Ｐゴシック" panose="020B0600070205080204" pitchFamily="50" charset="-128"/>
            </a:rPr>
            <a:t>11.7</a:t>
          </a:r>
          <a:r>
            <a:rPr kumimoji="1" lang="ja-JP" altLang="en-US" sz="1100">
              <a:latin typeface="ＭＳ Ｐゴシック" panose="020B0600070205080204" pitchFamily="50" charset="-128"/>
              <a:ea typeface="ＭＳ Ｐゴシック" panose="020B0600070205080204" pitchFamily="50" charset="-128"/>
            </a:rPr>
            <a:t>ポイント減少している。</a:t>
          </a:r>
        </a:p>
        <a:p>
          <a:r>
            <a:rPr kumimoji="1" lang="ja-JP" altLang="en-US" sz="1100">
              <a:latin typeface="ＭＳ Ｐゴシック" panose="020B0600070205080204" pitchFamily="50" charset="-128"/>
              <a:ea typeface="ＭＳ Ｐゴシック" panose="020B0600070205080204" pitchFamily="50" charset="-128"/>
            </a:rPr>
            <a:t>　今後も後世への負担を軽減するよう、財政の健全化に努める。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97324</xdr:rowOff>
    </xdr:from>
    <xdr:to>
      <xdr:col>81</xdr:col>
      <xdr:colOff>44450</xdr:colOff>
      <xdr:row>16</xdr:row>
      <xdr:rowOff>19981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669074"/>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134298</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877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19981</xdr:rowOff>
    </xdr:from>
    <xdr:to>
      <xdr:col>77</xdr:col>
      <xdr:colOff>44450</xdr:colOff>
      <xdr:row>16</xdr:row>
      <xdr:rowOff>20786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763181"/>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96943</xdr:rowOff>
    </xdr:from>
    <xdr:to>
      <xdr:col>77</xdr:col>
      <xdr:colOff>95250</xdr:colOff>
      <xdr:row>18</xdr:row>
      <xdr:rowOff>27093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11870</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309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19981</xdr:rowOff>
    </xdr:from>
    <xdr:to>
      <xdr:col>72</xdr:col>
      <xdr:colOff>203200</xdr:colOff>
      <xdr:row>16</xdr:row>
      <xdr:rowOff>20786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2763181"/>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144399</xdr:rowOff>
    </xdr:from>
    <xdr:to>
      <xdr:col>73</xdr:col>
      <xdr:colOff>44450</xdr:colOff>
      <xdr:row>18</xdr:row>
      <xdr:rowOff>74549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59326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3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19981</xdr:rowOff>
    </xdr:from>
    <xdr:to>
      <xdr:col>68</xdr:col>
      <xdr:colOff>152400</xdr:colOff>
      <xdr:row>16</xdr:row>
      <xdr:rowOff>85132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763181"/>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18796</xdr:rowOff>
    </xdr:from>
    <xdr:to>
      <xdr:col>68</xdr:col>
      <xdr:colOff>203200</xdr:colOff>
      <xdr:row>18</xdr:row>
      <xdr:rowOff>120396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105173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1287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46524</xdr:rowOff>
    </xdr:from>
    <xdr:to>
      <xdr:col>81</xdr:col>
      <xdr:colOff>95250</xdr:colOff>
      <xdr:row>15</xdr:row>
      <xdr:rowOff>148124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63051</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46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140631</xdr:rowOff>
    </xdr:from>
    <xdr:to>
      <xdr:col>77</xdr:col>
      <xdr:colOff>95250</xdr:colOff>
      <xdr:row>16</xdr:row>
      <xdr:rowOff>70781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80958</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481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141436</xdr:rowOff>
    </xdr:from>
    <xdr:to>
      <xdr:col>73</xdr:col>
      <xdr:colOff>44450</xdr:colOff>
      <xdr:row>16</xdr:row>
      <xdr:rowOff>71586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7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81763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140631</xdr:rowOff>
    </xdr:from>
    <xdr:to>
      <xdr:col>68</xdr:col>
      <xdr:colOff>203200</xdr:colOff>
      <xdr:row>16</xdr:row>
      <xdr:rowOff>70781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80958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48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34332</xdr:rowOff>
    </xdr:from>
    <xdr:to>
      <xdr:col>64</xdr:col>
      <xdr:colOff>152400</xdr:colOff>
      <xdr:row>16</xdr:row>
      <xdr:rowOff>135932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7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146109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54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87313</xdr:rowOff>
    </xdr:from>
    <xdr:ext cx="9099176" cy="425758"/>
    <xdr:sp macro="" textlink="">
      <xdr:nvSpPr>
        <xdr:cNvPr id="475" name="テキスト ボックス 474">
          <a:extLst>
            <a:ext uri="{FF2B5EF4-FFF2-40B4-BE49-F238E27FC236}">
              <a16:creationId xmlns:a16="http://schemas.microsoft.com/office/drawing/2014/main" id="{39E7B01A-1F38-4759-A5F9-00699B28A108}"/>
            </a:ext>
          </a:extLst>
        </xdr:cNvPr>
        <xdr:cNvSpPr txBox="1"/>
      </xdr:nvSpPr>
      <xdr:spPr>
        <a:xfrm>
          <a:off x="698500" y="4421188"/>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689,079
678,470
1,411.83
363,053,431
353,330,636
6,591,676
199,938,663
442,132,890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人件費に係る経常収支比率は、退職手当の増などによる増額が生じた一方、地方交付税及び地方消費税交付金の増加などにより、２年度と比較して、</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ポイント改善した。</a:t>
          </a:r>
        </a:p>
        <a:p>
          <a:r>
            <a:rPr kumimoji="1" lang="ja-JP" altLang="en-US" sz="1100">
              <a:latin typeface="ＭＳ Ｐゴシック" panose="020B0600070205080204" pitchFamily="50" charset="-128"/>
              <a:ea typeface="ＭＳ Ｐゴシック" panose="020B0600070205080204" pitchFamily="50" charset="-128"/>
            </a:rPr>
            <a:t>　なお、類似団体との比較においては、類似団体平均を上回る数値で推移しており、３年度においても類似団体平均を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　今後も定員及び給与の適正化を行い、人件費の削減に努めていく。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20865</xdr:rowOff>
    </xdr:from>
    <xdr:to>
      <xdr:col>24</xdr:col>
      <xdr:colOff>25400</xdr:colOff>
      <xdr:row>40</xdr:row>
      <xdr:rowOff>110672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07415"/>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166205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94343</xdr:rowOff>
    </xdr:from>
    <xdr:to>
      <xdr:col>19</xdr:col>
      <xdr:colOff>187325</xdr:colOff>
      <xdr:row>40</xdr:row>
      <xdr:rowOff>110672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952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133350</xdr:rowOff>
    </xdr:from>
    <xdr:to>
      <xdr:col>20</xdr:col>
      <xdr:colOff>38100</xdr:colOff>
      <xdr:row>40</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73677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78015</xdr:rowOff>
    </xdr:from>
    <xdr:to>
      <xdr:col>15</xdr:col>
      <xdr:colOff>98425</xdr:colOff>
      <xdr:row>40</xdr:row>
      <xdr:rowOff>94343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936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68035</xdr:rowOff>
    </xdr:from>
    <xdr:to>
      <xdr:col>15</xdr:col>
      <xdr:colOff>149225</xdr:colOff>
      <xdr:row>39</xdr:row>
      <xdr:rowOff>169635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8362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78015</xdr:rowOff>
    </xdr:from>
    <xdr:to>
      <xdr:col>11</xdr:col>
      <xdr:colOff>9525</xdr:colOff>
      <xdr:row>41</xdr:row>
      <xdr:rowOff>37193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936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68035</xdr:rowOff>
    </xdr:from>
    <xdr:to>
      <xdr:col>11</xdr:col>
      <xdr:colOff>60325</xdr:colOff>
      <xdr:row>39</xdr:row>
      <xdr:rowOff>169635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8362</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41020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141515</xdr:rowOff>
    </xdr:from>
    <xdr:to>
      <xdr:col>24</xdr:col>
      <xdr:colOff>76200</xdr:colOff>
      <xdr:row>39</xdr:row>
      <xdr:rowOff>71665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113592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59872</xdr:rowOff>
    </xdr:from>
    <xdr:to>
      <xdr:col>20</xdr:col>
      <xdr:colOff>38100</xdr:colOff>
      <xdr:row>40</xdr:row>
      <xdr:rowOff>161472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146249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0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43543</xdr:rowOff>
    </xdr:from>
    <xdr:to>
      <xdr:col>15</xdr:col>
      <xdr:colOff>149225</xdr:colOff>
      <xdr:row>40</xdr:row>
      <xdr:rowOff>145143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129920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27215</xdr:rowOff>
    </xdr:from>
    <xdr:to>
      <xdr:col>11</xdr:col>
      <xdr:colOff>60325</xdr:colOff>
      <xdr:row>40</xdr:row>
      <xdr:rowOff>128815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113592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157843</xdr:rowOff>
    </xdr:from>
    <xdr:to>
      <xdr:col>6</xdr:col>
      <xdr:colOff>171450</xdr:colOff>
      <xdr:row>41</xdr:row>
      <xdr:rowOff>87993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72770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物件費に係る経常収支比率は、清掃工場運転経費などの清掃費や、各種予防接種費などの保健衛生費に係る物件費が比較的大きいことなどから、類似団体平均を上回る数値となっている。</a:t>
          </a:r>
        </a:p>
        <a:p>
          <a:r>
            <a:rPr kumimoji="1" lang="ja-JP" altLang="en-US" sz="1100">
              <a:latin typeface="ＭＳ Ｐゴシック" panose="020B0600070205080204" pitchFamily="50" charset="-128"/>
              <a:ea typeface="ＭＳ Ｐゴシック" panose="020B0600070205080204" pitchFamily="50" charset="-128"/>
            </a:rPr>
            <a:t>　３年度は、コークスの価格高騰などにより清掃工場運営費が増加した一方、地方交付税及び地方消費税交付金の増加などにより、２年度と比較して、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ポイント改善した。</a:t>
          </a:r>
        </a:p>
        <a:p>
          <a:r>
            <a:rPr kumimoji="1" lang="ja-JP" altLang="en-US" sz="1100">
              <a:latin typeface="ＭＳ Ｐゴシック" panose="020B0600070205080204" pitchFamily="50" charset="-128"/>
              <a:ea typeface="ＭＳ Ｐゴシック" panose="020B0600070205080204" pitchFamily="50" charset="-128"/>
            </a:rPr>
            <a:t>　引き続き、行財政改革推進大綱及び実施計画による事務事業の見直し・統廃合などによる経費の削減に努めていく。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333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20864</xdr:rowOff>
    </xdr:from>
    <xdr:to>
      <xdr:col>82</xdr:col>
      <xdr:colOff>107950</xdr:colOff>
      <xdr:row>17</xdr:row>
      <xdr:rowOff>102507</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93551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102507</xdr:rowOff>
    </xdr:from>
    <xdr:to>
      <xdr:col>78</xdr:col>
      <xdr:colOff>69850</xdr:colOff>
      <xdr:row>17</xdr:row>
      <xdr:rowOff>135164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017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155320</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20864</xdr:rowOff>
    </xdr:from>
    <xdr:to>
      <xdr:col>73</xdr:col>
      <xdr:colOff>180975</xdr:colOff>
      <xdr:row>17</xdr:row>
      <xdr:rowOff>135164</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9355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20864</xdr:rowOff>
    </xdr:from>
    <xdr:to>
      <xdr:col>69</xdr:col>
      <xdr:colOff>92075</xdr:colOff>
      <xdr:row>17</xdr:row>
      <xdr:rowOff>53521</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935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90006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141514</xdr:rowOff>
    </xdr:from>
    <xdr:to>
      <xdr:col>82</xdr:col>
      <xdr:colOff>158750</xdr:colOff>
      <xdr:row>17</xdr:row>
      <xdr:rowOff>71664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113591</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84364</xdr:rowOff>
    </xdr:from>
    <xdr:to>
      <xdr:col>74</xdr:col>
      <xdr:colOff>31750</xdr:colOff>
      <xdr:row>18</xdr:row>
      <xdr:rowOff>14514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141514</xdr:rowOff>
    </xdr:from>
    <xdr:to>
      <xdr:col>69</xdr:col>
      <xdr:colOff>142875</xdr:colOff>
      <xdr:row>17</xdr:row>
      <xdr:rowOff>71664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56441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2721</xdr:rowOff>
    </xdr:from>
    <xdr:to>
      <xdr:col>65</xdr:col>
      <xdr:colOff>53975</xdr:colOff>
      <xdr:row>17</xdr:row>
      <xdr:rowOff>104321</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89098</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扶助費に係る経常収支比率は、類似団体</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団体中３位で推移している。</a:t>
          </a:r>
        </a:p>
        <a:p>
          <a:r>
            <a:rPr kumimoji="1" lang="ja-JP" altLang="en-US" sz="1100">
              <a:latin typeface="ＭＳ Ｐゴシック" panose="020B0600070205080204" pitchFamily="50" charset="-128"/>
              <a:ea typeface="ＭＳ Ｐゴシック" panose="020B0600070205080204" pitchFamily="50" charset="-128"/>
            </a:rPr>
            <a:t>　これは、類似団体と比べ、生活保護費をはじめとする社会保障経費が少ないことなどが要因としてあげられる。</a:t>
          </a:r>
        </a:p>
        <a:p>
          <a:r>
            <a:rPr kumimoji="1" lang="ja-JP" altLang="en-US" sz="1100">
              <a:latin typeface="ＭＳ Ｐゴシック" panose="020B0600070205080204" pitchFamily="50" charset="-128"/>
              <a:ea typeface="ＭＳ Ｐゴシック" panose="020B0600070205080204" pitchFamily="50" charset="-128"/>
            </a:rPr>
            <a:t>　近年、自立支援給付費、障害児施設給付費、こども園等給付費が増加傾向にあることなどから、今後、少子高齢化社会に対応した適切な執行に努めていく。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53</xdr:row>
      <xdr:rowOff>167822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2383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89099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29028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54</xdr:row>
      <xdr:rowOff>29028</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124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159657</xdr:rowOff>
    </xdr:from>
    <xdr:to>
      <xdr:col>11</xdr:col>
      <xdr:colOff>9525</xdr:colOff>
      <xdr:row>53</xdr:row>
      <xdr:rowOff>37193</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075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100693</xdr:rowOff>
    </xdr:from>
    <xdr:to>
      <xdr:col>24</xdr:col>
      <xdr:colOff>76200</xdr:colOff>
      <xdr:row>54</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9270</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157843</xdr:rowOff>
    </xdr:from>
    <xdr:to>
      <xdr:col>11</xdr:col>
      <xdr:colOff>60325</xdr:colOff>
      <xdr:row>53</xdr:row>
      <xdr:rowOff>87993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98170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108857</xdr:rowOff>
    </xdr:from>
    <xdr:to>
      <xdr:col>6</xdr:col>
      <xdr:colOff>171450</xdr:colOff>
      <xdr:row>53</xdr:row>
      <xdr:rowOff>39007</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49184</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その他に係る経常収支比率は、介護保険事業会計や後期高齢者医療事業会計への繰出金が比較的大きいことなどから、類似団体平均をやや上回る数値となっている。</a:t>
          </a:r>
        </a:p>
        <a:p>
          <a:r>
            <a:rPr kumimoji="1" lang="ja-JP" altLang="en-US" sz="1100">
              <a:latin typeface="ＭＳ Ｐゴシック" panose="020B0600070205080204" pitchFamily="50" charset="-128"/>
              <a:ea typeface="ＭＳ Ｐゴシック" panose="020B0600070205080204" pitchFamily="50" charset="-128"/>
            </a:rPr>
            <a:t>　近年、介護保険事業会計などへの繰出金は増加傾向にあるが、継続して各事業の経費の見直しを行うとともに、適正な執行に努めていく。</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95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130827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168927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127000</xdr:rowOff>
    </xdr:from>
    <xdr:to>
      <xdr:col>73</xdr:col>
      <xdr:colOff>180975</xdr:colOff>
      <xdr:row>58</xdr:row>
      <xdr:rowOff>12700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127000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76200</xdr:rowOff>
    </xdr:from>
    <xdr:to>
      <xdr:col>69</xdr:col>
      <xdr:colOff>142875</xdr:colOff>
      <xdr:row>58</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162577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補助費等に係る経常収支比率は、本市に交通事業に対する繰出しがないことなどから、類似団体平均を下回る数値となっている。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年度以降横ばいで推移しており、３年度も概ね前年度並みとなっている。</a:t>
          </a:r>
        </a:p>
        <a:p>
          <a:r>
            <a:rPr kumimoji="1" lang="ja-JP" altLang="en-US" sz="1100">
              <a:latin typeface="ＭＳ Ｐゴシック" panose="020B0600070205080204" pitchFamily="50" charset="-128"/>
              <a:ea typeface="ＭＳ Ｐゴシック" panose="020B0600070205080204" pitchFamily="50" charset="-128"/>
            </a:rPr>
            <a:t>　今後も補助金の見直し等を実施し、経費の削減に努めていく。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734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36</xdr:row>
      <xdr:rowOff>58420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1163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82567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81280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81280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104140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公債費に係る経常収支比率は、</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年償還の銀行等引受債の償還完了等に伴う公債元金の減などの影響から、</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なお、類似団体との比較においては、類似団体平均を上回る数値で推移していたが、３年度においては類似団体平均を</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ポイント下回った。</a:t>
          </a:r>
        </a:p>
        <a:p>
          <a:r>
            <a:rPr kumimoji="1" lang="ja-JP" altLang="en-US" sz="1100">
              <a:latin typeface="ＭＳ Ｐゴシック" panose="020B0600070205080204" pitchFamily="50" charset="-128"/>
              <a:ea typeface="ＭＳ Ｐゴシック" panose="020B0600070205080204" pitchFamily="50" charset="-128"/>
            </a:rPr>
            <a:t>　今後も、フローとストックに留意し、市債発行額の抑制及び市債残高の適正な管理に努めていく。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31750</xdr:rowOff>
    </xdr:from>
    <xdr:to>
      <xdr:col>24</xdr:col>
      <xdr:colOff>25400</xdr:colOff>
      <xdr:row>78</xdr:row>
      <xdr:rowOff>12700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0619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165100</xdr:rowOff>
    </xdr:from>
    <xdr:to>
      <xdr:col>19</xdr:col>
      <xdr:colOff>187325</xdr:colOff>
      <xdr:row>78</xdr:row>
      <xdr:rowOff>12700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36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16527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165100</xdr:rowOff>
    </xdr:from>
    <xdr:to>
      <xdr:col>15</xdr:col>
      <xdr:colOff>98425</xdr:colOff>
      <xdr:row>78</xdr:row>
      <xdr:rowOff>12700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36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54627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127000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38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168927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152400</xdr:rowOff>
    </xdr:from>
    <xdr:to>
      <xdr:col>24</xdr:col>
      <xdr:colOff>76200</xdr:colOff>
      <xdr:row>76</xdr:row>
      <xdr:rowOff>82550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168927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114300</xdr:rowOff>
    </xdr:from>
    <xdr:to>
      <xdr:col>15</xdr:col>
      <xdr:colOff>149225</xdr:colOff>
      <xdr:row>78</xdr:row>
      <xdr:rowOff>44450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29227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公債費以外の経常収支比率は、扶助費に係る経常収支比率が低いことなどが影響し、類似団体平均を下回っている。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しかし、扶助費や繰出金など社会保障関係経費は増加傾向にあることから、事務事業の見直し・統廃合など歳出の合理化等行財政改革や、公共資産の総資産量適正化・長寿命化のためのアセットマネジメントの取組などを推進し、経常的な事務事業に要する経費の抑制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547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0</xdr:rowOff>
    </xdr:from>
    <xdr:to>
      <xdr:col>82</xdr:col>
      <xdr:colOff>107950</xdr:colOff>
      <xdr:row>78</xdr:row>
      <xdr:rowOff>25400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030200"/>
          <a:ext cx="8382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20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31750</xdr:rowOff>
    </xdr:from>
    <xdr:to>
      <xdr:col>82</xdr:col>
      <xdr:colOff>158750</xdr:colOff>
      <xdr:row>77</xdr:row>
      <xdr:rowOff>133350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25400</xdr:rowOff>
    </xdr:from>
    <xdr:to>
      <xdr:col>78</xdr:col>
      <xdr:colOff>69850</xdr:colOff>
      <xdr:row>78</xdr:row>
      <xdr:rowOff>50800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39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12700</xdr:rowOff>
    </xdr:from>
    <xdr:to>
      <xdr:col>78</xdr:col>
      <xdr:colOff>120650</xdr:colOff>
      <xdr:row>80</xdr:row>
      <xdr:rowOff>114300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99077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81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114300</xdr:rowOff>
    </xdr:from>
    <xdr:to>
      <xdr:col>73</xdr:col>
      <xdr:colOff>180975</xdr:colOff>
      <xdr:row>78</xdr:row>
      <xdr:rowOff>50800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1445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158750</xdr:rowOff>
    </xdr:from>
    <xdr:to>
      <xdr:col>74</xdr:col>
      <xdr:colOff>31750</xdr:colOff>
      <xdr:row>80</xdr:row>
      <xdr:rowOff>88900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73677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7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114300</xdr:rowOff>
    </xdr:from>
    <xdr:to>
      <xdr:col>69</xdr:col>
      <xdr:colOff>92075</xdr:colOff>
      <xdr:row>77</xdr:row>
      <xdr:rowOff>44450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3144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69850</xdr:rowOff>
    </xdr:from>
    <xdr:to>
      <xdr:col>69</xdr:col>
      <xdr:colOff>142875</xdr:colOff>
      <xdr:row>80</xdr:row>
      <xdr:rowOff>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156227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31750</xdr:rowOff>
    </xdr:from>
    <xdr:to>
      <xdr:col>65</xdr:col>
      <xdr:colOff>53975</xdr:colOff>
      <xdr:row>79</xdr:row>
      <xdr:rowOff>133350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5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118127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120650</xdr:rowOff>
    </xdr:from>
    <xdr:to>
      <xdr:col>82</xdr:col>
      <xdr:colOff>158750</xdr:colOff>
      <xdr:row>76</xdr:row>
      <xdr:rowOff>50800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137177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146050</xdr:rowOff>
    </xdr:from>
    <xdr:to>
      <xdr:col>78</xdr:col>
      <xdr:colOff>120650</xdr:colOff>
      <xdr:row>78</xdr:row>
      <xdr:rowOff>76200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0</xdr:rowOff>
    </xdr:from>
    <xdr:to>
      <xdr:col>74</xdr:col>
      <xdr:colOff>31750</xdr:colOff>
      <xdr:row>78</xdr:row>
      <xdr:rowOff>101600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63500</xdr:rowOff>
    </xdr:from>
    <xdr:to>
      <xdr:col>69</xdr:col>
      <xdr:colOff>142875</xdr:colOff>
      <xdr:row>76</xdr:row>
      <xdr:rowOff>165100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3827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165100</xdr:rowOff>
    </xdr:from>
    <xdr:to>
      <xdr:col>65</xdr:col>
      <xdr:colOff>53975</xdr:colOff>
      <xdr:row>77</xdr:row>
      <xdr:rowOff>95250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105427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5537</xdr:rowOff>
    </xdr:from>
    <xdr:to>
      <xdr:col>29</xdr:col>
      <xdr:colOff>127000</xdr:colOff>
      <xdr:row>15</xdr:row>
      <xdr:rowOff>37427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24912"/>
          <a:ext cx="647700" cy="31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3014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2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142240</xdr:rowOff>
    </xdr:from>
    <xdr:to>
      <xdr:col>26</xdr:col>
      <xdr:colOff>50800</xdr:colOff>
      <xdr:row>15</xdr:row>
      <xdr:rowOff>37427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590165"/>
          <a:ext cx="698500" cy="66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124515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142240</xdr:rowOff>
    </xdr:from>
    <xdr:to>
      <xdr:col>22</xdr:col>
      <xdr:colOff>114300</xdr:colOff>
      <xdr:row>15</xdr:row>
      <xdr:rowOff>9957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90165"/>
          <a:ext cx="698500" cy="39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157662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153327</xdr:rowOff>
    </xdr:from>
    <xdr:to>
      <xdr:col>18</xdr:col>
      <xdr:colOff>177800</xdr:colOff>
      <xdr:row>15</xdr:row>
      <xdr:rowOff>9957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601252"/>
          <a:ext cx="698500" cy="28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164063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126187</xdr:rowOff>
    </xdr:from>
    <xdr:to>
      <xdr:col>29</xdr:col>
      <xdr:colOff>177800</xdr:colOff>
      <xdr:row>15</xdr:row>
      <xdr:rowOff>56337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74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142714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1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158077</xdr:rowOff>
    </xdr:from>
    <xdr:to>
      <xdr:col>26</xdr:col>
      <xdr:colOff>101600</xdr:colOff>
      <xdr:row>15</xdr:row>
      <xdr:rowOff>88227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06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98404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74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91440</xdr:rowOff>
    </xdr:from>
    <xdr:to>
      <xdr:col>22</xdr:col>
      <xdr:colOff>165100</xdr:colOff>
      <xdr:row>15</xdr:row>
      <xdr:rowOff>21590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39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31767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130607</xdr:rowOff>
    </xdr:from>
    <xdr:to>
      <xdr:col>19</xdr:col>
      <xdr:colOff>38100</xdr:colOff>
      <xdr:row>15</xdr:row>
      <xdr:rowOff>60757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78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70934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4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102527</xdr:rowOff>
    </xdr:from>
    <xdr:to>
      <xdr:col>15</xdr:col>
      <xdr:colOff>101600</xdr:colOff>
      <xdr:row>15</xdr:row>
      <xdr:rowOff>32677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50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42854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122382</xdr:rowOff>
    </xdr:from>
    <xdr:to>
      <xdr:col>29</xdr:col>
      <xdr:colOff>127000</xdr:colOff>
      <xdr:row>35</xdr:row>
      <xdr:rowOff>199237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32732"/>
          <a:ext cx="647700" cy="76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209130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476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122382</xdr:rowOff>
    </xdr:from>
    <xdr:to>
      <xdr:col>26</xdr:col>
      <xdr:colOff>50800</xdr:colOff>
      <xdr:row>35</xdr:row>
      <xdr:rowOff>193522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32732"/>
          <a:ext cx="698500" cy="71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123512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39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174000</xdr:rowOff>
    </xdr:from>
    <xdr:to>
      <xdr:col>22</xdr:col>
      <xdr:colOff>114300</xdr:colOff>
      <xdr:row>35</xdr:row>
      <xdr:rowOff>193522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84350"/>
          <a:ext cx="698500" cy="19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141891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40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174000</xdr:rowOff>
    </xdr:from>
    <xdr:to>
      <xdr:col>18</xdr:col>
      <xdr:colOff>177800</xdr:colOff>
      <xdr:row>35</xdr:row>
      <xdr:rowOff>191511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84350"/>
          <a:ext cx="698500" cy="1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128495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159859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58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120514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3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71582</xdr:rowOff>
    </xdr:from>
    <xdr:to>
      <xdr:col>26</xdr:col>
      <xdr:colOff>101600</xdr:colOff>
      <xdr:row>35</xdr:row>
      <xdr:rowOff>173182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81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157959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768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142722</xdr:rowOff>
    </xdr:from>
    <xdr:to>
      <xdr:col>22</xdr:col>
      <xdr:colOff>165100</xdr:colOff>
      <xdr:row>35</xdr:row>
      <xdr:rowOff>244322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5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229099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83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123200</xdr:rowOff>
    </xdr:from>
    <xdr:to>
      <xdr:col>19</xdr:col>
      <xdr:colOff>38100</xdr:colOff>
      <xdr:row>35</xdr:row>
      <xdr:rowOff>224800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33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209577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8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140711</xdr:rowOff>
    </xdr:from>
    <xdr:to>
      <xdr:col>15</xdr:col>
      <xdr:colOff>101600</xdr:colOff>
      <xdr:row>35</xdr:row>
      <xdr:rowOff>242311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51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227088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83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689,079
678,470
1,411.83
363,053,431
353,330,636
6,591,676
199,938,663
442,132,890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5588</xdr:rowOff>
    </xdr:from>
    <xdr:to>
      <xdr:col>24</xdr:col>
      <xdr:colOff>63500</xdr:colOff>
      <xdr:row>33</xdr:row>
      <xdr:rowOff>59537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63438"/>
          <a:ext cx="8382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31970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89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59537</xdr:rowOff>
    </xdr:from>
    <xdr:to>
      <xdr:col>19</xdr:col>
      <xdr:colOff>177800</xdr:colOff>
      <xdr:row>33</xdr:row>
      <xdr:rowOff>88303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17387"/>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157319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88303</xdr:rowOff>
    </xdr:from>
    <xdr:to>
      <xdr:col>15</xdr:col>
      <xdr:colOff>50800</xdr:colOff>
      <xdr:row>33</xdr:row>
      <xdr:rowOff>160236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46153"/>
          <a:ext cx="889000" cy="7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57307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128803</xdr:rowOff>
    </xdr:from>
    <xdr:to>
      <xdr:col>10</xdr:col>
      <xdr:colOff>114300</xdr:colOff>
      <xdr:row>33</xdr:row>
      <xdr:rowOff>160236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786653"/>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62641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58221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8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126238</xdr:rowOff>
    </xdr:from>
    <xdr:to>
      <xdr:col>24</xdr:col>
      <xdr:colOff>114300</xdr:colOff>
      <xdr:row>33</xdr:row>
      <xdr:rowOff>56388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1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149115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6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8737</xdr:rowOff>
    </xdr:from>
    <xdr:to>
      <xdr:col>20</xdr:col>
      <xdr:colOff>38100</xdr:colOff>
      <xdr:row>33</xdr:row>
      <xdr:rowOff>110337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126864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4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37503</xdr:rowOff>
    </xdr:from>
    <xdr:to>
      <xdr:col>15</xdr:col>
      <xdr:colOff>101600</xdr:colOff>
      <xdr:row>33</xdr:row>
      <xdr:rowOff>139103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155630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7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109436</xdr:rowOff>
    </xdr:from>
    <xdr:to>
      <xdr:col>10</xdr:col>
      <xdr:colOff>165100</xdr:colOff>
      <xdr:row>34</xdr:row>
      <xdr:rowOff>39586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6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56113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4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78003</xdr:rowOff>
    </xdr:from>
    <xdr:to>
      <xdr:col>6</xdr:col>
      <xdr:colOff>38100</xdr:colOff>
      <xdr:row>34</xdr:row>
      <xdr:rowOff>8153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24680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1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152240</xdr:rowOff>
    </xdr:from>
    <xdr:to>
      <xdr:col>24</xdr:col>
      <xdr:colOff>63500</xdr:colOff>
      <xdr:row>57</xdr:row>
      <xdr:rowOff>63968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10540"/>
          <a:ext cx="838200" cy="42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66220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5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63968</xdr:rowOff>
    </xdr:from>
    <xdr:to>
      <xdr:col>19</xdr:col>
      <xdr:colOff>177800</xdr:colOff>
      <xdr:row>57</xdr:row>
      <xdr:rowOff>144370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36618"/>
          <a:ext cx="889000" cy="8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144370</xdr:rowOff>
    </xdr:from>
    <xdr:to>
      <xdr:col>15</xdr:col>
      <xdr:colOff>50800</xdr:colOff>
      <xdr:row>58</xdr:row>
      <xdr:rowOff>11978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17020"/>
          <a:ext cx="8890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11978</xdr:rowOff>
    </xdr:from>
    <xdr:to>
      <xdr:col>10</xdr:col>
      <xdr:colOff>114300</xdr:colOff>
      <xdr:row>58</xdr:row>
      <xdr:rowOff>46954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56078"/>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79345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85020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101440</xdr:rowOff>
    </xdr:from>
    <xdr:to>
      <xdr:col>24</xdr:col>
      <xdr:colOff>114300</xdr:colOff>
      <xdr:row>55</xdr:row>
      <xdr:rowOff>31590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79867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3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13168</xdr:rowOff>
    </xdr:from>
    <xdr:to>
      <xdr:col>20</xdr:col>
      <xdr:colOff>38100</xdr:colOff>
      <xdr:row>57</xdr:row>
      <xdr:rowOff>114768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8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105895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93570</xdr:rowOff>
    </xdr:from>
    <xdr:to>
      <xdr:col>15</xdr:col>
      <xdr:colOff>101600</xdr:colOff>
      <xdr:row>58</xdr:row>
      <xdr:rowOff>23720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6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14847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5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132628</xdr:rowOff>
    </xdr:from>
    <xdr:to>
      <xdr:col>10</xdr:col>
      <xdr:colOff>165100</xdr:colOff>
      <xdr:row>58</xdr:row>
      <xdr:rowOff>62778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79305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8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167604</xdr:rowOff>
    </xdr:from>
    <xdr:to>
      <xdr:col>6</xdr:col>
      <xdr:colOff>38100</xdr:colOff>
      <xdr:row>58</xdr:row>
      <xdr:rowOff>97754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88881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3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94666</xdr:rowOff>
    </xdr:from>
    <xdr:to>
      <xdr:col>24</xdr:col>
      <xdr:colOff>63500</xdr:colOff>
      <xdr:row>75</xdr:row>
      <xdr:rowOff>169266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953416"/>
          <a:ext cx="838200" cy="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87368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46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157302</xdr:rowOff>
    </xdr:from>
    <xdr:to>
      <xdr:col>19</xdr:col>
      <xdr:colOff>177800</xdr:colOff>
      <xdr:row>75</xdr:row>
      <xdr:rowOff>169266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016052"/>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62704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5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148462</xdr:rowOff>
    </xdr:from>
    <xdr:to>
      <xdr:col>15</xdr:col>
      <xdr:colOff>50800</xdr:colOff>
      <xdr:row>75</xdr:row>
      <xdr:rowOff>157302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007212"/>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69460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148462</xdr:rowOff>
    </xdr:from>
    <xdr:to>
      <xdr:col>10</xdr:col>
      <xdr:colOff>114300</xdr:colOff>
      <xdr:row>76</xdr:row>
      <xdr:rowOff>4750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007212"/>
          <a:ext cx="8890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60926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89197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1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43866</xdr:rowOff>
    </xdr:from>
    <xdr:to>
      <xdr:col>24</xdr:col>
      <xdr:colOff>114300</xdr:colOff>
      <xdr:row>75</xdr:row>
      <xdr:rowOff>145466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0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66743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5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118466</xdr:rowOff>
    </xdr:from>
    <xdr:to>
      <xdr:col>20</xdr:col>
      <xdr:colOff>38100</xdr:colOff>
      <xdr:row>76</xdr:row>
      <xdr:rowOff>48616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9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39743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6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106502</xdr:rowOff>
    </xdr:from>
    <xdr:to>
      <xdr:col>15</xdr:col>
      <xdr:colOff>101600</xdr:colOff>
      <xdr:row>76</xdr:row>
      <xdr:rowOff>36652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53179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74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97663</xdr:rowOff>
    </xdr:from>
    <xdr:to>
      <xdr:col>10</xdr:col>
      <xdr:colOff>165100</xdr:colOff>
      <xdr:row>76</xdr:row>
      <xdr:rowOff>27812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564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44340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73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125400</xdr:rowOff>
    </xdr:from>
    <xdr:to>
      <xdr:col>6</xdr:col>
      <xdr:colOff>38100</xdr:colOff>
      <xdr:row>76</xdr:row>
      <xdr:rowOff>55550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98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72077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75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165697</xdr:rowOff>
    </xdr:from>
    <xdr:to>
      <xdr:col>24</xdr:col>
      <xdr:colOff>62865</xdr:colOff>
      <xdr:row>97</xdr:row>
      <xdr:rowOff>117132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96197"/>
          <a:ext cx="1270" cy="11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120959</xdr:rowOff>
    </xdr:from>
    <xdr:ext cx="599010"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5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117132</xdr:rowOff>
    </xdr:from>
    <xdr:to>
      <xdr:col>24</xdr:col>
      <xdr:colOff>152400</xdr:colOff>
      <xdr:row>97</xdr:row>
      <xdr:rowOff>117132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47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112374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7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165697</xdr:rowOff>
    </xdr:from>
    <xdr:to>
      <xdr:col>24</xdr:col>
      <xdr:colOff>152400</xdr:colOff>
      <xdr:row>90</xdr:row>
      <xdr:rowOff>165697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9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74668</xdr:rowOff>
    </xdr:from>
    <xdr:to>
      <xdr:col>24</xdr:col>
      <xdr:colOff>63500</xdr:colOff>
      <xdr:row>98</xdr:row>
      <xdr:rowOff>126039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05318"/>
          <a:ext cx="838200" cy="22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150483</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95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127606</xdr:rowOff>
    </xdr:from>
    <xdr:to>
      <xdr:col>24</xdr:col>
      <xdr:colOff>114300</xdr:colOff>
      <xdr:row>95</xdr:row>
      <xdr:rowOff>57756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4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126039</xdr:rowOff>
    </xdr:from>
    <xdr:to>
      <xdr:col>19</xdr:col>
      <xdr:colOff>177800</xdr:colOff>
      <xdr:row>98</xdr:row>
      <xdr:rowOff>170332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928139"/>
          <a:ext cx="889000" cy="4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30031</xdr:rowOff>
    </xdr:from>
    <xdr:to>
      <xdr:col>20</xdr:col>
      <xdr:colOff>38100</xdr:colOff>
      <xdr:row>96</xdr:row>
      <xdr:rowOff>131631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8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148158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6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170332</xdr:rowOff>
    </xdr:from>
    <xdr:to>
      <xdr:col>15</xdr:col>
      <xdr:colOff>50800</xdr:colOff>
      <xdr:row>99</xdr:row>
      <xdr:rowOff>62844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72432"/>
          <a:ext cx="889000" cy="6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77744</xdr:rowOff>
    </xdr:from>
    <xdr:to>
      <xdr:col>15</xdr:col>
      <xdr:colOff>101600</xdr:colOff>
      <xdr:row>97</xdr:row>
      <xdr:rowOff>7894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24421</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31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62844</xdr:rowOff>
    </xdr:from>
    <xdr:to>
      <xdr:col>10</xdr:col>
      <xdr:colOff>114300</xdr:colOff>
      <xdr:row>99</xdr:row>
      <xdr:rowOff>81992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7036394"/>
          <a:ext cx="889000" cy="1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130998</xdr:rowOff>
    </xdr:from>
    <xdr:to>
      <xdr:col>10</xdr:col>
      <xdr:colOff>165100</xdr:colOff>
      <xdr:row>97</xdr:row>
      <xdr:rowOff>61148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9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77675</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36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145621</xdr:rowOff>
    </xdr:from>
    <xdr:to>
      <xdr:col>6</xdr:col>
      <xdr:colOff>38100</xdr:colOff>
      <xdr:row>97</xdr:row>
      <xdr:rowOff>75771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92298</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38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23868</xdr:rowOff>
    </xdr:from>
    <xdr:to>
      <xdr:col>24</xdr:col>
      <xdr:colOff>114300</xdr:colOff>
      <xdr:row>97</xdr:row>
      <xdr:rowOff>125468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110245</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6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75239</xdr:rowOff>
    </xdr:from>
    <xdr:to>
      <xdr:col>20</xdr:col>
      <xdr:colOff>38100</xdr:colOff>
      <xdr:row>99</xdr:row>
      <xdr:rowOff>5389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7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167966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97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119532</xdr:rowOff>
    </xdr:from>
    <xdr:to>
      <xdr:col>15</xdr:col>
      <xdr:colOff>101600</xdr:colOff>
      <xdr:row>99</xdr:row>
      <xdr:rowOff>49682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40809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70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12044</xdr:rowOff>
    </xdr:from>
    <xdr:to>
      <xdr:col>10</xdr:col>
      <xdr:colOff>165100</xdr:colOff>
      <xdr:row>99</xdr:row>
      <xdr:rowOff>113644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104771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7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31192</xdr:rowOff>
    </xdr:from>
    <xdr:to>
      <xdr:col>6</xdr:col>
      <xdr:colOff>38100</xdr:colOff>
      <xdr:row>99</xdr:row>
      <xdr:rowOff>132792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70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123919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167983</xdr:rowOff>
    </xdr:from>
    <xdr:to>
      <xdr:col>54</xdr:col>
      <xdr:colOff>189865</xdr:colOff>
      <xdr:row>39</xdr:row>
      <xdr:rowOff>135051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6168733"/>
          <a:ext cx="1270" cy="65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138878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135051</xdr:rowOff>
    </xdr:from>
    <xdr:to>
      <xdr:col>55</xdr:col>
      <xdr:colOff>88900</xdr:colOff>
      <xdr:row>39</xdr:row>
      <xdr:rowOff>135051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114660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9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167983</xdr:rowOff>
    </xdr:from>
    <xdr:to>
      <xdr:col>55</xdr:col>
      <xdr:colOff>88900</xdr:colOff>
      <xdr:row>35</xdr:row>
      <xdr:rowOff>167983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16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141135</xdr:rowOff>
    </xdr:from>
    <xdr:to>
      <xdr:col>55</xdr:col>
      <xdr:colOff>0</xdr:colOff>
      <xdr:row>38</xdr:row>
      <xdr:rowOff>93714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284635"/>
          <a:ext cx="838200" cy="13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158030</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3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135153</xdr:rowOff>
    </xdr:from>
    <xdr:to>
      <xdr:col>55</xdr:col>
      <xdr:colOff>50800</xdr:colOff>
      <xdr:row>38</xdr:row>
      <xdr:rowOff>65303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141135</xdr:rowOff>
    </xdr:from>
    <xdr:to>
      <xdr:col>50</xdr:col>
      <xdr:colOff>114300</xdr:colOff>
      <xdr:row>38</xdr:row>
      <xdr:rowOff>129299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284635"/>
          <a:ext cx="889000" cy="135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113246</xdr:rowOff>
    </xdr:from>
    <xdr:to>
      <xdr:col>50</xdr:col>
      <xdr:colOff>165100</xdr:colOff>
      <xdr:row>31</xdr:row>
      <xdr:rowOff>43396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34523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129299</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644399"/>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91072</xdr:rowOff>
    </xdr:from>
    <xdr:to>
      <xdr:col>46</xdr:col>
      <xdr:colOff>38100</xdr:colOff>
      <xdr:row>39</xdr:row>
      <xdr:rowOff>21222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12349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141859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5480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97015</xdr:rowOff>
    </xdr:from>
    <xdr:to>
      <xdr:col>41</xdr:col>
      <xdr:colOff>101600</xdr:colOff>
      <xdr:row>39</xdr:row>
      <xdr:rowOff>27165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18292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101968</xdr:rowOff>
    </xdr:from>
    <xdr:to>
      <xdr:col>36</xdr:col>
      <xdr:colOff>165100</xdr:colOff>
      <xdr:row>39</xdr:row>
      <xdr:rowOff>32118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23245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7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42914</xdr:rowOff>
    </xdr:from>
    <xdr:to>
      <xdr:col>55</xdr:col>
      <xdr:colOff>50800</xdr:colOff>
      <xdr:row>38</xdr:row>
      <xdr:rowOff>144514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5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21341</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90335</xdr:rowOff>
    </xdr:from>
    <xdr:to>
      <xdr:col>50</xdr:col>
      <xdr:colOff>165100</xdr:colOff>
      <xdr:row>31</xdr:row>
      <xdr:rowOff>20485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23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37012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00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78499</xdr:rowOff>
    </xdr:from>
    <xdr:to>
      <xdr:col>46</xdr:col>
      <xdr:colOff>38100</xdr:colOff>
      <xdr:row>39</xdr:row>
      <xdr:rowOff>8649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59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25176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36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35577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91059</xdr:rowOff>
    </xdr:from>
    <xdr:to>
      <xdr:col>36</xdr:col>
      <xdr:colOff>165100</xdr:colOff>
      <xdr:row>39</xdr:row>
      <xdr:rowOff>21209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37736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8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125778</xdr:rowOff>
    </xdr:from>
    <xdr:to>
      <xdr:col>55</xdr:col>
      <xdr:colOff>0</xdr:colOff>
      <xdr:row>54</xdr:row>
      <xdr:rowOff>18039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041178"/>
          <a:ext cx="838200" cy="2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169339</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891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125778</xdr:rowOff>
    </xdr:from>
    <xdr:to>
      <xdr:col>50</xdr:col>
      <xdr:colOff>114300</xdr:colOff>
      <xdr:row>53</xdr:row>
      <xdr:rowOff>168755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041178"/>
          <a:ext cx="889000" cy="2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152686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168755</xdr:rowOff>
    </xdr:from>
    <xdr:to>
      <xdr:col>45</xdr:col>
      <xdr:colOff>177800</xdr:colOff>
      <xdr:row>54</xdr:row>
      <xdr:rowOff>66525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255605"/>
          <a:ext cx="889000" cy="6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43990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51164</xdr:rowOff>
    </xdr:from>
    <xdr:to>
      <xdr:col>41</xdr:col>
      <xdr:colOff>50800</xdr:colOff>
      <xdr:row>54</xdr:row>
      <xdr:rowOff>66525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138014"/>
          <a:ext cx="889000" cy="18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93984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115402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138689</xdr:rowOff>
    </xdr:from>
    <xdr:to>
      <xdr:col>55</xdr:col>
      <xdr:colOff>50800</xdr:colOff>
      <xdr:row>54</xdr:row>
      <xdr:rowOff>68839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2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117116</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2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74978</xdr:rowOff>
    </xdr:from>
    <xdr:to>
      <xdr:col>50</xdr:col>
      <xdr:colOff>165100</xdr:colOff>
      <xdr:row>53</xdr:row>
      <xdr:rowOff>5128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89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21655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87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117955</xdr:rowOff>
    </xdr:from>
    <xdr:to>
      <xdr:col>46</xdr:col>
      <xdr:colOff>38100</xdr:colOff>
      <xdr:row>54</xdr:row>
      <xdr:rowOff>48105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2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39232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29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15725</xdr:rowOff>
    </xdr:from>
    <xdr:to>
      <xdr:col>41</xdr:col>
      <xdr:colOff>101600</xdr:colOff>
      <xdr:row>54</xdr:row>
      <xdr:rowOff>117325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2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108452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364</xdr:rowOff>
    </xdr:from>
    <xdr:to>
      <xdr:col>36</xdr:col>
      <xdr:colOff>165100</xdr:colOff>
      <xdr:row>53</xdr:row>
      <xdr:rowOff>101964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08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118491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886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27412</xdr:rowOff>
    </xdr:from>
    <xdr:to>
      <xdr:col>55</xdr:col>
      <xdr:colOff>0</xdr:colOff>
      <xdr:row>74</xdr:row>
      <xdr:rowOff>32395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2714712"/>
          <a:ext cx="8382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31940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271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27412</xdr:rowOff>
    </xdr:from>
    <xdr:to>
      <xdr:col>50</xdr:col>
      <xdr:colOff>114300</xdr:colOff>
      <xdr:row>74</xdr:row>
      <xdr:rowOff>109571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2714712"/>
          <a:ext cx="8890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134764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4506</xdr:rowOff>
    </xdr:from>
    <xdr:to>
      <xdr:col>45</xdr:col>
      <xdr:colOff>177800</xdr:colOff>
      <xdr:row>74</xdr:row>
      <xdr:rowOff>109571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691806"/>
          <a:ext cx="8890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102694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4506</xdr:rowOff>
    </xdr:from>
    <xdr:to>
      <xdr:col>41</xdr:col>
      <xdr:colOff>50800</xdr:colOff>
      <xdr:row>74</xdr:row>
      <xdr:rowOff>125024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691806"/>
          <a:ext cx="889000" cy="1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56425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113072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153045</xdr:rowOff>
    </xdr:from>
    <xdr:to>
      <xdr:col>55</xdr:col>
      <xdr:colOff>50800</xdr:colOff>
      <xdr:row>74</xdr:row>
      <xdr:rowOff>83195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266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4472</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5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148062</xdr:rowOff>
    </xdr:from>
    <xdr:to>
      <xdr:col>50</xdr:col>
      <xdr:colOff>165100</xdr:colOff>
      <xdr:row>74</xdr:row>
      <xdr:rowOff>78212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26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94739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4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58771</xdr:rowOff>
    </xdr:from>
    <xdr:to>
      <xdr:col>46</xdr:col>
      <xdr:colOff>38100</xdr:colOff>
      <xdr:row>74</xdr:row>
      <xdr:rowOff>160371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7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151498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83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125156</xdr:rowOff>
    </xdr:from>
    <xdr:to>
      <xdr:col>41</xdr:col>
      <xdr:colOff>101600</xdr:colOff>
      <xdr:row>74</xdr:row>
      <xdr:rowOff>55306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6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46433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7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74224</xdr:rowOff>
    </xdr:from>
    <xdr:to>
      <xdr:col>36</xdr:col>
      <xdr:colOff>165100</xdr:colOff>
      <xdr:row>75</xdr:row>
      <xdr:rowOff>4374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7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166951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85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73451</xdr:rowOff>
    </xdr:from>
    <xdr:to>
      <xdr:col>55</xdr:col>
      <xdr:colOff>0</xdr:colOff>
      <xdr:row>95</xdr:row>
      <xdr:rowOff>42796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189751"/>
          <a:ext cx="838200" cy="14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83591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02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73451</xdr:rowOff>
    </xdr:from>
    <xdr:to>
      <xdr:col>50</xdr:col>
      <xdr:colOff>114300</xdr:colOff>
      <xdr:row>95</xdr:row>
      <xdr:rowOff>27138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189751"/>
          <a:ext cx="889000" cy="12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169809</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2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27138</xdr:rowOff>
    </xdr:from>
    <xdr:to>
      <xdr:col>45</xdr:col>
      <xdr:colOff>177800</xdr:colOff>
      <xdr:row>95</xdr:row>
      <xdr:rowOff>110348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314888"/>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76085</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0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80104</xdr:rowOff>
    </xdr:from>
    <xdr:to>
      <xdr:col>41</xdr:col>
      <xdr:colOff>50800</xdr:colOff>
      <xdr:row>95</xdr:row>
      <xdr:rowOff>110348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196404"/>
          <a:ext cx="889000" cy="20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144573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08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159407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163446</xdr:rowOff>
    </xdr:from>
    <xdr:to>
      <xdr:col>55</xdr:col>
      <xdr:colOff>50800</xdr:colOff>
      <xdr:row>95</xdr:row>
      <xdr:rowOff>93596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27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141873</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25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22651</xdr:rowOff>
    </xdr:from>
    <xdr:to>
      <xdr:col>50</xdr:col>
      <xdr:colOff>165100</xdr:colOff>
      <xdr:row>94</xdr:row>
      <xdr:rowOff>124251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1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140778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59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147788</xdr:rowOff>
    </xdr:from>
    <xdr:to>
      <xdr:col>46</xdr:col>
      <xdr:colOff>38100</xdr:colOff>
      <xdr:row>95</xdr:row>
      <xdr:rowOff>77938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2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69065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35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59548</xdr:rowOff>
    </xdr:from>
    <xdr:to>
      <xdr:col>41</xdr:col>
      <xdr:colOff>101600</xdr:colOff>
      <xdr:row>95</xdr:row>
      <xdr:rowOff>161148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34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152275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44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29304</xdr:rowOff>
    </xdr:from>
    <xdr:to>
      <xdr:col>36</xdr:col>
      <xdr:colOff>165100</xdr:colOff>
      <xdr:row>94</xdr:row>
      <xdr:rowOff>130904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14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147431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592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136499</xdr:rowOff>
    </xdr:from>
    <xdr:to>
      <xdr:col>85</xdr:col>
      <xdr:colOff>126364</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79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83176</xdr:rowOff>
    </xdr:from>
    <xdr:ext cx="469744"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136499</xdr:rowOff>
    </xdr:from>
    <xdr:to>
      <xdr:col>86</xdr:col>
      <xdr:colOff>25400</xdr:colOff>
      <xdr:row>30</xdr:row>
      <xdr:rowOff>136499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7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77750</xdr:rowOff>
    </xdr:from>
    <xdr:to>
      <xdr:col>85</xdr:col>
      <xdr:colOff>127000</xdr:colOff>
      <xdr:row>35</xdr:row>
      <xdr:rowOff>109068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078500"/>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30522</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741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52095</xdr:rowOff>
    </xdr:from>
    <xdr:to>
      <xdr:col>85</xdr:col>
      <xdr:colOff>177800</xdr:colOff>
      <xdr:row>37</xdr:row>
      <xdr:rowOff>153695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3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77750</xdr:rowOff>
    </xdr:from>
    <xdr:to>
      <xdr:col>81</xdr:col>
      <xdr:colOff>50800</xdr:colOff>
      <xdr:row>36</xdr:row>
      <xdr:rowOff>29515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078500"/>
          <a:ext cx="889000" cy="1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125247</xdr:rowOff>
    </xdr:from>
    <xdr:to>
      <xdr:col>81</xdr:col>
      <xdr:colOff>101600</xdr:colOff>
      <xdr:row>37</xdr:row>
      <xdr:rowOff>55397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2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46524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29515</xdr:rowOff>
    </xdr:from>
    <xdr:to>
      <xdr:col>76</xdr:col>
      <xdr:colOff>114300</xdr:colOff>
      <xdr:row>37</xdr:row>
      <xdr:rowOff>35458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201715"/>
          <a:ext cx="889000" cy="17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50267</xdr:rowOff>
    </xdr:from>
    <xdr:to>
      <xdr:col>76</xdr:col>
      <xdr:colOff>165100</xdr:colOff>
      <xdr:row>36</xdr:row>
      <xdr:rowOff>151867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142994</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31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35458</xdr:rowOff>
    </xdr:from>
    <xdr:to>
      <xdr:col>71</xdr:col>
      <xdr:colOff>177800</xdr:colOff>
      <xdr:row>37</xdr:row>
      <xdr:rowOff>126670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379108"/>
          <a:ext cx="889000" cy="9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100787</xdr:rowOff>
    </xdr:from>
    <xdr:to>
      <xdr:col>72</xdr:col>
      <xdr:colOff>38100</xdr:colOff>
      <xdr:row>37</xdr:row>
      <xdr:rowOff>30937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47464</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0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21175</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5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58268</xdr:rowOff>
    </xdr:from>
    <xdr:to>
      <xdr:col>85</xdr:col>
      <xdr:colOff>177800</xdr:colOff>
      <xdr:row>35</xdr:row>
      <xdr:rowOff>159868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0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81145</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591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26950</xdr:rowOff>
    </xdr:from>
    <xdr:to>
      <xdr:col>81</xdr:col>
      <xdr:colOff>101600</xdr:colOff>
      <xdr:row>35</xdr:row>
      <xdr:rowOff>128550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0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145077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58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150165</xdr:rowOff>
    </xdr:from>
    <xdr:to>
      <xdr:col>76</xdr:col>
      <xdr:colOff>165100</xdr:colOff>
      <xdr:row>36</xdr:row>
      <xdr:rowOff>80315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96842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592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156108</xdr:rowOff>
    </xdr:from>
    <xdr:to>
      <xdr:col>72</xdr:col>
      <xdr:colOff>38100</xdr:colOff>
      <xdr:row>37</xdr:row>
      <xdr:rowOff>86258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3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77385</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42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75870</xdr:rowOff>
    </xdr:from>
    <xdr:to>
      <xdr:col>67</xdr:col>
      <xdr:colOff>101600</xdr:colOff>
      <xdr:row>38</xdr:row>
      <xdr:rowOff>6020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168597</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512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86589</xdr:rowOff>
    </xdr:from>
    <xdr:to>
      <xdr:col>85</xdr:col>
      <xdr:colOff>126364</xdr:colOff>
      <xdr:row>79</xdr:row>
      <xdr:rowOff>123470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59539"/>
          <a:ext cx="1269" cy="1408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127297</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6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123470</xdr:rowOff>
    </xdr:from>
    <xdr:to>
      <xdr:col>86</xdr:col>
      <xdr:colOff>25400</xdr:colOff>
      <xdr:row>79</xdr:row>
      <xdr:rowOff>123470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6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33266</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86589</xdr:rowOff>
    </xdr:from>
    <xdr:to>
      <xdr:col>86</xdr:col>
      <xdr:colOff>25400</xdr:colOff>
      <xdr:row>71</xdr:row>
      <xdr:rowOff>86589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59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9437</xdr:rowOff>
    </xdr:from>
    <xdr:to>
      <xdr:col>85</xdr:col>
      <xdr:colOff>127000</xdr:colOff>
      <xdr:row>76</xdr:row>
      <xdr:rowOff>71540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039637"/>
          <a:ext cx="8382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19880</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07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168453</xdr:rowOff>
    </xdr:from>
    <xdr:to>
      <xdr:col>85</xdr:col>
      <xdr:colOff>177800</xdr:colOff>
      <xdr:row>75</xdr:row>
      <xdr:rowOff>98603</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9437</xdr:rowOff>
    </xdr:from>
    <xdr:to>
      <xdr:col>81</xdr:col>
      <xdr:colOff>50800</xdr:colOff>
      <xdr:row>76</xdr:row>
      <xdr:rowOff>29363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039637"/>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88595</xdr:rowOff>
    </xdr:from>
    <xdr:to>
      <xdr:col>81</xdr:col>
      <xdr:colOff>101600</xdr:colOff>
      <xdr:row>76</xdr:row>
      <xdr:rowOff>18746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35272</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29363</xdr:rowOff>
    </xdr:from>
    <xdr:to>
      <xdr:col>76</xdr:col>
      <xdr:colOff>114300</xdr:colOff>
      <xdr:row>76</xdr:row>
      <xdr:rowOff>48489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059563"/>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28131</xdr:rowOff>
    </xdr:from>
    <xdr:to>
      <xdr:col>76</xdr:col>
      <xdr:colOff>165100</xdr:colOff>
      <xdr:row>75</xdr:row>
      <xdr:rowOff>129731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146258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30353</xdr:rowOff>
    </xdr:from>
    <xdr:to>
      <xdr:col>71</xdr:col>
      <xdr:colOff>177800</xdr:colOff>
      <xdr:row>76</xdr:row>
      <xdr:rowOff>48489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060553"/>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143611</xdr:rowOff>
    </xdr:from>
    <xdr:to>
      <xdr:col>72</xdr:col>
      <xdr:colOff>38100</xdr:colOff>
      <xdr:row>75</xdr:row>
      <xdr:rowOff>73761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90288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112234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20740</xdr:rowOff>
    </xdr:from>
    <xdr:to>
      <xdr:col>85</xdr:col>
      <xdr:colOff>177800</xdr:colOff>
      <xdr:row>76</xdr:row>
      <xdr:rowOff>122340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170617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130086</xdr:rowOff>
    </xdr:from>
    <xdr:to>
      <xdr:col>81</xdr:col>
      <xdr:colOff>101600</xdr:colOff>
      <xdr:row>76</xdr:row>
      <xdr:rowOff>60235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9888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51364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08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150013</xdr:rowOff>
    </xdr:from>
    <xdr:to>
      <xdr:col>76</xdr:col>
      <xdr:colOff>165100</xdr:colOff>
      <xdr:row>76</xdr:row>
      <xdr:rowOff>80163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71290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169139</xdr:rowOff>
    </xdr:from>
    <xdr:to>
      <xdr:col>72</xdr:col>
      <xdr:colOff>38100</xdr:colOff>
      <xdr:row>76</xdr:row>
      <xdr:rowOff>99289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90416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151003</xdr:rowOff>
    </xdr:from>
    <xdr:to>
      <xdr:col>67</xdr:col>
      <xdr:colOff>101600</xdr:colOff>
      <xdr:row>76</xdr:row>
      <xdr:rowOff>81153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0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72280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0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59461</xdr:rowOff>
    </xdr:from>
    <xdr:to>
      <xdr:col>85</xdr:col>
      <xdr:colOff>127000</xdr:colOff>
      <xdr:row>97</xdr:row>
      <xdr:rowOff>6700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175761"/>
          <a:ext cx="838200" cy="46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46342</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33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6700</xdr:rowOff>
    </xdr:from>
    <xdr:to>
      <xdr:col>81</xdr:col>
      <xdr:colOff>50800</xdr:colOff>
      <xdr:row>97</xdr:row>
      <xdr:rowOff>105547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37350"/>
          <a:ext cx="889000" cy="9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621</xdr:rowOff>
    </xdr:from>
    <xdr:ext cx="469744"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46428" y="168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91923</xdr:rowOff>
    </xdr:from>
    <xdr:to>
      <xdr:col>76</xdr:col>
      <xdr:colOff>114300</xdr:colOff>
      <xdr:row>97</xdr:row>
      <xdr:rowOff>105547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22573"/>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143567</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57428" y="164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91923</xdr:rowOff>
    </xdr:from>
    <xdr:to>
      <xdr:col>71</xdr:col>
      <xdr:colOff>177800</xdr:colOff>
      <xdr:row>97</xdr:row>
      <xdr:rowOff>169190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22573"/>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153418</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68428" y="1678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115267</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79428" y="164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8661</xdr:rowOff>
    </xdr:from>
    <xdr:to>
      <xdr:col>85</xdr:col>
      <xdr:colOff>177800</xdr:colOff>
      <xdr:row>94</xdr:row>
      <xdr:rowOff>110261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1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31538</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597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127350</xdr:rowOff>
    </xdr:from>
    <xdr:to>
      <xdr:col>81</xdr:col>
      <xdr:colOff>101600</xdr:colOff>
      <xdr:row>97</xdr:row>
      <xdr:rowOff>57500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74027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3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54747</xdr:rowOff>
    </xdr:from>
    <xdr:to>
      <xdr:col>76</xdr:col>
      <xdr:colOff>165100</xdr:colOff>
      <xdr:row>97</xdr:row>
      <xdr:rowOff>156347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8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147474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77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41123</xdr:rowOff>
    </xdr:from>
    <xdr:to>
      <xdr:col>72</xdr:col>
      <xdr:colOff>38100</xdr:colOff>
      <xdr:row>97</xdr:row>
      <xdr:rowOff>142723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7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159250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44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118390</xdr:rowOff>
    </xdr:from>
    <xdr:to>
      <xdr:col>67</xdr:col>
      <xdr:colOff>101600</xdr:colOff>
      <xdr:row>98</xdr:row>
      <xdr:rowOff>48540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39667</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84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90932</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234432"/>
          <a:ext cx="1269"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37609</xdr:rowOff>
    </xdr:from>
    <xdr:ext cx="469744"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0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90932</xdr:rowOff>
    </xdr:from>
    <xdr:to>
      <xdr:col>116</xdr:col>
      <xdr:colOff>152400</xdr:colOff>
      <xdr:row>30</xdr:row>
      <xdr:rowOff>90932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23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122174</xdr:rowOff>
    </xdr:from>
    <xdr:to>
      <xdr:col>116</xdr:col>
      <xdr:colOff>63500</xdr:colOff>
      <xdr:row>36</xdr:row>
      <xdr:rowOff>160655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294374"/>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104157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122174</xdr:rowOff>
    </xdr:from>
    <xdr:to>
      <xdr:col>111</xdr:col>
      <xdr:colOff>177800</xdr:colOff>
      <xdr:row>36</xdr:row>
      <xdr:rowOff>128270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29437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147574</xdr:rowOff>
    </xdr:from>
    <xdr:to>
      <xdr:col>112</xdr:col>
      <xdr:colOff>38100</xdr:colOff>
      <xdr:row>35</xdr:row>
      <xdr:rowOff>77724</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94251</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57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121412</xdr:rowOff>
    </xdr:from>
    <xdr:to>
      <xdr:col>107</xdr:col>
      <xdr:colOff>50800</xdr:colOff>
      <xdr:row>36</xdr:row>
      <xdr:rowOff>128270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29361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80899</xdr:rowOff>
    </xdr:from>
    <xdr:to>
      <xdr:col>107</xdr:col>
      <xdr:colOff>101600</xdr:colOff>
      <xdr:row>35</xdr:row>
      <xdr:rowOff>11049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27576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121031</xdr:rowOff>
    </xdr:from>
    <xdr:to>
      <xdr:col>102</xdr:col>
      <xdr:colOff>114300</xdr:colOff>
      <xdr:row>36</xdr:row>
      <xdr:rowOff>121412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29323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80518</xdr:rowOff>
    </xdr:from>
    <xdr:to>
      <xdr:col>102</xdr:col>
      <xdr:colOff>165100</xdr:colOff>
      <xdr:row>35</xdr:row>
      <xdr:rowOff>10668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27195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xdr:rowOff>
    </xdr:from>
    <xdr:to>
      <xdr:col>98</xdr:col>
      <xdr:colOff>38100</xdr:colOff>
      <xdr:row>34</xdr:row>
      <xdr:rowOff>103251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119778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109855</xdr:rowOff>
    </xdr:from>
    <xdr:to>
      <xdr:col>116</xdr:col>
      <xdr:colOff>114300</xdr:colOff>
      <xdr:row>37</xdr:row>
      <xdr:rowOff>40005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2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88282</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71374</xdr:rowOff>
    </xdr:from>
    <xdr:to>
      <xdr:col>112</xdr:col>
      <xdr:colOff>38100</xdr:colOff>
      <xdr:row>37</xdr:row>
      <xdr:rowOff>1524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2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164101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77470</xdr:rowOff>
    </xdr:from>
    <xdr:to>
      <xdr:col>107</xdr:col>
      <xdr:colOff>101600</xdr:colOff>
      <xdr:row>37</xdr:row>
      <xdr:rowOff>7620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170197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70612</xdr:rowOff>
    </xdr:from>
    <xdr:to>
      <xdr:col>102</xdr:col>
      <xdr:colOff>165100</xdr:colOff>
      <xdr:row>37</xdr:row>
      <xdr:rowOff>762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163339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70231</xdr:rowOff>
    </xdr:from>
    <xdr:to>
      <xdr:col>98</xdr:col>
      <xdr:colOff>38100</xdr:colOff>
      <xdr:row>37</xdr:row>
      <xdr:rowOff>381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2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162958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33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601064"/>
          <a:ext cx="1269" cy="14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08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0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3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60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129870</xdr:rowOff>
    </xdr:from>
    <xdr:to>
      <xdr:col>116</xdr:col>
      <xdr:colOff>63500</xdr:colOff>
      <xdr:row>58</xdr:row>
      <xdr:rowOff>129888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073970"/>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95592</xdr:rowOff>
    </xdr:from>
    <xdr:ext cx="534377"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52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129066</xdr:rowOff>
    </xdr:from>
    <xdr:to>
      <xdr:col>111</xdr:col>
      <xdr:colOff>177800</xdr:colOff>
      <xdr:row>58</xdr:row>
      <xdr:rowOff>129870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073166"/>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22574</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56111" y="94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129066</xdr:rowOff>
    </xdr:from>
    <xdr:to>
      <xdr:col>107</xdr:col>
      <xdr:colOff>50800</xdr:colOff>
      <xdr:row>58</xdr:row>
      <xdr:rowOff>129367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073166"/>
          <a:ext cx="8890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20755</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67111" y="962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129367</xdr:rowOff>
    </xdr:from>
    <xdr:to>
      <xdr:col>102</xdr:col>
      <xdr:colOff>114300</xdr:colOff>
      <xdr:row>58</xdr:row>
      <xdr:rowOff>129495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073467"/>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15972</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61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98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167122</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5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79088</xdr:rowOff>
    </xdr:from>
    <xdr:to>
      <xdr:col>116</xdr:col>
      <xdr:colOff>114300</xdr:colOff>
      <xdr:row>59</xdr:row>
      <xdr:rowOff>9238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2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165465</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93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79070</xdr:rowOff>
    </xdr:from>
    <xdr:to>
      <xdr:col>112</xdr:col>
      <xdr:colOff>38100</xdr:colOff>
      <xdr:row>59</xdr:row>
      <xdr:rowOff>9220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1011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78266</xdr:rowOff>
    </xdr:from>
    <xdr:to>
      <xdr:col>107</xdr:col>
      <xdr:colOff>101600</xdr:colOff>
      <xdr:row>59</xdr:row>
      <xdr:rowOff>8416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170993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1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78567</xdr:rowOff>
    </xdr:from>
    <xdr:to>
      <xdr:col>102</xdr:col>
      <xdr:colOff>165100</xdr:colOff>
      <xdr:row>59</xdr:row>
      <xdr:rowOff>8717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2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171294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11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78695</xdr:rowOff>
    </xdr:from>
    <xdr:to>
      <xdr:col>98</xdr:col>
      <xdr:colOff>38100</xdr:colOff>
      <xdr:row>59</xdr:row>
      <xdr:rowOff>8845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171422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11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85255</xdr:rowOff>
    </xdr:from>
    <xdr:to>
      <xdr:col>116</xdr:col>
      <xdr:colOff>63500</xdr:colOff>
      <xdr:row>75</xdr:row>
      <xdr:rowOff>128994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944005"/>
          <a:ext cx="8382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50702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73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128994</xdr:rowOff>
    </xdr:from>
    <xdr:to>
      <xdr:col>111</xdr:col>
      <xdr:colOff>177800</xdr:colOff>
      <xdr:row>76</xdr:row>
      <xdr:rowOff>14579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987744"/>
          <a:ext cx="8890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15612</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14579</xdr:rowOff>
    </xdr:from>
    <xdr:to>
      <xdr:col>107</xdr:col>
      <xdr:colOff>50800</xdr:colOff>
      <xdr:row>76</xdr:row>
      <xdr:rowOff>33668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044779"/>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8412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33668</xdr:rowOff>
    </xdr:from>
    <xdr:to>
      <xdr:col>102</xdr:col>
      <xdr:colOff>114300</xdr:colOff>
      <xdr:row>76</xdr:row>
      <xdr:rowOff>81141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63868"/>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51617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63923</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34455</xdr:rowOff>
    </xdr:from>
    <xdr:to>
      <xdr:col>116</xdr:col>
      <xdr:colOff>114300</xdr:colOff>
      <xdr:row>75</xdr:row>
      <xdr:rowOff>136055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8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12882</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8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78194</xdr:rowOff>
    </xdr:from>
    <xdr:to>
      <xdr:col>112</xdr:col>
      <xdr:colOff>38100</xdr:colOff>
      <xdr:row>76</xdr:row>
      <xdr:rowOff>8344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170921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0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135230</xdr:rowOff>
    </xdr:from>
    <xdr:to>
      <xdr:col>107</xdr:col>
      <xdr:colOff>101600</xdr:colOff>
      <xdr:row>76</xdr:row>
      <xdr:rowOff>65379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939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56506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154318</xdr:rowOff>
    </xdr:from>
    <xdr:to>
      <xdr:col>102</xdr:col>
      <xdr:colOff>165100</xdr:colOff>
      <xdr:row>76</xdr:row>
      <xdr:rowOff>84468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75595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1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30341</xdr:rowOff>
    </xdr:from>
    <xdr:to>
      <xdr:col>98</xdr:col>
      <xdr:colOff>38100</xdr:colOff>
      <xdr:row>76</xdr:row>
      <xdr:rowOff>131941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123068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物件費は、類似団体平均値に近い数値で推移している。３年度は新型コロナウイルスワクチン接種事業の実施などにより決算額は増加したが、類似団体平均値を下回る数値となった。</a:t>
          </a:r>
        </a:p>
        <a:p>
          <a:r>
            <a:rPr kumimoji="1" lang="ja-JP" altLang="en-US" sz="1300">
              <a:latin typeface="ＭＳ Ｐゴシック" panose="020B0600070205080204" pitchFamily="50" charset="-128"/>
              <a:ea typeface="ＭＳ Ｐゴシック" panose="020B0600070205080204" pitchFamily="50" charset="-128"/>
            </a:rPr>
            <a:t>扶助費は、類似団体と比べ、生活保護費が少ないことなどにより、平均値を下回っている。自立支援給付費、障害児施設給付費の増に加え、幼児教育・保育の無償化によるこども園・保育所等給付費の増などにより決算額は増加となった。</a:t>
          </a:r>
        </a:p>
        <a:p>
          <a:r>
            <a:rPr kumimoji="1" lang="ja-JP" altLang="en-US" sz="1300">
              <a:latin typeface="ＭＳ Ｐゴシック" panose="020B0600070205080204" pitchFamily="50" charset="-128"/>
              <a:ea typeface="ＭＳ Ｐゴシック" panose="020B0600070205080204" pitchFamily="50" charset="-128"/>
            </a:rPr>
            <a:t>普通建設事業費は、合併に伴う建設計画に基づく事業などを実施してきたことから類似団体より高い数値で推移し、</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年度以降は類似団体より低い数値となっている（２年度のみ清掃工場の基幹改修や小中学校のネットワーク整備などにより類似団体より高い数値となった）。</a:t>
          </a:r>
        </a:p>
        <a:p>
          <a:r>
            <a:rPr kumimoji="1" lang="en-US" altLang="ja-JP" sz="1300">
              <a:latin typeface="ＭＳ Ｐゴシック" panose="020B0600070205080204" pitchFamily="50" charset="-128"/>
              <a:ea typeface="ＭＳ Ｐゴシック" panose="020B0600070205080204" pitchFamily="50" charset="-128"/>
            </a:rPr>
            <a:t>災害復旧事業費は、</a:t>
          </a:r>
          <a:r>
            <a:rPr kumimoji="1" lang="ja-JP" altLang="en-US" sz="1300">
              <a:latin typeface="ＭＳ Ｐゴシック" panose="020B0600070205080204" pitchFamily="50" charset="-128"/>
              <a:ea typeface="ＭＳ Ｐゴシック" panose="020B0600070205080204" pitchFamily="50" charset="-128"/>
            </a:rPr>
            <a:t>類似団体と比べ、道路橋りょう災害復旧事業や山間地振興施設災害復旧事業の実施などから高い数値となっている。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積立金は、類似団体と比べ、公共建築物整備基金の新設などから高い数値となっている。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貸付金は、類似団体中、低い数値となっている。　これは、中小企業などに対する事業資金貸付について、本市は利子補給事業（補助費等）で対応していることなどが影響している。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689,079
678,470
1,411.83
363,053,431
353,330,636
6,591,676
199,938,663
442,132,890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56424</xdr:rowOff>
    </xdr:from>
    <xdr:to>
      <xdr:col>24</xdr:col>
      <xdr:colOff>63500</xdr:colOff>
      <xdr:row>33</xdr:row>
      <xdr:rowOff>120106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1427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4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72753</xdr:rowOff>
    </xdr:from>
    <xdr:to>
      <xdr:col>19</xdr:col>
      <xdr:colOff>177800</xdr:colOff>
      <xdr:row>33</xdr:row>
      <xdr:rowOff>120106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3060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124477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160927</xdr:rowOff>
    </xdr:from>
    <xdr:to>
      <xdr:col>15</xdr:col>
      <xdr:colOff>50800</xdr:colOff>
      <xdr:row>33</xdr:row>
      <xdr:rowOff>72753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647327"/>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83655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160927</xdr:rowOff>
    </xdr:from>
    <xdr:to>
      <xdr:col>10</xdr:col>
      <xdr:colOff>114300</xdr:colOff>
      <xdr:row>32</xdr:row>
      <xdr:rowOff>170724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4732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62428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49366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5624</xdr:rowOff>
    </xdr:from>
    <xdr:to>
      <xdr:col>24</xdr:col>
      <xdr:colOff>114300</xdr:colOff>
      <xdr:row>33</xdr:row>
      <xdr:rowOff>107224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28501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69306</xdr:rowOff>
    </xdr:from>
    <xdr:to>
      <xdr:col>20</xdr:col>
      <xdr:colOff>38100</xdr:colOff>
      <xdr:row>33</xdr:row>
      <xdr:rowOff>170906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15983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0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21953</xdr:rowOff>
    </xdr:from>
    <xdr:to>
      <xdr:col>15</xdr:col>
      <xdr:colOff>101600</xdr:colOff>
      <xdr:row>33</xdr:row>
      <xdr:rowOff>123553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7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140080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5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110127</xdr:rowOff>
    </xdr:from>
    <xdr:to>
      <xdr:col>10</xdr:col>
      <xdr:colOff>165100</xdr:colOff>
      <xdr:row>33</xdr:row>
      <xdr:rowOff>40277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56804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7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119924</xdr:rowOff>
    </xdr:from>
    <xdr:to>
      <xdr:col>6</xdr:col>
      <xdr:colOff>38100</xdr:colOff>
      <xdr:row>33</xdr:row>
      <xdr:rowOff>50074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66601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120904</xdr:rowOff>
    </xdr:from>
    <xdr:to>
      <xdr:col>24</xdr:col>
      <xdr:colOff>63500</xdr:colOff>
      <xdr:row>58</xdr:row>
      <xdr:rowOff>29121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64854"/>
          <a:ext cx="838200" cy="110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49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120904</xdr:rowOff>
    </xdr:from>
    <xdr:to>
      <xdr:col>19</xdr:col>
      <xdr:colOff>177800</xdr:colOff>
      <xdr:row>59</xdr:row>
      <xdr:rowOff>4902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64854"/>
          <a:ext cx="889000" cy="125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10139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4902</xdr:rowOff>
    </xdr:from>
    <xdr:to>
      <xdr:col>15</xdr:col>
      <xdr:colOff>50800</xdr:colOff>
      <xdr:row>59</xdr:row>
      <xdr:rowOff>40475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20452"/>
          <a:ext cx="8890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56316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40475</xdr:rowOff>
    </xdr:from>
    <xdr:to>
      <xdr:col>10</xdr:col>
      <xdr:colOff>114300</xdr:colOff>
      <xdr:row>59</xdr:row>
      <xdr:rowOff>59982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56025"/>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71518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149771</xdr:rowOff>
    </xdr:from>
    <xdr:to>
      <xdr:col>24</xdr:col>
      <xdr:colOff>114300</xdr:colOff>
      <xdr:row>58</xdr:row>
      <xdr:rowOff>79921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1198</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70104</xdr:rowOff>
    </xdr:from>
    <xdr:to>
      <xdr:col>20</xdr:col>
      <xdr:colOff>38100</xdr:colOff>
      <xdr:row>52</xdr:row>
      <xdr:rowOff>254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1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162831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90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125552</xdr:rowOff>
    </xdr:from>
    <xdr:to>
      <xdr:col>15</xdr:col>
      <xdr:colOff>101600</xdr:colOff>
      <xdr:row>59</xdr:row>
      <xdr:rowOff>55702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46829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161125</xdr:rowOff>
    </xdr:from>
    <xdr:to>
      <xdr:col>10</xdr:col>
      <xdr:colOff>165100</xdr:colOff>
      <xdr:row>59</xdr:row>
      <xdr:rowOff>91275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82402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9182</xdr:rowOff>
    </xdr:from>
    <xdr:to>
      <xdr:col>6</xdr:col>
      <xdr:colOff>38100</xdr:colOff>
      <xdr:row>59</xdr:row>
      <xdr:rowOff>110782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101909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21139</xdr:rowOff>
    </xdr:from>
    <xdr:to>
      <xdr:col>24</xdr:col>
      <xdr:colOff>62865</xdr:colOff>
      <xdr:row>78</xdr:row>
      <xdr:rowOff>2513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22639"/>
          <a:ext cx="1270" cy="1352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6340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7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2513</xdr:rowOff>
    </xdr:from>
    <xdr:to>
      <xdr:col>24</xdr:col>
      <xdr:colOff>152400</xdr:colOff>
      <xdr:row>78</xdr:row>
      <xdr:rowOff>2513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7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139266</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21139</xdr:rowOff>
    </xdr:from>
    <xdr:to>
      <xdr:col>24</xdr:col>
      <xdr:colOff>152400</xdr:colOff>
      <xdr:row>70</xdr:row>
      <xdr:rowOff>21139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2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95306</xdr:rowOff>
    </xdr:from>
    <xdr:to>
      <xdr:col>24</xdr:col>
      <xdr:colOff>63500</xdr:colOff>
      <xdr:row>78</xdr:row>
      <xdr:rowOff>153333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96956"/>
          <a:ext cx="838200" cy="2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103785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19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80908</xdr:rowOff>
    </xdr:from>
    <xdr:to>
      <xdr:col>24</xdr:col>
      <xdr:colOff>114300</xdr:colOff>
      <xdr:row>75</xdr:row>
      <xdr:rowOff>11058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153333</xdr:rowOff>
    </xdr:from>
    <xdr:to>
      <xdr:col>19</xdr:col>
      <xdr:colOff>177800</xdr:colOff>
      <xdr:row>79</xdr:row>
      <xdr:rowOff>38824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526433"/>
          <a:ext cx="889000" cy="5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150521</xdr:rowOff>
    </xdr:from>
    <xdr:to>
      <xdr:col>20</xdr:col>
      <xdr:colOff>38100</xdr:colOff>
      <xdr:row>76</xdr:row>
      <xdr:rowOff>80671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97198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38824</xdr:rowOff>
    </xdr:from>
    <xdr:to>
      <xdr:col>15</xdr:col>
      <xdr:colOff>50800</xdr:colOff>
      <xdr:row>79</xdr:row>
      <xdr:rowOff>74723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583374"/>
          <a:ext cx="889000" cy="3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40629</xdr:rowOff>
    </xdr:from>
    <xdr:to>
      <xdr:col>15</xdr:col>
      <xdr:colOff>101600</xdr:colOff>
      <xdr:row>76</xdr:row>
      <xdr:rowOff>142229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35430</xdr:rowOff>
    </xdr:from>
    <xdr:to>
      <xdr:col>10</xdr:col>
      <xdr:colOff>114300</xdr:colOff>
      <xdr:row>79</xdr:row>
      <xdr:rowOff>74723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579980"/>
          <a:ext cx="889000" cy="3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95172</xdr:rowOff>
    </xdr:from>
    <xdr:to>
      <xdr:col>10</xdr:col>
      <xdr:colOff>165100</xdr:colOff>
      <xdr:row>77</xdr:row>
      <xdr:rowOff>25322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41849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86944</xdr:rowOff>
    </xdr:from>
    <xdr:to>
      <xdr:col>6</xdr:col>
      <xdr:colOff>38100</xdr:colOff>
      <xdr:row>77</xdr:row>
      <xdr:rowOff>17094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1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33621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9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44506</xdr:rowOff>
    </xdr:from>
    <xdr:to>
      <xdr:col>24</xdr:col>
      <xdr:colOff>114300</xdr:colOff>
      <xdr:row>77</xdr:row>
      <xdr:rowOff>146106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4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130883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6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102533</xdr:rowOff>
    </xdr:from>
    <xdr:to>
      <xdr:col>20</xdr:col>
      <xdr:colOff>38100</xdr:colOff>
      <xdr:row>79</xdr:row>
      <xdr:rowOff>32683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23810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5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159474</xdr:rowOff>
    </xdr:from>
    <xdr:to>
      <xdr:col>15</xdr:col>
      <xdr:colOff>101600</xdr:colOff>
      <xdr:row>79</xdr:row>
      <xdr:rowOff>89624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5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80751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62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23923</xdr:rowOff>
    </xdr:from>
    <xdr:to>
      <xdr:col>10</xdr:col>
      <xdr:colOff>165100</xdr:colOff>
      <xdr:row>79</xdr:row>
      <xdr:rowOff>125523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6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116650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66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156080</xdr:rowOff>
    </xdr:from>
    <xdr:to>
      <xdr:col>6</xdr:col>
      <xdr:colOff>38100</xdr:colOff>
      <xdr:row>79</xdr:row>
      <xdr:rowOff>86230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2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77357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62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29939</xdr:rowOff>
    </xdr:from>
    <xdr:to>
      <xdr:col>24</xdr:col>
      <xdr:colOff>62865</xdr:colOff>
      <xdr:row>97</xdr:row>
      <xdr:rowOff>25825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60439"/>
          <a:ext cx="1270" cy="119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29652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6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25825</xdr:rowOff>
    </xdr:from>
    <xdr:to>
      <xdr:col>24</xdr:col>
      <xdr:colOff>152400</xdr:colOff>
      <xdr:row>97</xdr:row>
      <xdr:rowOff>25825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65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148066</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29939</xdr:rowOff>
    </xdr:from>
    <xdr:to>
      <xdr:col>24</xdr:col>
      <xdr:colOff>152400</xdr:colOff>
      <xdr:row>90</xdr:row>
      <xdr:rowOff>29939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148451</xdr:rowOff>
    </xdr:from>
    <xdr:to>
      <xdr:col>24</xdr:col>
      <xdr:colOff>63500</xdr:colOff>
      <xdr:row>96</xdr:row>
      <xdr:rowOff>8386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093301"/>
          <a:ext cx="838200" cy="37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114516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3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136089</xdr:rowOff>
    </xdr:from>
    <xdr:to>
      <xdr:col>24</xdr:col>
      <xdr:colOff>114300</xdr:colOff>
      <xdr:row>95</xdr:row>
      <xdr:rowOff>66239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2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8386</xdr:rowOff>
    </xdr:from>
    <xdr:to>
      <xdr:col>19</xdr:col>
      <xdr:colOff>177800</xdr:colOff>
      <xdr:row>97</xdr:row>
      <xdr:rowOff>38692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467586"/>
          <a:ext cx="889000" cy="20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133640</xdr:rowOff>
    </xdr:from>
    <xdr:to>
      <xdr:col>20</xdr:col>
      <xdr:colOff>38100</xdr:colOff>
      <xdr:row>98</xdr:row>
      <xdr:rowOff>63790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6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54917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85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38692</xdr:rowOff>
    </xdr:from>
    <xdr:to>
      <xdr:col>15</xdr:col>
      <xdr:colOff>50800</xdr:colOff>
      <xdr:row>97</xdr:row>
      <xdr:rowOff>112987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669342"/>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38119</xdr:rowOff>
    </xdr:from>
    <xdr:to>
      <xdr:col>15</xdr:col>
      <xdr:colOff>101600</xdr:colOff>
      <xdr:row>98</xdr:row>
      <xdr:rowOff>139719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4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130846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93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112987</xdr:rowOff>
    </xdr:from>
    <xdr:to>
      <xdr:col>10</xdr:col>
      <xdr:colOff>114300</xdr:colOff>
      <xdr:row>98</xdr:row>
      <xdr:rowOff>39770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43637"/>
          <a:ext cx="889000" cy="9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68751</xdr:rowOff>
    </xdr:from>
    <xdr:to>
      <xdr:col>10</xdr:col>
      <xdr:colOff>165100</xdr:colOff>
      <xdr:row>98</xdr:row>
      <xdr:rowOff>170351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7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161478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96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101343</xdr:rowOff>
    </xdr:from>
    <xdr:to>
      <xdr:col>6</xdr:col>
      <xdr:colOff>38100</xdr:colOff>
      <xdr:row>99</xdr:row>
      <xdr:rowOff>31493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90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22620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9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97651</xdr:rowOff>
    </xdr:from>
    <xdr:to>
      <xdr:col>24</xdr:col>
      <xdr:colOff>114300</xdr:colOff>
      <xdr:row>94</xdr:row>
      <xdr:rowOff>27801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04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120528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89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129036</xdr:rowOff>
    </xdr:from>
    <xdr:to>
      <xdr:col>20</xdr:col>
      <xdr:colOff>38100</xdr:colOff>
      <xdr:row>96</xdr:row>
      <xdr:rowOff>59186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1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75713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19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159342</xdr:rowOff>
    </xdr:from>
    <xdr:to>
      <xdr:col>15</xdr:col>
      <xdr:colOff>101600</xdr:colOff>
      <xdr:row>97</xdr:row>
      <xdr:rowOff>89492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106019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39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62187</xdr:rowOff>
    </xdr:from>
    <xdr:to>
      <xdr:col>10</xdr:col>
      <xdr:colOff>165100</xdr:colOff>
      <xdr:row>97</xdr:row>
      <xdr:rowOff>163787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8864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46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160420</xdr:rowOff>
    </xdr:from>
    <xdr:to>
      <xdr:col>6</xdr:col>
      <xdr:colOff>38100</xdr:colOff>
      <xdr:row>98</xdr:row>
      <xdr:rowOff>90570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107097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91694</xdr:rowOff>
    </xdr:from>
    <xdr:to>
      <xdr:col>55</xdr:col>
      <xdr:colOff>0</xdr:colOff>
      <xdr:row>35</xdr:row>
      <xdr:rowOff>28448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5920994"/>
          <a:ext cx="8382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11701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5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91694</xdr:rowOff>
    </xdr:from>
    <xdr:to>
      <xdr:col>50</xdr:col>
      <xdr:colOff>114300</xdr:colOff>
      <xdr:row>35</xdr:row>
      <xdr:rowOff>134366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5920994"/>
          <a:ext cx="889000" cy="2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134366</xdr:rowOff>
    </xdr:from>
    <xdr:to>
      <xdr:col>45</xdr:col>
      <xdr:colOff>177800</xdr:colOff>
      <xdr:row>35</xdr:row>
      <xdr:rowOff>157988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13511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157988</xdr:rowOff>
    </xdr:from>
    <xdr:to>
      <xdr:col>41</xdr:col>
      <xdr:colOff>50800</xdr:colOff>
      <xdr:row>36</xdr:row>
      <xdr:rowOff>8636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158738"/>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155719</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125239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149098</xdr:rowOff>
    </xdr:from>
    <xdr:to>
      <xdr:col>55</xdr:col>
      <xdr:colOff>50800</xdr:colOff>
      <xdr:row>35</xdr:row>
      <xdr:rowOff>79248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9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525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829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40894</xdr:rowOff>
    </xdr:from>
    <xdr:to>
      <xdr:col>50</xdr:col>
      <xdr:colOff>165100</xdr:colOff>
      <xdr:row>34</xdr:row>
      <xdr:rowOff>142494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159021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64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83566</xdr:rowOff>
    </xdr:from>
    <xdr:to>
      <xdr:col>46</xdr:col>
      <xdr:colOff>38100</xdr:colOff>
      <xdr:row>36</xdr:row>
      <xdr:rowOff>13716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30243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5859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107188</xdr:rowOff>
    </xdr:from>
    <xdr:to>
      <xdr:col>41</xdr:col>
      <xdr:colOff>101600</xdr:colOff>
      <xdr:row>36</xdr:row>
      <xdr:rowOff>37338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53865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5883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129286</xdr:rowOff>
    </xdr:from>
    <xdr:to>
      <xdr:col>36</xdr:col>
      <xdr:colOff>165100</xdr:colOff>
      <xdr:row>36</xdr:row>
      <xdr:rowOff>59436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75963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5905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89662</xdr:rowOff>
    </xdr:from>
    <xdr:to>
      <xdr:col>55</xdr:col>
      <xdr:colOff>0</xdr:colOff>
      <xdr:row>55</xdr:row>
      <xdr:rowOff>16129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347962"/>
          <a:ext cx="8382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30878</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89662</xdr:rowOff>
    </xdr:from>
    <xdr:to>
      <xdr:col>50</xdr:col>
      <xdr:colOff>114300</xdr:colOff>
      <xdr:row>55</xdr:row>
      <xdr:rowOff>27940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34796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151274</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111760</xdr:rowOff>
    </xdr:from>
    <xdr:to>
      <xdr:col>45</xdr:col>
      <xdr:colOff>177800</xdr:colOff>
      <xdr:row>55</xdr:row>
      <xdr:rowOff>27940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3700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111760</xdr:rowOff>
    </xdr:from>
    <xdr:to>
      <xdr:col>41</xdr:col>
      <xdr:colOff>50800</xdr:colOff>
      <xdr:row>54</xdr:row>
      <xdr:rowOff>168783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370060"/>
          <a:ext cx="889000" cy="5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164355</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142384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136779</xdr:rowOff>
    </xdr:from>
    <xdr:to>
      <xdr:col>55</xdr:col>
      <xdr:colOff>50800</xdr:colOff>
      <xdr:row>55</xdr:row>
      <xdr:rowOff>66929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39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159656</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24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38862</xdr:rowOff>
    </xdr:from>
    <xdr:to>
      <xdr:col>50</xdr:col>
      <xdr:colOff>165100</xdr:colOff>
      <xdr:row>54</xdr:row>
      <xdr:rowOff>140462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29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52</xdr:row>
      <xdr:rowOff>156989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07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148590</xdr:rowOff>
    </xdr:from>
    <xdr:to>
      <xdr:col>46</xdr:col>
      <xdr:colOff>38100</xdr:colOff>
      <xdr:row>55</xdr:row>
      <xdr:rowOff>78740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4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95267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18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60960</xdr:rowOff>
    </xdr:from>
    <xdr:to>
      <xdr:col>41</xdr:col>
      <xdr:colOff>101600</xdr:colOff>
      <xdr:row>54</xdr:row>
      <xdr:rowOff>162560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7637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117983</xdr:rowOff>
    </xdr:from>
    <xdr:to>
      <xdr:col>36</xdr:col>
      <xdr:colOff>165100</xdr:colOff>
      <xdr:row>55</xdr:row>
      <xdr:rowOff>48133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3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64660</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1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106164</xdr:rowOff>
    </xdr:from>
    <xdr:to>
      <xdr:col>55</xdr:col>
      <xdr:colOff>0</xdr:colOff>
      <xdr:row>78</xdr:row>
      <xdr:rowOff>151954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79264"/>
          <a:ext cx="838200" cy="4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149023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0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106164</xdr:rowOff>
    </xdr:from>
    <xdr:to>
      <xdr:col>50</xdr:col>
      <xdr:colOff>114300</xdr:colOff>
      <xdr:row>78</xdr:row>
      <xdr:rowOff>167810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79264"/>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93017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167810</xdr:rowOff>
    </xdr:from>
    <xdr:to>
      <xdr:col>45</xdr:col>
      <xdr:colOff>177800</xdr:colOff>
      <xdr:row>79</xdr:row>
      <xdr:rowOff>2853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540910"/>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102587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910</xdr:rowOff>
    </xdr:from>
    <xdr:to>
      <xdr:col>41</xdr:col>
      <xdr:colOff>50800</xdr:colOff>
      <xdr:row>79</xdr:row>
      <xdr:rowOff>2853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45460"/>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110039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103128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101154</xdr:rowOff>
    </xdr:from>
    <xdr:to>
      <xdr:col>55</xdr:col>
      <xdr:colOff>50800</xdr:colOff>
      <xdr:row>79</xdr:row>
      <xdr:rowOff>31304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7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16081</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8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55364</xdr:rowOff>
    </xdr:from>
    <xdr:to>
      <xdr:col>50</xdr:col>
      <xdr:colOff>165100</xdr:colOff>
      <xdr:row>78</xdr:row>
      <xdr:rowOff>156964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2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148091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52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117010</xdr:rowOff>
    </xdr:from>
    <xdr:to>
      <xdr:col>46</xdr:col>
      <xdr:colOff>38100</xdr:colOff>
      <xdr:row>79</xdr:row>
      <xdr:rowOff>47160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9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38287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8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123503</xdr:rowOff>
    </xdr:from>
    <xdr:to>
      <xdr:col>41</xdr:col>
      <xdr:colOff>101600</xdr:colOff>
      <xdr:row>79</xdr:row>
      <xdr:rowOff>53653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9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44780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8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121560</xdr:rowOff>
    </xdr:from>
    <xdr:to>
      <xdr:col>36</xdr:col>
      <xdr:colOff>165100</xdr:colOff>
      <xdr:row>79</xdr:row>
      <xdr:rowOff>51710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42837</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8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25648</xdr:rowOff>
    </xdr:from>
    <xdr:to>
      <xdr:col>55</xdr:col>
      <xdr:colOff>0</xdr:colOff>
      <xdr:row>94</xdr:row>
      <xdr:rowOff>32429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141948"/>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118502</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5891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32429</xdr:rowOff>
    </xdr:from>
    <xdr:to>
      <xdr:col>50</xdr:col>
      <xdr:colOff>114300</xdr:colOff>
      <xdr:row>94</xdr:row>
      <xdr:rowOff>60909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148729"/>
          <a:ext cx="889000" cy="2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112210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31877</xdr:rowOff>
    </xdr:from>
    <xdr:to>
      <xdr:col>45</xdr:col>
      <xdr:colOff>177800</xdr:colOff>
      <xdr:row>94</xdr:row>
      <xdr:rowOff>60909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148177"/>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131335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108838</xdr:rowOff>
    </xdr:from>
    <xdr:to>
      <xdr:col>41</xdr:col>
      <xdr:colOff>50800</xdr:colOff>
      <xdr:row>94</xdr:row>
      <xdr:rowOff>31877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053688"/>
          <a:ext cx="889000" cy="9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123962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121124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146298</xdr:rowOff>
    </xdr:from>
    <xdr:to>
      <xdr:col>55</xdr:col>
      <xdr:colOff>50800</xdr:colOff>
      <xdr:row>94</xdr:row>
      <xdr:rowOff>76448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0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124725</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06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153079</xdr:rowOff>
    </xdr:from>
    <xdr:to>
      <xdr:col>50</xdr:col>
      <xdr:colOff>165100</xdr:colOff>
      <xdr:row>94</xdr:row>
      <xdr:rowOff>83229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09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99756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58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10109</xdr:rowOff>
    </xdr:from>
    <xdr:to>
      <xdr:col>46</xdr:col>
      <xdr:colOff>38100</xdr:colOff>
      <xdr:row>94</xdr:row>
      <xdr:rowOff>111709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12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128236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590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152527</xdr:rowOff>
    </xdr:from>
    <xdr:to>
      <xdr:col>41</xdr:col>
      <xdr:colOff>101600</xdr:colOff>
      <xdr:row>94</xdr:row>
      <xdr:rowOff>82677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09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99204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587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58038</xdr:rowOff>
    </xdr:from>
    <xdr:to>
      <xdr:col>36</xdr:col>
      <xdr:colOff>165100</xdr:colOff>
      <xdr:row>93</xdr:row>
      <xdr:rowOff>159638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0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4715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577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125984</xdr:rowOff>
    </xdr:from>
    <xdr:to>
      <xdr:col>85</xdr:col>
      <xdr:colOff>126364</xdr:colOff>
      <xdr:row>39</xdr:row>
      <xdr:rowOff>51118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440934"/>
          <a:ext cx="1269" cy="129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54945</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51118</xdr:rowOff>
    </xdr:from>
    <xdr:to>
      <xdr:col>86</xdr:col>
      <xdr:colOff>25400</xdr:colOff>
      <xdr:row>39</xdr:row>
      <xdr:rowOff>51118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37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72661</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21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125984</xdr:rowOff>
    </xdr:from>
    <xdr:to>
      <xdr:col>86</xdr:col>
      <xdr:colOff>25400</xdr:colOff>
      <xdr:row>31</xdr:row>
      <xdr:rowOff>125984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167561</xdr:rowOff>
    </xdr:from>
    <xdr:to>
      <xdr:col>85</xdr:col>
      <xdr:colOff>127000</xdr:colOff>
      <xdr:row>31</xdr:row>
      <xdr:rowOff>125984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5311061"/>
          <a:ext cx="838200" cy="12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110475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111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132048</xdr:rowOff>
    </xdr:from>
    <xdr:to>
      <xdr:col>85</xdr:col>
      <xdr:colOff>177800</xdr:colOff>
      <xdr:row>36</xdr:row>
      <xdr:rowOff>62198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13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167561</xdr:rowOff>
    </xdr:from>
    <xdr:to>
      <xdr:col>81</xdr:col>
      <xdr:colOff>50800</xdr:colOff>
      <xdr:row>32</xdr:row>
      <xdr:rowOff>138414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5311061"/>
          <a:ext cx="889000" cy="31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158052</xdr:rowOff>
    </xdr:from>
    <xdr:to>
      <xdr:col>81</xdr:col>
      <xdr:colOff>101600</xdr:colOff>
      <xdr:row>36</xdr:row>
      <xdr:rowOff>88202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79329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31686</xdr:rowOff>
    </xdr:from>
    <xdr:to>
      <xdr:col>76</xdr:col>
      <xdr:colOff>114300</xdr:colOff>
      <xdr:row>32</xdr:row>
      <xdr:rowOff>138414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5518086"/>
          <a:ext cx="889000" cy="10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74898</xdr:rowOff>
    </xdr:from>
    <xdr:to>
      <xdr:col>76</xdr:col>
      <xdr:colOff>165100</xdr:colOff>
      <xdr:row>36</xdr:row>
      <xdr:rowOff>5048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167625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6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149273</xdr:rowOff>
    </xdr:from>
    <xdr:to>
      <xdr:col>71</xdr:col>
      <xdr:colOff>177800</xdr:colOff>
      <xdr:row>32</xdr:row>
      <xdr:rowOff>31686</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5464223"/>
          <a:ext cx="889000" cy="5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3889</xdr:rowOff>
    </xdr:from>
    <xdr:to>
      <xdr:col>72</xdr:col>
      <xdr:colOff>38100</xdr:colOff>
      <xdr:row>36</xdr:row>
      <xdr:rowOff>105489</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96616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2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162052</xdr:rowOff>
    </xdr:from>
    <xdr:to>
      <xdr:col>67</xdr:col>
      <xdr:colOff>101600</xdr:colOff>
      <xdr:row>36</xdr:row>
      <xdr:rowOff>92202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83329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75184</xdr:rowOff>
    </xdr:from>
    <xdr:to>
      <xdr:col>85</xdr:col>
      <xdr:colOff>177800</xdr:colOff>
      <xdr:row>32</xdr:row>
      <xdr:rowOff>5334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53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28211</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34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116761</xdr:rowOff>
    </xdr:from>
    <xdr:to>
      <xdr:col>81</xdr:col>
      <xdr:colOff>101600</xdr:colOff>
      <xdr:row>31</xdr:row>
      <xdr:rowOff>46911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2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63438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03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87614</xdr:rowOff>
    </xdr:from>
    <xdr:to>
      <xdr:col>76</xdr:col>
      <xdr:colOff>165100</xdr:colOff>
      <xdr:row>33</xdr:row>
      <xdr:rowOff>17764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5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34291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34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152336</xdr:rowOff>
    </xdr:from>
    <xdr:to>
      <xdr:col>72</xdr:col>
      <xdr:colOff>38100</xdr:colOff>
      <xdr:row>32</xdr:row>
      <xdr:rowOff>82486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46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99013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24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98473</xdr:rowOff>
    </xdr:from>
    <xdr:to>
      <xdr:col>67</xdr:col>
      <xdr:colOff>101600</xdr:colOff>
      <xdr:row>32</xdr:row>
      <xdr:rowOff>28623</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5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45150</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1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687283"/>
          <a:ext cx="1269" cy="1544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2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46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68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64</xdr:rowOff>
    </xdr:from>
    <xdr:to>
      <xdr:col>85</xdr:col>
      <xdr:colOff>127000</xdr:colOff>
      <xdr:row>57</xdr:row>
      <xdr:rowOff>36258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601264"/>
          <a:ext cx="838200" cy="2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132808</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219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64</xdr:rowOff>
    </xdr:from>
    <xdr:to>
      <xdr:col>81</xdr:col>
      <xdr:colOff>50800</xdr:colOff>
      <xdr:row>56</xdr:row>
      <xdr:rowOff>143776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601264"/>
          <a:ext cx="889000" cy="14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148962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143776</xdr:rowOff>
    </xdr:from>
    <xdr:to>
      <xdr:col>76</xdr:col>
      <xdr:colOff>114300</xdr:colOff>
      <xdr:row>58</xdr:row>
      <xdr:rowOff>73444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744976"/>
          <a:ext cx="889000" cy="27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20566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73444</xdr:rowOff>
    </xdr:from>
    <xdr:to>
      <xdr:col>71</xdr:col>
      <xdr:colOff>177800</xdr:colOff>
      <xdr:row>58</xdr:row>
      <xdr:rowOff>169151</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10017544"/>
          <a:ext cx="889000" cy="9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131284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121302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3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156908</xdr:rowOff>
    </xdr:from>
    <xdr:to>
      <xdr:col>85</xdr:col>
      <xdr:colOff>177800</xdr:colOff>
      <xdr:row>57</xdr:row>
      <xdr:rowOff>87058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7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135335</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73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120714</xdr:rowOff>
    </xdr:from>
    <xdr:to>
      <xdr:col>81</xdr:col>
      <xdr:colOff>101600</xdr:colOff>
      <xdr:row>56</xdr:row>
      <xdr:rowOff>50864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5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41991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64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92976</xdr:rowOff>
    </xdr:from>
    <xdr:to>
      <xdr:col>76</xdr:col>
      <xdr:colOff>165100</xdr:colOff>
      <xdr:row>57</xdr:row>
      <xdr:rowOff>23126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6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14253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78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22644</xdr:rowOff>
    </xdr:from>
    <xdr:to>
      <xdr:col>72</xdr:col>
      <xdr:colOff>38100</xdr:colOff>
      <xdr:row>58</xdr:row>
      <xdr:rowOff>124244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96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115371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100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118351</xdr:rowOff>
    </xdr:from>
    <xdr:to>
      <xdr:col>67</xdr:col>
      <xdr:colOff>101600</xdr:colOff>
      <xdr:row>59</xdr:row>
      <xdr:rowOff>48501</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100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39628</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101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136499</xdr:rowOff>
    </xdr:from>
    <xdr:to>
      <xdr:col>85</xdr:col>
      <xdr:colOff>126364</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37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83176</xdr:rowOff>
    </xdr:from>
    <xdr:ext cx="469744"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91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136499</xdr:rowOff>
    </xdr:from>
    <xdr:to>
      <xdr:col>86</xdr:col>
      <xdr:colOff>25400</xdr:colOff>
      <xdr:row>70</xdr:row>
      <xdr:rowOff>136499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3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77750</xdr:rowOff>
    </xdr:from>
    <xdr:to>
      <xdr:col>85</xdr:col>
      <xdr:colOff>127000</xdr:colOff>
      <xdr:row>75</xdr:row>
      <xdr:rowOff>109068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2936500"/>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24807</xdr:rowOff>
    </xdr:from>
    <xdr:ext cx="378565"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226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46380</xdr:rowOff>
    </xdr:from>
    <xdr:to>
      <xdr:col>85</xdr:col>
      <xdr:colOff>177800</xdr:colOff>
      <xdr:row>77</xdr:row>
      <xdr:rowOff>147980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2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77750</xdr:rowOff>
    </xdr:from>
    <xdr:to>
      <xdr:col>81</xdr:col>
      <xdr:colOff>50800</xdr:colOff>
      <xdr:row>76</xdr:row>
      <xdr:rowOff>29514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2936500"/>
          <a:ext cx="889000" cy="12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125248</xdr:rowOff>
    </xdr:from>
    <xdr:to>
      <xdr:col>81</xdr:col>
      <xdr:colOff>101600</xdr:colOff>
      <xdr:row>77</xdr:row>
      <xdr:rowOff>55398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46525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2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29514</xdr:rowOff>
    </xdr:from>
    <xdr:to>
      <xdr:col>76</xdr:col>
      <xdr:colOff>114300</xdr:colOff>
      <xdr:row>77</xdr:row>
      <xdr:rowOff>35458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059714"/>
          <a:ext cx="889000" cy="1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50267</xdr:rowOff>
    </xdr:from>
    <xdr:to>
      <xdr:col>76</xdr:col>
      <xdr:colOff>165100</xdr:colOff>
      <xdr:row>76</xdr:row>
      <xdr:rowOff>151867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0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142994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17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35458</xdr:rowOff>
    </xdr:from>
    <xdr:to>
      <xdr:col>71</xdr:col>
      <xdr:colOff>177800</xdr:colOff>
      <xdr:row>77</xdr:row>
      <xdr:rowOff>126670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237108"/>
          <a:ext cx="889000" cy="9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100788</xdr:rowOff>
    </xdr:from>
    <xdr:to>
      <xdr:col>72</xdr:col>
      <xdr:colOff>38100</xdr:colOff>
      <xdr:row>77</xdr:row>
      <xdr:rowOff>30938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13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47464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290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74498</xdr:rowOff>
    </xdr:from>
    <xdr:to>
      <xdr:col>67</xdr:col>
      <xdr:colOff>101600</xdr:colOff>
      <xdr:row>78</xdr:row>
      <xdr:rowOff>4648</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21175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05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58268</xdr:rowOff>
    </xdr:from>
    <xdr:to>
      <xdr:col>85</xdr:col>
      <xdr:colOff>177800</xdr:colOff>
      <xdr:row>75</xdr:row>
      <xdr:rowOff>159868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29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81145</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276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26950</xdr:rowOff>
    </xdr:from>
    <xdr:to>
      <xdr:col>81</xdr:col>
      <xdr:colOff>101600</xdr:colOff>
      <xdr:row>75</xdr:row>
      <xdr:rowOff>128550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28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145077</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266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150164</xdr:rowOff>
    </xdr:from>
    <xdr:to>
      <xdr:col>76</xdr:col>
      <xdr:colOff>165100</xdr:colOff>
      <xdr:row>76</xdr:row>
      <xdr:rowOff>80314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0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96841</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278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156108</xdr:rowOff>
    </xdr:from>
    <xdr:to>
      <xdr:col>72</xdr:col>
      <xdr:colOff>38100</xdr:colOff>
      <xdr:row>77</xdr:row>
      <xdr:rowOff>86258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18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77385</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428" y="1327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75870</xdr:rowOff>
    </xdr:from>
    <xdr:to>
      <xdr:col>67</xdr:col>
      <xdr:colOff>101600</xdr:colOff>
      <xdr:row>78</xdr:row>
      <xdr:rowOff>6020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2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168597</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370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78702</xdr:rowOff>
    </xdr:from>
    <xdr:to>
      <xdr:col>85</xdr:col>
      <xdr:colOff>126364</xdr:colOff>
      <xdr:row>99</xdr:row>
      <xdr:rowOff>119050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680652"/>
          <a:ext cx="1269" cy="141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122877</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70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119050</xdr:rowOff>
    </xdr:from>
    <xdr:to>
      <xdr:col>86</xdr:col>
      <xdr:colOff>25400</xdr:colOff>
      <xdr:row>99</xdr:row>
      <xdr:rowOff>119050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70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25379</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78702</xdr:rowOff>
    </xdr:from>
    <xdr:to>
      <xdr:col>86</xdr:col>
      <xdr:colOff>25400</xdr:colOff>
      <xdr:row>91</xdr:row>
      <xdr:rowOff>78702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68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9437</xdr:rowOff>
    </xdr:from>
    <xdr:to>
      <xdr:col>85</xdr:col>
      <xdr:colOff>127000</xdr:colOff>
      <xdr:row>96</xdr:row>
      <xdr:rowOff>71540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468637"/>
          <a:ext cx="8382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11383</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27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159956</xdr:rowOff>
    </xdr:from>
    <xdr:to>
      <xdr:col>85</xdr:col>
      <xdr:colOff>177800</xdr:colOff>
      <xdr:row>95</xdr:row>
      <xdr:rowOff>90106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9437</xdr:rowOff>
    </xdr:from>
    <xdr:to>
      <xdr:col>81</xdr:col>
      <xdr:colOff>50800</xdr:colOff>
      <xdr:row>96</xdr:row>
      <xdr:rowOff>29363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468637"/>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80556</xdr:rowOff>
    </xdr:from>
    <xdr:to>
      <xdr:col>81</xdr:col>
      <xdr:colOff>101600</xdr:colOff>
      <xdr:row>96</xdr:row>
      <xdr:rowOff>10706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27233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29363</xdr:rowOff>
    </xdr:from>
    <xdr:to>
      <xdr:col>76</xdr:col>
      <xdr:colOff>114300</xdr:colOff>
      <xdr:row>96</xdr:row>
      <xdr:rowOff>48489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488563"/>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19862</xdr:rowOff>
    </xdr:from>
    <xdr:to>
      <xdr:col>76</xdr:col>
      <xdr:colOff>165100</xdr:colOff>
      <xdr:row>95</xdr:row>
      <xdr:rowOff>121462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137989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30353</xdr:rowOff>
    </xdr:from>
    <xdr:to>
      <xdr:col>71</xdr:col>
      <xdr:colOff>177800</xdr:colOff>
      <xdr:row>96</xdr:row>
      <xdr:rowOff>48489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489553"/>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135382</xdr:rowOff>
    </xdr:from>
    <xdr:to>
      <xdr:col>72</xdr:col>
      <xdr:colOff>38100</xdr:colOff>
      <xdr:row>95</xdr:row>
      <xdr:rowOff>65532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82059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157518</xdr:rowOff>
    </xdr:from>
    <xdr:to>
      <xdr:col>67</xdr:col>
      <xdr:colOff>101600</xdr:colOff>
      <xdr:row>95</xdr:row>
      <xdr:rowOff>87668</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104195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20740</xdr:rowOff>
    </xdr:from>
    <xdr:to>
      <xdr:col>85</xdr:col>
      <xdr:colOff>177800</xdr:colOff>
      <xdr:row>96</xdr:row>
      <xdr:rowOff>122340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4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170617</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45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130087</xdr:rowOff>
    </xdr:from>
    <xdr:to>
      <xdr:col>81</xdr:col>
      <xdr:colOff>101600</xdr:colOff>
      <xdr:row>96</xdr:row>
      <xdr:rowOff>60237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4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51364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51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150013</xdr:rowOff>
    </xdr:from>
    <xdr:to>
      <xdr:col>76</xdr:col>
      <xdr:colOff>165100</xdr:colOff>
      <xdr:row>96</xdr:row>
      <xdr:rowOff>80163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43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71290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53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169139</xdr:rowOff>
    </xdr:from>
    <xdr:to>
      <xdr:col>72</xdr:col>
      <xdr:colOff>38100</xdr:colOff>
      <xdr:row>96</xdr:row>
      <xdr:rowOff>99289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4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90416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5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151003</xdr:rowOff>
    </xdr:from>
    <xdr:to>
      <xdr:col>67</xdr:col>
      <xdr:colOff>101600</xdr:colOff>
      <xdr:row>96</xdr:row>
      <xdr:rowOff>81153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43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72280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53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425567"/>
          <a:ext cx="1269" cy="130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2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42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141241</xdr:rowOff>
    </xdr:from>
    <xdr:ext cx="469744"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49293</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088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43451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199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5351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10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148099</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21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議会費は、類似団体と比べ、人口に対する議員定数が多いことなどから、高い数値となっている。　</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年度以降は概ね横ばいとなっている。</a:t>
          </a:r>
        </a:p>
        <a:p>
          <a:r>
            <a:rPr kumimoji="1" lang="ja-JP" altLang="en-US" sz="1200">
              <a:latin typeface="ＭＳ Ｐゴシック" panose="020B0600070205080204" pitchFamily="50" charset="-128"/>
              <a:ea typeface="ＭＳ Ｐゴシック" panose="020B0600070205080204" pitchFamily="50" charset="-128"/>
            </a:rPr>
            <a:t>民生費は、類似団体と比べ、生活保護費などの扶助費が少ないことなどから、低い数値となっている。自立支援給付費、障害児施設給付費の増に加え、幼児教育・保育の無償化によるこども園・保育所等給付費の増などにより増加傾向となっている。</a:t>
          </a:r>
        </a:p>
        <a:p>
          <a:r>
            <a:rPr kumimoji="1" lang="ja-JP" altLang="en-US" sz="1200">
              <a:latin typeface="ＭＳ Ｐゴシック" panose="020B0600070205080204" pitchFamily="50" charset="-128"/>
              <a:ea typeface="ＭＳ Ｐゴシック" panose="020B0600070205080204" pitchFamily="50" charset="-128"/>
            </a:rPr>
            <a:t>衛生費は、近年、類似団体の平均値を上回る値で推移している。３年度も清掃工場の基幹改修などにより、依然として類似団体の平均値を上回っている。</a:t>
          </a:r>
        </a:p>
        <a:p>
          <a:r>
            <a:rPr kumimoji="1" lang="ja-JP" altLang="en-US" sz="1200">
              <a:latin typeface="ＭＳ Ｐゴシック" panose="020B0600070205080204" pitchFamily="50" charset="-128"/>
              <a:ea typeface="ＭＳ Ｐゴシック" panose="020B0600070205080204" pitchFamily="50" charset="-128"/>
            </a:rPr>
            <a:t>労働費は、類似団体と比べ、勤労者福祉センターの管理運営費などから高い数値となっている。</a:t>
          </a:r>
          <a:r>
            <a:rPr kumimoji="1" lang="en-US" altLang="ja-JP" sz="1200">
              <a:latin typeface="ＭＳ Ｐゴシック" panose="020B0600070205080204" pitchFamily="50" charset="-128"/>
              <a:ea typeface="ＭＳ Ｐゴシック" panose="020B0600070205080204" pitchFamily="50" charset="-128"/>
            </a:rPr>
            <a:t>29年度移行は概ね横ばいとなっている。</a:t>
          </a:r>
          <a:endParaRPr kumimoji="1" lang="ja-JP" altLang="en-US"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消防費は、</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以降、消防本部駿河消防署建設事業や消防救急無線デジタル化事業などを実施していることにより、類似団体中、高い数値で推移している。３年度は消防総合情報システムの改修や消防署の大規模改修の進捗などにより減少している。</a:t>
          </a:r>
        </a:p>
        <a:p>
          <a:r>
            <a:rPr kumimoji="1" lang="ja-JP" altLang="en-US" sz="1200">
              <a:latin typeface="ＭＳ Ｐゴシック" panose="020B0600070205080204" pitchFamily="50" charset="-128"/>
              <a:ea typeface="ＭＳ Ｐゴシック" panose="020B0600070205080204" pitchFamily="50" charset="-128"/>
            </a:rPr>
            <a:t>教育費は、</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にかけて、合併に伴う建設計画に基づき、小中学校や体育館の耐震化等を実施したことから、小中学校等の改修に係る普通建設事業費が低く抑えられていることなどにより、類似団体中、低い数値となっている。なお、３年度は小中学校への教育機器設置の進捗などにより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災害復旧費は、類似団体と比べ、道路橋りょう災害復旧事業や山間地振興施設災害復旧事業の実施などから高い数値となっている。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財政調整基金残高は、新型コロナウイルス感染症のまん延のような非常事態に機動的に活用していくため、約</a:t>
          </a:r>
          <a:r>
            <a:rPr kumimoji="1" lang="en-US" altLang="ja-JP" sz="1200">
              <a:latin typeface="ＭＳ ゴシック" pitchFamily="49" charset="-128"/>
              <a:ea typeface="ＭＳ ゴシック" pitchFamily="49" charset="-128"/>
            </a:rPr>
            <a:t>116</a:t>
          </a:r>
          <a:r>
            <a:rPr kumimoji="1" lang="ja-JP" altLang="en-US" sz="1200">
              <a:latin typeface="ＭＳ ゴシック" pitchFamily="49" charset="-128"/>
              <a:ea typeface="ＭＳ ゴシック" pitchFamily="49" charset="-128"/>
            </a:rPr>
            <a:t>億円と令和２年度より約</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億円増加した。</a:t>
          </a:r>
        </a:p>
        <a:p>
          <a:r>
            <a:rPr kumimoji="1" lang="ja-JP" altLang="en-US" sz="1200">
              <a:latin typeface="ＭＳ ゴシック" pitchFamily="49" charset="-128"/>
              <a:ea typeface="ＭＳ ゴシック" pitchFamily="49" charset="-128"/>
            </a:rPr>
            <a:t>　実質収支額は、令和３年度は地方交付税及び地方消費税交付金などの歳入が増加したことなどにより、約</a:t>
          </a:r>
          <a:r>
            <a:rPr kumimoji="1" lang="en-US" altLang="ja-JP" sz="1200">
              <a:latin typeface="ＭＳ ゴシック" pitchFamily="49" charset="-128"/>
              <a:ea typeface="ＭＳ ゴシック" pitchFamily="49" charset="-128"/>
            </a:rPr>
            <a:t>65</a:t>
          </a:r>
          <a:r>
            <a:rPr kumimoji="1" lang="ja-JP" altLang="en-US" sz="1200">
              <a:latin typeface="ＭＳ ゴシック" pitchFamily="49" charset="-128"/>
              <a:ea typeface="ＭＳ ゴシック" pitchFamily="49" charset="-128"/>
            </a:rPr>
            <a:t>億円と令和２年度より約</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億円増加した。</a:t>
          </a:r>
        </a:p>
        <a:p>
          <a:r>
            <a:rPr kumimoji="1" lang="ja-JP" altLang="en-US" sz="1200">
              <a:latin typeface="ＭＳ ゴシック" pitchFamily="49" charset="-128"/>
              <a:ea typeface="ＭＳ ゴシック" pitchFamily="49" charset="-128"/>
            </a:rPr>
            <a:t>　今後も、事務事業の見直し・統廃合など歳出の合理化等行財政改革や、公共資産の総資産量適正化・長寿命化のためのアセットマネジメントの取組などを推進し、健全な行財政運営に努める。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年度から３年度、いずれの会計も黒字であった。</a:t>
          </a:r>
        </a:p>
        <a:p>
          <a:r>
            <a:rPr kumimoji="1" lang="ja-JP" altLang="en-US" sz="1200">
              <a:latin typeface="ＭＳ ゴシック" pitchFamily="49" charset="-128"/>
              <a:ea typeface="ＭＳ ゴシック" pitchFamily="49" charset="-128"/>
            </a:rPr>
            <a:t>　３年度は、標準財政規模に対する黒字額の割合としては、水道事業会計が</a:t>
          </a:r>
          <a:r>
            <a:rPr kumimoji="1" lang="en-US" altLang="ja-JP" sz="1200">
              <a:latin typeface="ＭＳ ゴシック" pitchFamily="49" charset="-128"/>
              <a:ea typeface="ＭＳ ゴシック" pitchFamily="49" charset="-128"/>
            </a:rPr>
            <a:t>6.04</a:t>
          </a:r>
          <a:r>
            <a:rPr kumimoji="1" lang="ja-JP" altLang="en-US" sz="1200">
              <a:latin typeface="ＭＳ ゴシック" pitchFamily="49" charset="-128"/>
              <a:ea typeface="ＭＳ ゴシック" pitchFamily="49" charset="-128"/>
            </a:rPr>
            <a:t>％と最も高く、次いで下水道事業会計</a:t>
          </a:r>
          <a:r>
            <a:rPr kumimoji="1" lang="en-US" altLang="ja-JP" sz="1200">
              <a:latin typeface="ＭＳ ゴシック" pitchFamily="49" charset="-128"/>
              <a:ea typeface="ＭＳ ゴシック" pitchFamily="49" charset="-128"/>
            </a:rPr>
            <a:t>5.53</a:t>
          </a:r>
          <a:r>
            <a:rPr kumimoji="1" lang="ja-JP" altLang="en-US" sz="1200">
              <a:latin typeface="ＭＳ ゴシック" pitchFamily="49" charset="-128"/>
              <a:ea typeface="ＭＳ ゴシック" pitchFamily="49" charset="-128"/>
            </a:rPr>
            <a:t>％、一般会計</a:t>
          </a:r>
          <a:r>
            <a:rPr kumimoji="1" lang="en-US" altLang="ja-JP" sz="1200">
              <a:latin typeface="ＭＳ ゴシック" pitchFamily="49" charset="-128"/>
              <a:ea typeface="ＭＳ ゴシック" pitchFamily="49" charset="-128"/>
            </a:rPr>
            <a:t>3.26</a:t>
          </a:r>
          <a:r>
            <a:rPr kumimoji="1" lang="ja-JP" altLang="en-US" sz="1200">
              <a:latin typeface="ＭＳ ゴシック" pitchFamily="49" charset="-128"/>
              <a:ea typeface="ＭＳ ゴシック" pitchFamily="49" charset="-128"/>
            </a:rPr>
            <a:t>％となっている。</a:t>
          </a:r>
        </a:p>
        <a:p>
          <a:r>
            <a:rPr kumimoji="1" lang="ja-JP" altLang="en-US" sz="1200">
              <a:latin typeface="ＭＳ ゴシック" pitchFamily="49" charset="-128"/>
              <a:ea typeface="ＭＳ ゴシック" pitchFamily="49" charset="-128"/>
            </a:rPr>
            <a:t> 　病院事業会計は、標準財政規模に対する黒字額の割合が高かった静岡病院が地方独立行政法人へ移行したことにより、</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年度以降減少していたが、元年度以降は増加し、３年度は前年度と比較して</a:t>
          </a:r>
          <a:r>
            <a:rPr kumimoji="1" lang="en-US" altLang="ja-JP" sz="1200">
              <a:latin typeface="ＭＳ ゴシック" pitchFamily="49" charset="-128"/>
              <a:ea typeface="ＭＳ ゴシック" pitchFamily="49" charset="-128"/>
            </a:rPr>
            <a:t>0.35</a:t>
          </a:r>
          <a:r>
            <a:rPr kumimoji="1" lang="ja-JP" altLang="en-US" sz="1200">
              <a:latin typeface="ＭＳ ゴシック" pitchFamily="49" charset="-128"/>
              <a:ea typeface="ＭＳ ゴシック" pitchFamily="49" charset="-128"/>
            </a:rPr>
            <a:t>％増加した。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90" zoomScaleNormal="9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81</v>
      </c>
      <c r="C2" s="179"/>
      <c r="D2" s="180"/>
    </row>
    <row r="3" spans="1:119" ht="18.75" customHeight="1" thickBot="1" x14ac:dyDescent="0.25">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363053431</v>
      </c>
      <c r="BO4" s="453"/>
      <c r="BP4" s="453"/>
      <c r="BQ4" s="453"/>
      <c r="BR4" s="453"/>
      <c r="BS4" s="453"/>
      <c r="BT4" s="453"/>
      <c r="BU4" s="454"/>
      <c r="BV4" s="452">
        <v>409765739</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3.3</v>
      </c>
      <c r="CU4" s="593"/>
      <c r="CV4" s="593"/>
      <c r="CW4" s="593"/>
      <c r="CX4" s="593"/>
      <c r="CY4" s="593"/>
      <c r="CZ4" s="593"/>
      <c r="DA4" s="594"/>
      <c r="DB4" s="592">
        <v>2.8</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353330636</v>
      </c>
      <c r="BO5" s="424"/>
      <c r="BP5" s="424"/>
      <c r="BQ5" s="424"/>
      <c r="BR5" s="424"/>
      <c r="BS5" s="424"/>
      <c r="BT5" s="424"/>
      <c r="BU5" s="425"/>
      <c r="BV5" s="423">
        <v>401389969</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90</v>
      </c>
      <c r="CU5" s="421"/>
      <c r="CV5" s="421"/>
      <c r="CW5" s="421"/>
      <c r="CX5" s="421"/>
      <c r="CY5" s="421"/>
      <c r="CZ5" s="421"/>
      <c r="DA5" s="422"/>
      <c r="DB5" s="420">
        <v>94.6</v>
      </c>
      <c r="DC5" s="421"/>
      <c r="DD5" s="421"/>
      <c r="DE5" s="421"/>
      <c r="DF5" s="421"/>
      <c r="DG5" s="421"/>
      <c r="DH5" s="421"/>
      <c r="DI5" s="422"/>
    </row>
    <row r="6" spans="1:119" ht="18.75" customHeight="1" x14ac:dyDescent="0.2">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9722795</v>
      </c>
      <c r="BO6" s="424"/>
      <c r="BP6" s="424"/>
      <c r="BQ6" s="424"/>
      <c r="BR6" s="424"/>
      <c r="BS6" s="424"/>
      <c r="BT6" s="424"/>
      <c r="BU6" s="425"/>
      <c r="BV6" s="423">
        <v>8375770</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98.4</v>
      </c>
      <c r="CU6" s="567"/>
      <c r="CV6" s="567"/>
      <c r="CW6" s="567"/>
      <c r="CX6" s="567"/>
      <c r="CY6" s="567"/>
      <c r="CZ6" s="567"/>
      <c r="DA6" s="568"/>
      <c r="DB6" s="566">
        <v>103.1</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3131119</v>
      </c>
      <c r="BO7" s="424"/>
      <c r="BP7" s="424"/>
      <c r="BQ7" s="424"/>
      <c r="BR7" s="424"/>
      <c r="BS7" s="424"/>
      <c r="BT7" s="424"/>
      <c r="BU7" s="425"/>
      <c r="BV7" s="423">
        <v>3033231</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199938663</v>
      </c>
      <c r="CU7" s="424"/>
      <c r="CV7" s="424"/>
      <c r="CW7" s="424"/>
      <c r="CX7" s="424"/>
      <c r="CY7" s="424"/>
      <c r="CZ7" s="424"/>
      <c r="DA7" s="425"/>
      <c r="DB7" s="423">
        <v>190502477</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6591676</v>
      </c>
      <c r="BO8" s="424"/>
      <c r="BP8" s="424"/>
      <c r="BQ8" s="424"/>
      <c r="BR8" s="424"/>
      <c r="BS8" s="424"/>
      <c r="BT8" s="424"/>
      <c r="BU8" s="425"/>
      <c r="BV8" s="423">
        <v>5342539</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0.87</v>
      </c>
      <c r="CU8" s="527"/>
      <c r="CV8" s="527"/>
      <c r="CW8" s="527"/>
      <c r="CX8" s="527"/>
      <c r="CY8" s="527"/>
      <c r="CZ8" s="527"/>
      <c r="DA8" s="528"/>
      <c r="DB8" s="526">
        <v>0.89</v>
      </c>
      <c r="DC8" s="527"/>
      <c r="DD8" s="527"/>
      <c r="DE8" s="527"/>
      <c r="DF8" s="527"/>
      <c r="DG8" s="527"/>
      <c r="DH8" s="527"/>
      <c r="DI8" s="528"/>
    </row>
    <row r="9" spans="1:119" ht="18.75" customHeight="1" thickBot="1" x14ac:dyDescent="0.25">
      <c r="A9" s="178"/>
      <c r="B9" s="555" t="s">
        <v>112</v>
      </c>
      <c r="C9" s="556"/>
      <c r="D9" s="556"/>
      <c r="E9" s="556"/>
      <c r="F9" s="556"/>
      <c r="G9" s="556"/>
      <c r="H9" s="556"/>
      <c r="I9" s="556"/>
      <c r="J9" s="556"/>
      <c r="K9" s="474"/>
      <c r="L9" s="557" t="s">
        <v>113</v>
      </c>
      <c r="M9" s="558"/>
      <c r="N9" s="558"/>
      <c r="O9" s="558"/>
      <c r="P9" s="558"/>
      <c r="Q9" s="559"/>
      <c r="R9" s="560">
        <v>693389</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116</v>
      </c>
      <c r="AV9" s="482"/>
      <c r="AW9" s="482"/>
      <c r="AX9" s="482"/>
      <c r="AY9" s="437" t="s">
        <v>117</v>
      </c>
      <c r="AZ9" s="438"/>
      <c r="BA9" s="438"/>
      <c r="BB9" s="438"/>
      <c r="BC9" s="438"/>
      <c r="BD9" s="438"/>
      <c r="BE9" s="438"/>
      <c r="BF9" s="438"/>
      <c r="BG9" s="438"/>
      <c r="BH9" s="438"/>
      <c r="BI9" s="438"/>
      <c r="BJ9" s="438"/>
      <c r="BK9" s="438"/>
      <c r="BL9" s="438"/>
      <c r="BM9" s="439"/>
      <c r="BN9" s="423">
        <v>1249137</v>
      </c>
      <c r="BO9" s="424"/>
      <c r="BP9" s="424"/>
      <c r="BQ9" s="424"/>
      <c r="BR9" s="424"/>
      <c r="BS9" s="424"/>
      <c r="BT9" s="424"/>
      <c r="BU9" s="425"/>
      <c r="BV9" s="423">
        <v>236512</v>
      </c>
      <c r="BW9" s="424"/>
      <c r="BX9" s="424"/>
      <c r="BY9" s="424"/>
      <c r="BZ9" s="424"/>
      <c r="CA9" s="424"/>
      <c r="CB9" s="424"/>
      <c r="CC9" s="425"/>
      <c r="CD9" s="463" t="s">
        <v>118</v>
      </c>
      <c r="CE9" s="383"/>
      <c r="CF9" s="383"/>
      <c r="CG9" s="383"/>
      <c r="CH9" s="383"/>
      <c r="CI9" s="383"/>
      <c r="CJ9" s="383"/>
      <c r="CK9" s="383"/>
      <c r="CL9" s="383"/>
      <c r="CM9" s="383"/>
      <c r="CN9" s="383"/>
      <c r="CO9" s="383"/>
      <c r="CP9" s="383"/>
      <c r="CQ9" s="383"/>
      <c r="CR9" s="383"/>
      <c r="CS9" s="464"/>
      <c r="CT9" s="420">
        <v>14.9</v>
      </c>
      <c r="CU9" s="421"/>
      <c r="CV9" s="421"/>
      <c r="CW9" s="421"/>
      <c r="CX9" s="421"/>
      <c r="CY9" s="421"/>
      <c r="CZ9" s="421"/>
      <c r="DA9" s="422"/>
      <c r="DB9" s="420">
        <v>16.100000000000001</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119</v>
      </c>
      <c r="M10" s="380"/>
      <c r="N10" s="380"/>
      <c r="O10" s="380"/>
      <c r="P10" s="380"/>
      <c r="Q10" s="381"/>
      <c r="R10" s="376">
        <v>704989</v>
      </c>
      <c r="S10" s="377"/>
      <c r="T10" s="377"/>
      <c r="U10" s="377"/>
      <c r="V10" s="436"/>
      <c r="W10" s="564"/>
      <c r="X10" s="374"/>
      <c r="Y10" s="374"/>
      <c r="Z10" s="374"/>
      <c r="AA10" s="374"/>
      <c r="AB10" s="374"/>
      <c r="AC10" s="374"/>
      <c r="AD10" s="374"/>
      <c r="AE10" s="374"/>
      <c r="AF10" s="374"/>
      <c r="AG10" s="374"/>
      <c r="AH10" s="374"/>
      <c r="AI10" s="374"/>
      <c r="AJ10" s="374"/>
      <c r="AK10" s="374"/>
      <c r="AL10" s="565"/>
      <c r="AM10" s="480" t="s">
        <v>120</v>
      </c>
      <c r="AN10" s="380"/>
      <c r="AO10" s="380"/>
      <c r="AP10" s="380"/>
      <c r="AQ10" s="380"/>
      <c r="AR10" s="380"/>
      <c r="AS10" s="380"/>
      <c r="AT10" s="381"/>
      <c r="AU10" s="481" t="s">
        <v>94</v>
      </c>
      <c r="AV10" s="482"/>
      <c r="AW10" s="482"/>
      <c r="AX10" s="482"/>
      <c r="AY10" s="437" t="s">
        <v>121</v>
      </c>
      <c r="AZ10" s="438"/>
      <c r="BA10" s="438"/>
      <c r="BB10" s="438"/>
      <c r="BC10" s="438"/>
      <c r="BD10" s="438"/>
      <c r="BE10" s="438"/>
      <c r="BF10" s="438"/>
      <c r="BG10" s="438"/>
      <c r="BH10" s="438"/>
      <c r="BI10" s="438"/>
      <c r="BJ10" s="438"/>
      <c r="BK10" s="438"/>
      <c r="BL10" s="438"/>
      <c r="BM10" s="439"/>
      <c r="BN10" s="423">
        <v>5200285</v>
      </c>
      <c r="BO10" s="424"/>
      <c r="BP10" s="424"/>
      <c r="BQ10" s="424"/>
      <c r="BR10" s="424"/>
      <c r="BS10" s="424"/>
      <c r="BT10" s="424"/>
      <c r="BU10" s="425"/>
      <c r="BV10" s="423">
        <v>2600431</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126</v>
      </c>
      <c r="AV11" s="482"/>
      <c r="AW11" s="482"/>
      <c r="AX11" s="482"/>
      <c r="AY11" s="437" t="s">
        <v>127</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128</v>
      </c>
      <c r="CE11" s="383"/>
      <c r="CF11" s="383"/>
      <c r="CG11" s="383"/>
      <c r="CH11" s="383"/>
      <c r="CI11" s="383"/>
      <c r="CJ11" s="383"/>
      <c r="CK11" s="383"/>
      <c r="CL11" s="383"/>
      <c r="CM11" s="383"/>
      <c r="CN11" s="383"/>
      <c r="CO11" s="383"/>
      <c r="CP11" s="383"/>
      <c r="CQ11" s="383"/>
      <c r="CR11" s="383"/>
      <c r="CS11" s="464"/>
      <c r="CT11" s="526" t="s">
        <v>129</v>
      </c>
      <c r="CU11" s="527"/>
      <c r="CV11" s="527"/>
      <c r="CW11" s="527"/>
      <c r="CX11" s="527"/>
      <c r="CY11" s="527"/>
      <c r="CZ11" s="527"/>
      <c r="DA11" s="528"/>
      <c r="DB11" s="526" t="s">
        <v>130</v>
      </c>
      <c r="DC11" s="527"/>
      <c r="DD11" s="527"/>
      <c r="DE11" s="527"/>
      <c r="DF11" s="527"/>
      <c r="DG11" s="527"/>
      <c r="DH11" s="527"/>
      <c r="DI11" s="528"/>
    </row>
    <row r="12" spans="1:119" ht="18.75" customHeight="1" x14ac:dyDescent="0.2">
      <c r="A12" s="178"/>
      <c r="B12" s="529" t="s">
        <v>131</v>
      </c>
      <c r="C12" s="530"/>
      <c r="D12" s="530"/>
      <c r="E12" s="530"/>
      <c r="F12" s="530"/>
      <c r="G12" s="530"/>
      <c r="H12" s="530"/>
      <c r="I12" s="530"/>
      <c r="J12" s="530"/>
      <c r="K12" s="531"/>
      <c r="L12" s="538" t="s">
        <v>132</v>
      </c>
      <c r="M12" s="539"/>
      <c r="N12" s="539"/>
      <c r="O12" s="539"/>
      <c r="P12" s="539"/>
      <c r="Q12" s="540"/>
      <c r="R12" s="541">
        <v>689079</v>
      </c>
      <c r="S12" s="542"/>
      <c r="T12" s="542"/>
      <c r="U12" s="542"/>
      <c r="V12" s="543"/>
      <c r="W12" s="544" t="s">
        <v>1</v>
      </c>
      <c r="X12" s="482"/>
      <c r="Y12" s="482"/>
      <c r="Z12" s="482"/>
      <c r="AA12" s="482"/>
      <c r="AB12" s="545"/>
      <c r="AC12" s="546" t="s">
        <v>133</v>
      </c>
      <c r="AD12" s="547"/>
      <c r="AE12" s="547"/>
      <c r="AF12" s="547"/>
      <c r="AG12" s="548"/>
      <c r="AH12" s="546" t="s">
        <v>134</v>
      </c>
      <c r="AI12" s="547"/>
      <c r="AJ12" s="547"/>
      <c r="AK12" s="547"/>
      <c r="AL12" s="549"/>
      <c r="AM12" s="480" t="s">
        <v>135</v>
      </c>
      <c r="AN12" s="380"/>
      <c r="AO12" s="380"/>
      <c r="AP12" s="380"/>
      <c r="AQ12" s="380"/>
      <c r="AR12" s="380"/>
      <c r="AS12" s="380"/>
      <c r="AT12" s="381"/>
      <c r="AU12" s="481" t="s">
        <v>136</v>
      </c>
      <c r="AV12" s="482"/>
      <c r="AW12" s="482"/>
      <c r="AX12" s="482"/>
      <c r="AY12" s="437" t="s">
        <v>137</v>
      </c>
      <c r="AZ12" s="438"/>
      <c r="BA12" s="438"/>
      <c r="BB12" s="438"/>
      <c r="BC12" s="438"/>
      <c r="BD12" s="438"/>
      <c r="BE12" s="438"/>
      <c r="BF12" s="438"/>
      <c r="BG12" s="438"/>
      <c r="BH12" s="438"/>
      <c r="BI12" s="438"/>
      <c r="BJ12" s="438"/>
      <c r="BK12" s="438"/>
      <c r="BL12" s="438"/>
      <c r="BM12" s="439"/>
      <c r="BN12" s="423">
        <v>2209100</v>
      </c>
      <c r="BO12" s="424"/>
      <c r="BP12" s="424"/>
      <c r="BQ12" s="424"/>
      <c r="BR12" s="424"/>
      <c r="BS12" s="424"/>
      <c r="BT12" s="424"/>
      <c r="BU12" s="425"/>
      <c r="BV12" s="423">
        <v>2579327</v>
      </c>
      <c r="BW12" s="424"/>
      <c r="BX12" s="424"/>
      <c r="BY12" s="424"/>
      <c r="BZ12" s="424"/>
      <c r="CA12" s="424"/>
      <c r="CB12" s="424"/>
      <c r="CC12" s="425"/>
      <c r="CD12" s="463" t="s">
        <v>138</v>
      </c>
      <c r="CE12" s="383"/>
      <c r="CF12" s="383"/>
      <c r="CG12" s="383"/>
      <c r="CH12" s="383"/>
      <c r="CI12" s="383"/>
      <c r="CJ12" s="383"/>
      <c r="CK12" s="383"/>
      <c r="CL12" s="383"/>
      <c r="CM12" s="383"/>
      <c r="CN12" s="383"/>
      <c r="CO12" s="383"/>
      <c r="CP12" s="383"/>
      <c r="CQ12" s="383"/>
      <c r="CR12" s="383"/>
      <c r="CS12" s="464"/>
      <c r="CT12" s="526" t="s">
        <v>130</v>
      </c>
      <c r="CU12" s="527"/>
      <c r="CV12" s="527"/>
      <c r="CW12" s="527"/>
      <c r="CX12" s="527"/>
      <c r="CY12" s="527"/>
      <c r="CZ12" s="527"/>
      <c r="DA12" s="528"/>
      <c r="DB12" s="526" t="s">
        <v>130</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139</v>
      </c>
      <c r="N13" s="508"/>
      <c r="O13" s="508"/>
      <c r="P13" s="508"/>
      <c r="Q13" s="509"/>
      <c r="R13" s="510">
        <v>678470</v>
      </c>
      <c r="S13" s="511"/>
      <c r="T13" s="511"/>
      <c r="U13" s="511"/>
      <c r="V13" s="512"/>
      <c r="W13" s="513" t="s">
        <v>140</v>
      </c>
      <c r="X13" s="409"/>
      <c r="Y13" s="409"/>
      <c r="Z13" s="409"/>
      <c r="AA13" s="409"/>
      <c r="AB13" s="410"/>
      <c r="AC13" s="376">
        <v>7822</v>
      </c>
      <c r="AD13" s="377"/>
      <c r="AE13" s="377"/>
      <c r="AF13" s="377"/>
      <c r="AG13" s="378"/>
      <c r="AH13" s="376">
        <v>9054</v>
      </c>
      <c r="AI13" s="377"/>
      <c r="AJ13" s="377"/>
      <c r="AK13" s="377"/>
      <c r="AL13" s="436"/>
      <c r="AM13" s="480" t="s">
        <v>141</v>
      </c>
      <c r="AN13" s="380"/>
      <c r="AO13" s="380"/>
      <c r="AP13" s="380"/>
      <c r="AQ13" s="380"/>
      <c r="AR13" s="380"/>
      <c r="AS13" s="380"/>
      <c r="AT13" s="381"/>
      <c r="AU13" s="481" t="s">
        <v>116</v>
      </c>
      <c r="AV13" s="482"/>
      <c r="AW13" s="482"/>
      <c r="AX13" s="482"/>
      <c r="AY13" s="437" t="s">
        <v>142</v>
      </c>
      <c r="AZ13" s="438"/>
      <c r="BA13" s="438"/>
      <c r="BB13" s="438"/>
      <c r="BC13" s="438"/>
      <c r="BD13" s="438"/>
      <c r="BE13" s="438"/>
      <c r="BF13" s="438"/>
      <c r="BG13" s="438"/>
      <c r="BH13" s="438"/>
      <c r="BI13" s="438"/>
      <c r="BJ13" s="438"/>
      <c r="BK13" s="438"/>
      <c r="BL13" s="438"/>
      <c r="BM13" s="439"/>
      <c r="BN13" s="423">
        <v>4240322</v>
      </c>
      <c r="BO13" s="424"/>
      <c r="BP13" s="424"/>
      <c r="BQ13" s="424"/>
      <c r="BR13" s="424"/>
      <c r="BS13" s="424"/>
      <c r="BT13" s="424"/>
      <c r="BU13" s="425"/>
      <c r="BV13" s="423">
        <v>257616</v>
      </c>
      <c r="BW13" s="424"/>
      <c r="BX13" s="424"/>
      <c r="BY13" s="424"/>
      <c r="BZ13" s="424"/>
      <c r="CA13" s="424"/>
      <c r="CB13" s="424"/>
      <c r="CC13" s="425"/>
      <c r="CD13" s="463" t="s">
        <v>143</v>
      </c>
      <c r="CE13" s="383"/>
      <c r="CF13" s="383"/>
      <c r="CG13" s="383"/>
      <c r="CH13" s="383"/>
      <c r="CI13" s="383"/>
      <c r="CJ13" s="383"/>
      <c r="CK13" s="383"/>
      <c r="CL13" s="383"/>
      <c r="CM13" s="383"/>
      <c r="CN13" s="383"/>
      <c r="CO13" s="383"/>
      <c r="CP13" s="383"/>
      <c r="CQ13" s="383"/>
      <c r="CR13" s="383"/>
      <c r="CS13" s="464"/>
      <c r="CT13" s="420">
        <v>6.2</v>
      </c>
      <c r="CU13" s="421"/>
      <c r="CV13" s="421"/>
      <c r="CW13" s="421"/>
      <c r="CX13" s="421"/>
      <c r="CY13" s="421"/>
      <c r="CZ13" s="421"/>
      <c r="DA13" s="422"/>
      <c r="DB13" s="420">
        <v>6.5</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144</v>
      </c>
      <c r="M14" s="550"/>
      <c r="N14" s="550"/>
      <c r="O14" s="550"/>
      <c r="P14" s="550"/>
      <c r="Q14" s="551"/>
      <c r="R14" s="510">
        <v>694296</v>
      </c>
      <c r="S14" s="511"/>
      <c r="T14" s="511"/>
      <c r="U14" s="511"/>
      <c r="V14" s="512"/>
      <c r="W14" s="514"/>
      <c r="X14" s="412"/>
      <c r="Y14" s="412"/>
      <c r="Z14" s="412"/>
      <c r="AA14" s="412"/>
      <c r="AB14" s="413"/>
      <c r="AC14" s="503">
        <v>2.2999999999999998</v>
      </c>
      <c r="AD14" s="504"/>
      <c r="AE14" s="504"/>
      <c r="AF14" s="504"/>
      <c r="AG14" s="505"/>
      <c r="AH14" s="503">
        <v>2.7</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145</v>
      </c>
      <c r="CE14" s="461"/>
      <c r="CF14" s="461"/>
      <c r="CG14" s="461"/>
      <c r="CH14" s="461"/>
      <c r="CI14" s="461"/>
      <c r="CJ14" s="461"/>
      <c r="CK14" s="461"/>
      <c r="CL14" s="461"/>
      <c r="CM14" s="461"/>
      <c r="CN14" s="461"/>
      <c r="CO14" s="461"/>
      <c r="CP14" s="461"/>
      <c r="CQ14" s="461"/>
      <c r="CR14" s="461"/>
      <c r="CS14" s="462"/>
      <c r="CT14" s="520">
        <v>37.1</v>
      </c>
      <c r="CU14" s="521"/>
      <c r="CV14" s="521"/>
      <c r="CW14" s="521"/>
      <c r="CX14" s="521"/>
      <c r="CY14" s="521"/>
      <c r="CZ14" s="521"/>
      <c r="DA14" s="522"/>
      <c r="DB14" s="520">
        <v>48.8</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146</v>
      </c>
      <c r="N15" s="508"/>
      <c r="O15" s="508"/>
      <c r="P15" s="508"/>
      <c r="Q15" s="509"/>
      <c r="R15" s="510">
        <v>683338</v>
      </c>
      <c r="S15" s="511"/>
      <c r="T15" s="511"/>
      <c r="U15" s="511"/>
      <c r="V15" s="512"/>
      <c r="W15" s="513" t="s">
        <v>147</v>
      </c>
      <c r="X15" s="409"/>
      <c r="Y15" s="409"/>
      <c r="Z15" s="409"/>
      <c r="AA15" s="409"/>
      <c r="AB15" s="410"/>
      <c r="AC15" s="376">
        <v>85079</v>
      </c>
      <c r="AD15" s="377"/>
      <c r="AE15" s="377"/>
      <c r="AF15" s="377"/>
      <c r="AG15" s="378"/>
      <c r="AH15" s="376">
        <v>88388</v>
      </c>
      <c r="AI15" s="377"/>
      <c r="AJ15" s="377"/>
      <c r="AK15" s="377"/>
      <c r="AL15" s="436"/>
      <c r="AM15" s="480"/>
      <c r="AN15" s="380"/>
      <c r="AO15" s="380"/>
      <c r="AP15" s="380"/>
      <c r="AQ15" s="380"/>
      <c r="AR15" s="380"/>
      <c r="AS15" s="380"/>
      <c r="AT15" s="381"/>
      <c r="AU15" s="481"/>
      <c r="AV15" s="482"/>
      <c r="AW15" s="482"/>
      <c r="AX15" s="482"/>
      <c r="AY15" s="449" t="s">
        <v>148</v>
      </c>
      <c r="AZ15" s="450"/>
      <c r="BA15" s="450"/>
      <c r="BB15" s="450"/>
      <c r="BC15" s="450"/>
      <c r="BD15" s="450"/>
      <c r="BE15" s="450"/>
      <c r="BF15" s="450"/>
      <c r="BG15" s="450"/>
      <c r="BH15" s="450"/>
      <c r="BI15" s="450"/>
      <c r="BJ15" s="450"/>
      <c r="BK15" s="450"/>
      <c r="BL15" s="450"/>
      <c r="BM15" s="451"/>
      <c r="BN15" s="452">
        <v>120790628</v>
      </c>
      <c r="BO15" s="453"/>
      <c r="BP15" s="453"/>
      <c r="BQ15" s="453"/>
      <c r="BR15" s="453"/>
      <c r="BS15" s="453"/>
      <c r="BT15" s="453"/>
      <c r="BU15" s="454"/>
      <c r="BV15" s="452">
        <v>126654414</v>
      </c>
      <c r="BW15" s="453"/>
      <c r="BX15" s="453"/>
      <c r="BY15" s="453"/>
      <c r="BZ15" s="453"/>
      <c r="CA15" s="453"/>
      <c r="CB15" s="453"/>
      <c r="CC15" s="454"/>
      <c r="CD15" s="523" t="s">
        <v>149</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150</v>
      </c>
      <c r="M16" s="498"/>
      <c r="N16" s="498"/>
      <c r="O16" s="498"/>
      <c r="P16" s="498"/>
      <c r="Q16" s="499"/>
      <c r="R16" s="500" t="s">
        <v>151</v>
      </c>
      <c r="S16" s="501"/>
      <c r="T16" s="501"/>
      <c r="U16" s="501"/>
      <c r="V16" s="502"/>
      <c r="W16" s="514"/>
      <c r="X16" s="412"/>
      <c r="Y16" s="412"/>
      <c r="Z16" s="412"/>
      <c r="AA16" s="412"/>
      <c r="AB16" s="413"/>
      <c r="AC16" s="503">
        <v>25.4</v>
      </c>
      <c r="AD16" s="504"/>
      <c r="AE16" s="504"/>
      <c r="AF16" s="504"/>
      <c r="AG16" s="505"/>
      <c r="AH16" s="503">
        <v>26.3</v>
      </c>
      <c r="AI16" s="504"/>
      <c r="AJ16" s="504"/>
      <c r="AK16" s="504"/>
      <c r="AL16" s="506"/>
      <c r="AM16" s="480"/>
      <c r="AN16" s="380"/>
      <c r="AO16" s="380"/>
      <c r="AP16" s="380"/>
      <c r="AQ16" s="380"/>
      <c r="AR16" s="380"/>
      <c r="AS16" s="380"/>
      <c r="AT16" s="381"/>
      <c r="AU16" s="481"/>
      <c r="AV16" s="482"/>
      <c r="AW16" s="482"/>
      <c r="AX16" s="482"/>
      <c r="AY16" s="437" t="s">
        <v>152</v>
      </c>
      <c r="AZ16" s="438"/>
      <c r="BA16" s="438"/>
      <c r="BB16" s="438"/>
      <c r="BC16" s="438"/>
      <c r="BD16" s="438"/>
      <c r="BE16" s="438"/>
      <c r="BF16" s="438"/>
      <c r="BG16" s="438"/>
      <c r="BH16" s="438"/>
      <c r="BI16" s="438"/>
      <c r="BJ16" s="438"/>
      <c r="BK16" s="438"/>
      <c r="BL16" s="438"/>
      <c r="BM16" s="439"/>
      <c r="BN16" s="423">
        <v>145748567</v>
      </c>
      <c r="BO16" s="424"/>
      <c r="BP16" s="424"/>
      <c r="BQ16" s="424"/>
      <c r="BR16" s="424"/>
      <c r="BS16" s="424"/>
      <c r="BT16" s="424"/>
      <c r="BU16" s="425"/>
      <c r="BV16" s="423">
        <v>143019694</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153</v>
      </c>
      <c r="N17" s="517"/>
      <c r="O17" s="517"/>
      <c r="P17" s="517"/>
      <c r="Q17" s="518"/>
      <c r="R17" s="500" t="s">
        <v>154</v>
      </c>
      <c r="S17" s="501"/>
      <c r="T17" s="501"/>
      <c r="U17" s="501"/>
      <c r="V17" s="502"/>
      <c r="W17" s="513" t="s">
        <v>155</v>
      </c>
      <c r="X17" s="409"/>
      <c r="Y17" s="409"/>
      <c r="Z17" s="409"/>
      <c r="AA17" s="409"/>
      <c r="AB17" s="410"/>
      <c r="AC17" s="376">
        <v>242189</v>
      </c>
      <c r="AD17" s="377"/>
      <c r="AE17" s="377"/>
      <c r="AF17" s="377"/>
      <c r="AG17" s="378"/>
      <c r="AH17" s="376">
        <v>238357</v>
      </c>
      <c r="AI17" s="377"/>
      <c r="AJ17" s="377"/>
      <c r="AK17" s="377"/>
      <c r="AL17" s="436"/>
      <c r="AM17" s="480"/>
      <c r="AN17" s="380"/>
      <c r="AO17" s="380"/>
      <c r="AP17" s="380"/>
      <c r="AQ17" s="380"/>
      <c r="AR17" s="380"/>
      <c r="AS17" s="380"/>
      <c r="AT17" s="381"/>
      <c r="AU17" s="481"/>
      <c r="AV17" s="482"/>
      <c r="AW17" s="482"/>
      <c r="AX17" s="482"/>
      <c r="AY17" s="437" t="s">
        <v>156</v>
      </c>
      <c r="AZ17" s="438"/>
      <c r="BA17" s="438"/>
      <c r="BB17" s="438"/>
      <c r="BC17" s="438"/>
      <c r="BD17" s="438"/>
      <c r="BE17" s="438"/>
      <c r="BF17" s="438"/>
      <c r="BG17" s="438"/>
      <c r="BH17" s="438"/>
      <c r="BI17" s="438"/>
      <c r="BJ17" s="438"/>
      <c r="BK17" s="438"/>
      <c r="BL17" s="438"/>
      <c r="BM17" s="439"/>
      <c r="BN17" s="423">
        <v>150840122</v>
      </c>
      <c r="BO17" s="424"/>
      <c r="BP17" s="424"/>
      <c r="BQ17" s="424"/>
      <c r="BR17" s="424"/>
      <c r="BS17" s="424"/>
      <c r="BT17" s="424"/>
      <c r="BU17" s="425"/>
      <c r="BV17" s="423">
        <v>158672294</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157</v>
      </c>
      <c r="C18" s="474"/>
      <c r="D18" s="474"/>
      <c r="E18" s="475"/>
      <c r="F18" s="475"/>
      <c r="G18" s="475"/>
      <c r="H18" s="475"/>
      <c r="I18" s="475"/>
      <c r="J18" s="475"/>
      <c r="K18" s="475"/>
      <c r="L18" s="476">
        <v>1411.83</v>
      </c>
      <c r="M18" s="476"/>
      <c r="N18" s="476"/>
      <c r="O18" s="476"/>
      <c r="P18" s="476"/>
      <c r="Q18" s="476"/>
      <c r="R18" s="477"/>
      <c r="S18" s="477"/>
      <c r="T18" s="477"/>
      <c r="U18" s="477"/>
      <c r="V18" s="478"/>
      <c r="W18" s="494"/>
      <c r="X18" s="495"/>
      <c r="Y18" s="495"/>
      <c r="Z18" s="495"/>
      <c r="AA18" s="495"/>
      <c r="AB18" s="519"/>
      <c r="AC18" s="393">
        <v>72.3</v>
      </c>
      <c r="AD18" s="394"/>
      <c r="AE18" s="394"/>
      <c r="AF18" s="394"/>
      <c r="AG18" s="479"/>
      <c r="AH18" s="393">
        <v>71</v>
      </c>
      <c r="AI18" s="394"/>
      <c r="AJ18" s="394"/>
      <c r="AK18" s="394"/>
      <c r="AL18" s="395"/>
      <c r="AM18" s="480"/>
      <c r="AN18" s="380"/>
      <c r="AO18" s="380"/>
      <c r="AP18" s="380"/>
      <c r="AQ18" s="380"/>
      <c r="AR18" s="380"/>
      <c r="AS18" s="380"/>
      <c r="AT18" s="381"/>
      <c r="AU18" s="481"/>
      <c r="AV18" s="482"/>
      <c r="AW18" s="482"/>
      <c r="AX18" s="482"/>
      <c r="AY18" s="437" t="s">
        <v>158</v>
      </c>
      <c r="AZ18" s="438"/>
      <c r="BA18" s="438"/>
      <c r="BB18" s="438"/>
      <c r="BC18" s="438"/>
      <c r="BD18" s="438"/>
      <c r="BE18" s="438"/>
      <c r="BF18" s="438"/>
      <c r="BG18" s="438"/>
      <c r="BH18" s="438"/>
      <c r="BI18" s="438"/>
      <c r="BJ18" s="438"/>
      <c r="BK18" s="438"/>
      <c r="BL18" s="438"/>
      <c r="BM18" s="439"/>
      <c r="BN18" s="423">
        <v>183271145</v>
      </c>
      <c r="BO18" s="424"/>
      <c r="BP18" s="424"/>
      <c r="BQ18" s="424"/>
      <c r="BR18" s="424"/>
      <c r="BS18" s="424"/>
      <c r="BT18" s="424"/>
      <c r="BU18" s="425"/>
      <c r="BV18" s="423">
        <v>180852480</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159</v>
      </c>
      <c r="C19" s="474"/>
      <c r="D19" s="474"/>
      <c r="E19" s="475"/>
      <c r="F19" s="475"/>
      <c r="G19" s="475"/>
      <c r="H19" s="475"/>
      <c r="I19" s="475"/>
      <c r="J19" s="475"/>
      <c r="K19" s="475"/>
      <c r="L19" s="483">
        <v>491</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160</v>
      </c>
      <c r="AZ19" s="438"/>
      <c r="BA19" s="438"/>
      <c r="BB19" s="438"/>
      <c r="BC19" s="438"/>
      <c r="BD19" s="438"/>
      <c r="BE19" s="438"/>
      <c r="BF19" s="438"/>
      <c r="BG19" s="438"/>
      <c r="BH19" s="438"/>
      <c r="BI19" s="438"/>
      <c r="BJ19" s="438"/>
      <c r="BK19" s="438"/>
      <c r="BL19" s="438"/>
      <c r="BM19" s="439"/>
      <c r="BN19" s="423">
        <v>231223608</v>
      </c>
      <c r="BO19" s="424"/>
      <c r="BP19" s="424"/>
      <c r="BQ19" s="424"/>
      <c r="BR19" s="424"/>
      <c r="BS19" s="424"/>
      <c r="BT19" s="424"/>
      <c r="BU19" s="425"/>
      <c r="BV19" s="423">
        <v>220973743</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161</v>
      </c>
      <c r="C20" s="474"/>
      <c r="D20" s="474"/>
      <c r="E20" s="475"/>
      <c r="F20" s="475"/>
      <c r="G20" s="475"/>
      <c r="H20" s="475"/>
      <c r="I20" s="475"/>
      <c r="J20" s="475"/>
      <c r="K20" s="475"/>
      <c r="L20" s="483">
        <v>297421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162</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163</v>
      </c>
      <c r="C22" s="400"/>
      <c r="D22" s="401"/>
      <c r="E22" s="408" t="s">
        <v>1</v>
      </c>
      <c r="F22" s="409"/>
      <c r="G22" s="409"/>
      <c r="H22" s="409"/>
      <c r="I22" s="409"/>
      <c r="J22" s="409"/>
      <c r="K22" s="410"/>
      <c r="L22" s="408" t="s">
        <v>164</v>
      </c>
      <c r="M22" s="409"/>
      <c r="N22" s="409"/>
      <c r="O22" s="409"/>
      <c r="P22" s="410"/>
      <c r="Q22" s="414" t="s">
        <v>165</v>
      </c>
      <c r="R22" s="415"/>
      <c r="S22" s="415"/>
      <c r="T22" s="415"/>
      <c r="U22" s="415"/>
      <c r="V22" s="416"/>
      <c r="W22" s="465" t="s">
        <v>166</v>
      </c>
      <c r="X22" s="400"/>
      <c r="Y22" s="401"/>
      <c r="Z22" s="408" t="s">
        <v>1</v>
      </c>
      <c r="AA22" s="409"/>
      <c r="AB22" s="409"/>
      <c r="AC22" s="409"/>
      <c r="AD22" s="409"/>
      <c r="AE22" s="409"/>
      <c r="AF22" s="409"/>
      <c r="AG22" s="410"/>
      <c r="AH22" s="426" t="s">
        <v>167</v>
      </c>
      <c r="AI22" s="409"/>
      <c r="AJ22" s="409"/>
      <c r="AK22" s="409"/>
      <c r="AL22" s="410"/>
      <c r="AM22" s="426" t="s">
        <v>168</v>
      </c>
      <c r="AN22" s="427"/>
      <c r="AO22" s="427"/>
      <c r="AP22" s="427"/>
      <c r="AQ22" s="427"/>
      <c r="AR22" s="428"/>
      <c r="AS22" s="414" t="s">
        <v>165</v>
      </c>
      <c r="AT22" s="415"/>
      <c r="AU22" s="415"/>
      <c r="AV22" s="415"/>
      <c r="AW22" s="415"/>
      <c r="AX22" s="432"/>
      <c r="AY22" s="449" t="s">
        <v>169</v>
      </c>
      <c r="AZ22" s="450"/>
      <c r="BA22" s="450"/>
      <c r="BB22" s="450"/>
      <c r="BC22" s="450"/>
      <c r="BD22" s="450"/>
      <c r="BE22" s="450"/>
      <c r="BF22" s="450"/>
      <c r="BG22" s="450"/>
      <c r="BH22" s="450"/>
      <c r="BI22" s="450"/>
      <c r="BJ22" s="450"/>
      <c r="BK22" s="450"/>
      <c r="BL22" s="450"/>
      <c r="BM22" s="451"/>
      <c r="BN22" s="452">
        <v>442132890</v>
      </c>
      <c r="BO22" s="453"/>
      <c r="BP22" s="453"/>
      <c r="BQ22" s="453"/>
      <c r="BR22" s="453"/>
      <c r="BS22" s="453"/>
      <c r="BT22" s="453"/>
      <c r="BU22" s="454"/>
      <c r="BV22" s="452">
        <v>440435416</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170</v>
      </c>
      <c r="AZ23" s="438"/>
      <c r="BA23" s="438"/>
      <c r="BB23" s="438"/>
      <c r="BC23" s="438"/>
      <c r="BD23" s="438"/>
      <c r="BE23" s="438"/>
      <c r="BF23" s="438"/>
      <c r="BG23" s="438"/>
      <c r="BH23" s="438"/>
      <c r="BI23" s="438"/>
      <c r="BJ23" s="438"/>
      <c r="BK23" s="438"/>
      <c r="BL23" s="438"/>
      <c r="BM23" s="439"/>
      <c r="BN23" s="423">
        <v>24398179</v>
      </c>
      <c r="BO23" s="424"/>
      <c r="BP23" s="424"/>
      <c r="BQ23" s="424"/>
      <c r="BR23" s="424"/>
      <c r="BS23" s="424"/>
      <c r="BT23" s="424"/>
      <c r="BU23" s="425"/>
      <c r="BV23" s="423">
        <v>29611014</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171</v>
      </c>
      <c r="F24" s="380"/>
      <c r="G24" s="380"/>
      <c r="H24" s="380"/>
      <c r="I24" s="380"/>
      <c r="J24" s="380"/>
      <c r="K24" s="381"/>
      <c r="L24" s="376">
        <v>1</v>
      </c>
      <c r="M24" s="377"/>
      <c r="N24" s="377"/>
      <c r="O24" s="377"/>
      <c r="P24" s="378"/>
      <c r="Q24" s="376">
        <v>12500</v>
      </c>
      <c r="R24" s="377"/>
      <c r="S24" s="377"/>
      <c r="T24" s="377"/>
      <c r="U24" s="377"/>
      <c r="V24" s="378"/>
      <c r="W24" s="466"/>
      <c r="X24" s="403"/>
      <c r="Y24" s="404"/>
      <c r="Z24" s="379" t="s">
        <v>172</v>
      </c>
      <c r="AA24" s="380"/>
      <c r="AB24" s="380"/>
      <c r="AC24" s="380"/>
      <c r="AD24" s="380"/>
      <c r="AE24" s="380"/>
      <c r="AF24" s="380"/>
      <c r="AG24" s="381"/>
      <c r="AH24" s="376">
        <v>4167</v>
      </c>
      <c r="AI24" s="377"/>
      <c r="AJ24" s="377"/>
      <c r="AK24" s="377"/>
      <c r="AL24" s="378"/>
      <c r="AM24" s="376">
        <v>13355235</v>
      </c>
      <c r="AN24" s="377"/>
      <c r="AO24" s="377"/>
      <c r="AP24" s="377"/>
      <c r="AQ24" s="377"/>
      <c r="AR24" s="378"/>
      <c r="AS24" s="376">
        <v>3205</v>
      </c>
      <c r="AT24" s="377"/>
      <c r="AU24" s="377"/>
      <c r="AV24" s="377"/>
      <c r="AW24" s="377"/>
      <c r="AX24" s="436"/>
      <c r="AY24" s="396" t="s">
        <v>173</v>
      </c>
      <c r="AZ24" s="397"/>
      <c r="BA24" s="397"/>
      <c r="BB24" s="397"/>
      <c r="BC24" s="397"/>
      <c r="BD24" s="397"/>
      <c r="BE24" s="397"/>
      <c r="BF24" s="397"/>
      <c r="BG24" s="397"/>
      <c r="BH24" s="397"/>
      <c r="BI24" s="397"/>
      <c r="BJ24" s="397"/>
      <c r="BK24" s="397"/>
      <c r="BL24" s="397"/>
      <c r="BM24" s="398"/>
      <c r="BN24" s="423">
        <v>247344986</v>
      </c>
      <c r="BO24" s="424"/>
      <c r="BP24" s="424"/>
      <c r="BQ24" s="424"/>
      <c r="BR24" s="424"/>
      <c r="BS24" s="424"/>
      <c r="BT24" s="424"/>
      <c r="BU24" s="425"/>
      <c r="BV24" s="423">
        <v>253126635</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174</v>
      </c>
      <c r="F25" s="380"/>
      <c r="G25" s="380"/>
      <c r="H25" s="380"/>
      <c r="I25" s="380"/>
      <c r="J25" s="380"/>
      <c r="K25" s="381"/>
      <c r="L25" s="376">
        <v>2</v>
      </c>
      <c r="M25" s="377"/>
      <c r="N25" s="377"/>
      <c r="O25" s="377"/>
      <c r="P25" s="378"/>
      <c r="Q25" s="376">
        <v>9400</v>
      </c>
      <c r="R25" s="377"/>
      <c r="S25" s="377"/>
      <c r="T25" s="377"/>
      <c r="U25" s="377"/>
      <c r="V25" s="378"/>
      <c r="W25" s="466"/>
      <c r="X25" s="403"/>
      <c r="Y25" s="404"/>
      <c r="Z25" s="379" t="s">
        <v>175</v>
      </c>
      <c r="AA25" s="380"/>
      <c r="AB25" s="380"/>
      <c r="AC25" s="380"/>
      <c r="AD25" s="380"/>
      <c r="AE25" s="380"/>
      <c r="AF25" s="380"/>
      <c r="AG25" s="381"/>
      <c r="AH25" s="376">
        <v>1031</v>
      </c>
      <c r="AI25" s="377"/>
      <c r="AJ25" s="377"/>
      <c r="AK25" s="377"/>
      <c r="AL25" s="378"/>
      <c r="AM25" s="376">
        <v>3218782</v>
      </c>
      <c r="AN25" s="377"/>
      <c r="AO25" s="377"/>
      <c r="AP25" s="377"/>
      <c r="AQ25" s="377"/>
      <c r="AR25" s="378"/>
      <c r="AS25" s="376">
        <v>3122</v>
      </c>
      <c r="AT25" s="377"/>
      <c r="AU25" s="377"/>
      <c r="AV25" s="377"/>
      <c r="AW25" s="377"/>
      <c r="AX25" s="436"/>
      <c r="AY25" s="449" t="s">
        <v>176</v>
      </c>
      <c r="AZ25" s="450"/>
      <c r="BA25" s="450"/>
      <c r="BB25" s="450"/>
      <c r="BC25" s="450"/>
      <c r="BD25" s="450"/>
      <c r="BE25" s="450"/>
      <c r="BF25" s="450"/>
      <c r="BG25" s="450"/>
      <c r="BH25" s="450"/>
      <c r="BI25" s="450"/>
      <c r="BJ25" s="450"/>
      <c r="BK25" s="450"/>
      <c r="BL25" s="450"/>
      <c r="BM25" s="451"/>
      <c r="BN25" s="452">
        <v>23965681</v>
      </c>
      <c r="BO25" s="453"/>
      <c r="BP25" s="453"/>
      <c r="BQ25" s="453"/>
      <c r="BR25" s="453"/>
      <c r="BS25" s="453"/>
      <c r="BT25" s="453"/>
      <c r="BU25" s="454"/>
      <c r="BV25" s="452">
        <v>22608463</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177</v>
      </c>
      <c r="F26" s="380"/>
      <c r="G26" s="380"/>
      <c r="H26" s="380"/>
      <c r="I26" s="380"/>
      <c r="J26" s="380"/>
      <c r="K26" s="381"/>
      <c r="L26" s="376">
        <v>1</v>
      </c>
      <c r="M26" s="377"/>
      <c r="N26" s="377"/>
      <c r="O26" s="377"/>
      <c r="P26" s="378"/>
      <c r="Q26" s="376">
        <v>8120</v>
      </c>
      <c r="R26" s="377"/>
      <c r="S26" s="377"/>
      <c r="T26" s="377"/>
      <c r="U26" s="377"/>
      <c r="V26" s="378"/>
      <c r="W26" s="466"/>
      <c r="X26" s="403"/>
      <c r="Y26" s="404"/>
      <c r="Z26" s="379" t="s">
        <v>178</v>
      </c>
      <c r="AA26" s="434"/>
      <c r="AB26" s="434"/>
      <c r="AC26" s="434"/>
      <c r="AD26" s="434"/>
      <c r="AE26" s="434"/>
      <c r="AF26" s="434"/>
      <c r="AG26" s="435"/>
      <c r="AH26" s="376">
        <v>173</v>
      </c>
      <c r="AI26" s="377"/>
      <c r="AJ26" s="377"/>
      <c r="AK26" s="377"/>
      <c r="AL26" s="378"/>
      <c r="AM26" s="376">
        <v>636986</v>
      </c>
      <c r="AN26" s="377"/>
      <c r="AO26" s="377"/>
      <c r="AP26" s="377"/>
      <c r="AQ26" s="377"/>
      <c r="AR26" s="378"/>
      <c r="AS26" s="376">
        <v>3682</v>
      </c>
      <c r="AT26" s="377"/>
      <c r="AU26" s="377"/>
      <c r="AV26" s="377"/>
      <c r="AW26" s="377"/>
      <c r="AX26" s="436"/>
      <c r="AY26" s="463" t="s">
        <v>179</v>
      </c>
      <c r="AZ26" s="383"/>
      <c r="BA26" s="383"/>
      <c r="BB26" s="383"/>
      <c r="BC26" s="383"/>
      <c r="BD26" s="383"/>
      <c r="BE26" s="383"/>
      <c r="BF26" s="383"/>
      <c r="BG26" s="383"/>
      <c r="BH26" s="383"/>
      <c r="BI26" s="383"/>
      <c r="BJ26" s="383"/>
      <c r="BK26" s="383"/>
      <c r="BL26" s="383"/>
      <c r="BM26" s="464"/>
      <c r="BN26" s="423">
        <v>2195601</v>
      </c>
      <c r="BO26" s="424"/>
      <c r="BP26" s="424"/>
      <c r="BQ26" s="424"/>
      <c r="BR26" s="424"/>
      <c r="BS26" s="424"/>
      <c r="BT26" s="424"/>
      <c r="BU26" s="425"/>
      <c r="BV26" s="423">
        <v>1854801</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180</v>
      </c>
      <c r="F27" s="380"/>
      <c r="G27" s="380"/>
      <c r="H27" s="380"/>
      <c r="I27" s="380"/>
      <c r="J27" s="380"/>
      <c r="K27" s="381"/>
      <c r="L27" s="376">
        <v>1</v>
      </c>
      <c r="M27" s="377"/>
      <c r="N27" s="377"/>
      <c r="O27" s="377"/>
      <c r="P27" s="378"/>
      <c r="Q27" s="376">
        <v>8240</v>
      </c>
      <c r="R27" s="377"/>
      <c r="S27" s="377"/>
      <c r="T27" s="377"/>
      <c r="U27" s="377"/>
      <c r="V27" s="378"/>
      <c r="W27" s="466"/>
      <c r="X27" s="403"/>
      <c r="Y27" s="404"/>
      <c r="Z27" s="379" t="s">
        <v>181</v>
      </c>
      <c r="AA27" s="380"/>
      <c r="AB27" s="380"/>
      <c r="AC27" s="380"/>
      <c r="AD27" s="380"/>
      <c r="AE27" s="380"/>
      <c r="AF27" s="380"/>
      <c r="AG27" s="381"/>
      <c r="AH27" s="376">
        <v>3448</v>
      </c>
      <c r="AI27" s="377"/>
      <c r="AJ27" s="377"/>
      <c r="AK27" s="377"/>
      <c r="AL27" s="378"/>
      <c r="AM27" s="376">
        <v>12225488</v>
      </c>
      <c r="AN27" s="377"/>
      <c r="AO27" s="377"/>
      <c r="AP27" s="377"/>
      <c r="AQ27" s="377"/>
      <c r="AR27" s="378"/>
      <c r="AS27" s="376">
        <v>3546</v>
      </c>
      <c r="AT27" s="377"/>
      <c r="AU27" s="377"/>
      <c r="AV27" s="377"/>
      <c r="AW27" s="377"/>
      <c r="AX27" s="436"/>
      <c r="AY27" s="460" t="s">
        <v>182</v>
      </c>
      <c r="AZ27" s="461"/>
      <c r="BA27" s="461"/>
      <c r="BB27" s="461"/>
      <c r="BC27" s="461"/>
      <c r="BD27" s="461"/>
      <c r="BE27" s="461"/>
      <c r="BF27" s="461"/>
      <c r="BG27" s="461"/>
      <c r="BH27" s="461"/>
      <c r="BI27" s="461"/>
      <c r="BJ27" s="461"/>
      <c r="BK27" s="461"/>
      <c r="BL27" s="461"/>
      <c r="BM27" s="462"/>
      <c r="BN27" s="457">
        <v>1900000</v>
      </c>
      <c r="BO27" s="458"/>
      <c r="BP27" s="458"/>
      <c r="BQ27" s="458"/>
      <c r="BR27" s="458"/>
      <c r="BS27" s="458"/>
      <c r="BT27" s="458"/>
      <c r="BU27" s="459"/>
      <c r="BV27" s="457">
        <v>1900000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183</v>
      </c>
      <c r="F28" s="380"/>
      <c r="G28" s="380"/>
      <c r="H28" s="380"/>
      <c r="I28" s="380"/>
      <c r="J28" s="380"/>
      <c r="K28" s="381"/>
      <c r="L28" s="376">
        <v>1</v>
      </c>
      <c r="M28" s="377"/>
      <c r="N28" s="377"/>
      <c r="O28" s="377"/>
      <c r="P28" s="378"/>
      <c r="Q28" s="376">
        <v>7350</v>
      </c>
      <c r="R28" s="377"/>
      <c r="S28" s="377"/>
      <c r="T28" s="377"/>
      <c r="U28" s="377"/>
      <c r="V28" s="378"/>
      <c r="W28" s="466"/>
      <c r="X28" s="403"/>
      <c r="Y28" s="404"/>
      <c r="Z28" s="379" t="s">
        <v>184</v>
      </c>
      <c r="AA28" s="380"/>
      <c r="AB28" s="380"/>
      <c r="AC28" s="380"/>
      <c r="AD28" s="380"/>
      <c r="AE28" s="380"/>
      <c r="AF28" s="380"/>
      <c r="AG28" s="381"/>
      <c r="AH28" s="376">
        <v>251</v>
      </c>
      <c r="AI28" s="377"/>
      <c r="AJ28" s="377"/>
      <c r="AK28" s="377"/>
      <c r="AL28" s="378"/>
      <c r="AM28" s="376">
        <v>784124</v>
      </c>
      <c r="AN28" s="377"/>
      <c r="AO28" s="377"/>
      <c r="AP28" s="377"/>
      <c r="AQ28" s="377"/>
      <c r="AR28" s="378"/>
      <c r="AS28" s="376">
        <v>3124</v>
      </c>
      <c r="AT28" s="377"/>
      <c r="AU28" s="377"/>
      <c r="AV28" s="377"/>
      <c r="AW28" s="377"/>
      <c r="AX28" s="436"/>
      <c r="AY28" s="440" t="s">
        <v>185</v>
      </c>
      <c r="AZ28" s="441"/>
      <c r="BA28" s="441"/>
      <c r="BB28" s="442"/>
      <c r="BC28" s="449" t="s">
        <v>48</v>
      </c>
      <c r="BD28" s="450"/>
      <c r="BE28" s="450"/>
      <c r="BF28" s="450"/>
      <c r="BG28" s="450"/>
      <c r="BH28" s="450"/>
      <c r="BI28" s="450"/>
      <c r="BJ28" s="450"/>
      <c r="BK28" s="450"/>
      <c r="BL28" s="450"/>
      <c r="BM28" s="451"/>
      <c r="BN28" s="452">
        <v>11611677</v>
      </c>
      <c r="BO28" s="453"/>
      <c r="BP28" s="453"/>
      <c r="BQ28" s="453"/>
      <c r="BR28" s="453"/>
      <c r="BS28" s="453"/>
      <c r="BT28" s="453"/>
      <c r="BU28" s="454"/>
      <c r="BV28" s="452">
        <v>8620492</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186</v>
      </c>
      <c r="F29" s="380"/>
      <c r="G29" s="380"/>
      <c r="H29" s="380"/>
      <c r="I29" s="380"/>
      <c r="J29" s="380"/>
      <c r="K29" s="381"/>
      <c r="L29" s="376">
        <v>46</v>
      </c>
      <c r="M29" s="377"/>
      <c r="N29" s="377"/>
      <c r="O29" s="377"/>
      <c r="P29" s="378"/>
      <c r="Q29" s="376">
        <v>6630</v>
      </c>
      <c r="R29" s="377"/>
      <c r="S29" s="377"/>
      <c r="T29" s="377"/>
      <c r="U29" s="377"/>
      <c r="V29" s="378"/>
      <c r="W29" s="467"/>
      <c r="X29" s="468"/>
      <c r="Y29" s="469"/>
      <c r="Z29" s="379" t="s">
        <v>187</v>
      </c>
      <c r="AA29" s="380"/>
      <c r="AB29" s="380"/>
      <c r="AC29" s="380"/>
      <c r="AD29" s="380"/>
      <c r="AE29" s="380"/>
      <c r="AF29" s="380"/>
      <c r="AG29" s="381"/>
      <c r="AH29" s="376">
        <v>7866</v>
      </c>
      <c r="AI29" s="377"/>
      <c r="AJ29" s="377"/>
      <c r="AK29" s="377"/>
      <c r="AL29" s="378"/>
      <c r="AM29" s="376">
        <v>26364847</v>
      </c>
      <c r="AN29" s="377"/>
      <c r="AO29" s="377"/>
      <c r="AP29" s="377"/>
      <c r="AQ29" s="377"/>
      <c r="AR29" s="378"/>
      <c r="AS29" s="376">
        <v>3352</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v>2670764</v>
      </c>
      <c r="BO29" s="424"/>
      <c r="BP29" s="424"/>
      <c r="BQ29" s="424"/>
      <c r="BR29" s="424"/>
      <c r="BS29" s="424"/>
      <c r="BT29" s="424"/>
      <c r="BU29" s="425"/>
      <c r="BV29" s="423">
        <v>2670572</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102.3</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23417408</v>
      </c>
      <c r="BO30" s="458"/>
      <c r="BP30" s="458"/>
      <c r="BQ30" s="458"/>
      <c r="BR30" s="458"/>
      <c r="BS30" s="458"/>
      <c r="BT30" s="458"/>
      <c r="BU30" s="459"/>
      <c r="BV30" s="457">
        <v>18068210</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196</v>
      </c>
      <c r="V33" s="375"/>
      <c r="W33" s="374" t="s">
        <v>198</v>
      </c>
      <c r="X33" s="374"/>
      <c r="Y33" s="374"/>
      <c r="Z33" s="374"/>
      <c r="AA33" s="374"/>
      <c r="AB33" s="374"/>
      <c r="AC33" s="374"/>
      <c r="AD33" s="374"/>
      <c r="AE33" s="374"/>
      <c r="AF33" s="374"/>
      <c r="AG33" s="374"/>
      <c r="AH33" s="374"/>
      <c r="AI33" s="374"/>
      <c r="AJ33" s="374"/>
      <c r="AK33" s="374"/>
      <c r="AL33" s="203"/>
      <c r="AM33" s="375" t="s">
        <v>199</v>
      </c>
      <c r="AN33" s="375"/>
      <c r="AO33" s="374" t="s">
        <v>198</v>
      </c>
      <c r="AP33" s="374"/>
      <c r="AQ33" s="374"/>
      <c r="AR33" s="374"/>
      <c r="AS33" s="374"/>
      <c r="AT33" s="374"/>
      <c r="AU33" s="374"/>
      <c r="AV33" s="374"/>
      <c r="AW33" s="374"/>
      <c r="AX33" s="374"/>
      <c r="AY33" s="374"/>
      <c r="AZ33" s="374"/>
      <c r="BA33" s="374"/>
      <c r="BB33" s="374"/>
      <c r="BC33" s="374"/>
      <c r="BD33" s="204"/>
      <c r="BE33" s="374" t="s">
        <v>200</v>
      </c>
      <c r="BF33" s="374"/>
      <c r="BG33" s="374" t="s">
        <v>201</v>
      </c>
      <c r="BH33" s="374"/>
      <c r="BI33" s="374"/>
      <c r="BJ33" s="374"/>
      <c r="BK33" s="374"/>
      <c r="BL33" s="374"/>
      <c r="BM33" s="374"/>
      <c r="BN33" s="374"/>
      <c r="BO33" s="374"/>
      <c r="BP33" s="374"/>
      <c r="BQ33" s="374"/>
      <c r="BR33" s="374"/>
      <c r="BS33" s="374"/>
      <c r="BT33" s="374"/>
      <c r="BU33" s="374"/>
      <c r="BV33" s="204"/>
      <c r="BW33" s="375" t="s">
        <v>200</v>
      </c>
      <c r="BX33" s="375"/>
      <c r="BY33" s="374" t="s">
        <v>202</v>
      </c>
      <c r="BZ33" s="374"/>
      <c r="CA33" s="374"/>
      <c r="CB33" s="374"/>
      <c r="CC33" s="374"/>
      <c r="CD33" s="374"/>
      <c r="CE33" s="374"/>
      <c r="CF33" s="374"/>
      <c r="CG33" s="374"/>
      <c r="CH33" s="374"/>
      <c r="CI33" s="374"/>
      <c r="CJ33" s="374"/>
      <c r="CK33" s="374"/>
      <c r="CL33" s="374"/>
      <c r="CM33" s="374"/>
      <c r="CN33" s="203"/>
      <c r="CO33" s="375" t="s">
        <v>203</v>
      </c>
      <c r="CP33" s="375"/>
      <c r="CQ33" s="374" t="s">
        <v>204</v>
      </c>
      <c r="CR33" s="374"/>
      <c r="CS33" s="374"/>
      <c r="CT33" s="374"/>
      <c r="CU33" s="374"/>
      <c r="CV33" s="374"/>
      <c r="CW33" s="374"/>
      <c r="CX33" s="374"/>
      <c r="CY33" s="374"/>
      <c r="CZ33" s="374"/>
      <c r="DA33" s="374"/>
      <c r="DB33" s="374"/>
      <c r="DC33" s="374"/>
      <c r="DD33" s="374"/>
      <c r="DE33" s="374"/>
      <c r="DF33" s="203"/>
      <c r="DG33" s="373" t="s">
        <v>205</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7</v>
      </c>
      <c r="V34" s="371"/>
      <c r="W34" s="372" t="str">
        <f>IF('各会計、関係団体の財政状況及び健全化判断比率'!B28="","",'各会計、関係団体の財政状況及び健全化判断比率'!B28)</f>
        <v>競輪事業会計</v>
      </c>
      <c r="X34" s="372"/>
      <c r="Y34" s="372"/>
      <c r="Z34" s="372"/>
      <c r="AA34" s="372"/>
      <c r="AB34" s="372"/>
      <c r="AC34" s="372"/>
      <c r="AD34" s="372"/>
      <c r="AE34" s="372"/>
      <c r="AF34" s="372"/>
      <c r="AG34" s="372"/>
      <c r="AH34" s="372"/>
      <c r="AI34" s="372"/>
      <c r="AJ34" s="372"/>
      <c r="AK34" s="372"/>
      <c r="AL34" s="178"/>
      <c r="AM34" s="371">
        <f>IF(AO34="","",MAX(C34:D43,U34:V43)+1)</f>
        <v>14</v>
      </c>
      <c r="AN34" s="371"/>
      <c r="AO34" s="372" t="str">
        <f>IF('各会計、関係団体の財政状況及び健全化判断比率'!B35="","",'各会計、関係団体の財政状況及び健全化判断比率'!B35)</f>
        <v>水道事業会計</v>
      </c>
      <c r="AP34" s="372"/>
      <c r="AQ34" s="372"/>
      <c r="AR34" s="372"/>
      <c r="AS34" s="372"/>
      <c r="AT34" s="372"/>
      <c r="AU34" s="372"/>
      <c r="AV34" s="372"/>
      <c r="AW34" s="372"/>
      <c r="AX34" s="372"/>
      <c r="AY34" s="372"/>
      <c r="AZ34" s="372"/>
      <c r="BA34" s="372"/>
      <c r="BB34" s="372"/>
      <c r="BC34" s="372"/>
      <c r="BD34" s="178"/>
      <c r="BE34" s="371">
        <f>IF(BG34="","",MAX(C34:D43,U34:V43,AM34:AN43)+1)</f>
        <v>18</v>
      </c>
      <c r="BF34" s="371"/>
      <c r="BG34" s="372" t="str">
        <f>IF('各会計、関係団体の財政状況及び健全化判断比率'!B39="","",'各会計、関係団体の財政状況及び健全化判断比率'!B39)</f>
        <v>農業集落排水事業会計</v>
      </c>
      <c r="BH34" s="372"/>
      <c r="BI34" s="372"/>
      <c r="BJ34" s="372"/>
      <c r="BK34" s="372"/>
      <c r="BL34" s="372"/>
      <c r="BM34" s="372"/>
      <c r="BN34" s="372"/>
      <c r="BO34" s="372"/>
      <c r="BP34" s="372"/>
      <c r="BQ34" s="372"/>
      <c r="BR34" s="372"/>
      <c r="BS34" s="372"/>
      <c r="BT34" s="372"/>
      <c r="BU34" s="372"/>
      <c r="BV34" s="178"/>
      <c r="BW34" s="371">
        <f>IF(BY34="","",MAX(C34:D43,U34:V43,AM34:AN43,BE34:BF43)+1)</f>
        <v>20</v>
      </c>
      <c r="BX34" s="371"/>
      <c r="BY34" s="372" t="str">
        <f>IF('各会計、関係団体の財政状況及び健全化判断比率'!B68="","",'各会計、関係団体の財政状況及び健全化判断比率'!B68)</f>
        <v>共立蒲原総合病院組合</v>
      </c>
      <c r="BZ34" s="372"/>
      <c r="CA34" s="372"/>
      <c r="CB34" s="372"/>
      <c r="CC34" s="372"/>
      <c r="CD34" s="372"/>
      <c r="CE34" s="372"/>
      <c r="CF34" s="372"/>
      <c r="CG34" s="372"/>
      <c r="CH34" s="372"/>
      <c r="CI34" s="372"/>
      <c r="CJ34" s="372"/>
      <c r="CK34" s="372"/>
      <c r="CL34" s="372"/>
      <c r="CM34" s="372"/>
      <c r="CN34" s="178"/>
      <c r="CO34" s="371">
        <f>IF(CQ34="","",MAX(C34:D43,U34:V43,AM34:AN43,BE34:BF43,BW34:BX43)+1)</f>
        <v>24</v>
      </c>
      <c r="CP34" s="371"/>
      <c r="CQ34" s="372" t="str">
        <f>IF('各会計、関係団体の財政状況及び健全化判断比率'!BS7="","",'各会計、関係団体の財政状況及び健全化判断比率'!BS7)</f>
        <v>静岡市土地開発公社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〇</v>
      </c>
      <c r="DH34" s="369"/>
      <c r="DI34" s="205"/>
    </row>
    <row r="35" spans="1:113" ht="32.25" customHeight="1" x14ac:dyDescent="0.2">
      <c r="A35" s="178"/>
      <c r="B35" s="202"/>
      <c r="C35" s="371">
        <f>IF(E35="","",C34+1)</f>
        <v>2</v>
      </c>
      <c r="D35" s="371"/>
      <c r="E35" s="372" t="str">
        <f>IF('各会計、関係団体の財政状況及び健全化判断比率'!B8="","",'各会計、関係団体の財政状況及び健全化判断比率'!B8)</f>
        <v>電気事業経営記念基金会計</v>
      </c>
      <c r="F35" s="372"/>
      <c r="G35" s="372"/>
      <c r="H35" s="372"/>
      <c r="I35" s="372"/>
      <c r="J35" s="372"/>
      <c r="K35" s="372"/>
      <c r="L35" s="372"/>
      <c r="M35" s="372"/>
      <c r="N35" s="372"/>
      <c r="O35" s="372"/>
      <c r="P35" s="372"/>
      <c r="Q35" s="372"/>
      <c r="R35" s="372"/>
      <c r="S35" s="372"/>
      <c r="T35" s="178"/>
      <c r="U35" s="371">
        <f>IF(W35="","",U34+1)</f>
        <v>8</v>
      </c>
      <c r="V35" s="371"/>
      <c r="W35" s="372" t="str">
        <f>IF('各会計、関係団体の財政状況及び健全化判断比率'!B29="","",'各会計、関係団体の財政状況及び健全化判断比率'!B29)</f>
        <v>国民健康保険事業会計（事業勘定）</v>
      </c>
      <c r="X35" s="372"/>
      <c r="Y35" s="372"/>
      <c r="Z35" s="372"/>
      <c r="AA35" s="372"/>
      <c r="AB35" s="372"/>
      <c r="AC35" s="372"/>
      <c r="AD35" s="372"/>
      <c r="AE35" s="372"/>
      <c r="AF35" s="372"/>
      <c r="AG35" s="372"/>
      <c r="AH35" s="372"/>
      <c r="AI35" s="372"/>
      <c r="AJ35" s="372"/>
      <c r="AK35" s="372"/>
      <c r="AL35" s="178"/>
      <c r="AM35" s="371">
        <f t="shared" ref="AM35:AM43" si="0">IF(AO35="","",AM34+1)</f>
        <v>15</v>
      </c>
      <c r="AN35" s="371"/>
      <c r="AO35" s="372" t="str">
        <f>IF('各会計、関係団体の財政状況及び健全化判断比率'!B36="","",'各会計、関係団体の財政状況及び健全化判断比率'!B36)</f>
        <v>下水道事業会計</v>
      </c>
      <c r="AP35" s="372"/>
      <c r="AQ35" s="372"/>
      <c r="AR35" s="372"/>
      <c r="AS35" s="372"/>
      <c r="AT35" s="372"/>
      <c r="AU35" s="372"/>
      <c r="AV35" s="372"/>
      <c r="AW35" s="372"/>
      <c r="AX35" s="372"/>
      <c r="AY35" s="372"/>
      <c r="AZ35" s="372"/>
      <c r="BA35" s="372"/>
      <c r="BB35" s="372"/>
      <c r="BC35" s="372"/>
      <c r="BD35" s="178"/>
      <c r="BE35" s="371">
        <f t="shared" ref="BE35:BE43" si="1">IF(BG35="","",BE34+1)</f>
        <v>19</v>
      </c>
      <c r="BF35" s="371"/>
      <c r="BG35" s="372" t="str">
        <f>IF('各会計、関係団体の財政状況及び健全化判断比率'!B40="","",'各会計、関係団体の財政状況及び健全化判断比率'!B40)</f>
        <v>中央卸売市場事業会計</v>
      </c>
      <c r="BH35" s="372"/>
      <c r="BI35" s="372"/>
      <c r="BJ35" s="372"/>
      <c r="BK35" s="372"/>
      <c r="BL35" s="372"/>
      <c r="BM35" s="372"/>
      <c r="BN35" s="372"/>
      <c r="BO35" s="372"/>
      <c r="BP35" s="372"/>
      <c r="BQ35" s="372"/>
      <c r="BR35" s="372"/>
      <c r="BS35" s="372"/>
      <c r="BT35" s="372"/>
      <c r="BU35" s="372"/>
      <c r="BV35" s="178"/>
      <c r="BW35" s="371">
        <f t="shared" ref="BW35:BW43" si="2">IF(BY35="","",BW34+1)</f>
        <v>21</v>
      </c>
      <c r="BX35" s="371"/>
      <c r="BY35" s="372" t="str">
        <f>IF('各会計、関係団体の財政状況及び健全化判断比率'!B69="","",'各会計、関係団体の財政状況及び健全化判断比率'!B69)</f>
        <v>静岡県後期高齢者医療広域連合（事業会計分）</v>
      </c>
      <c r="BZ35" s="372"/>
      <c r="CA35" s="372"/>
      <c r="CB35" s="372"/>
      <c r="CC35" s="372"/>
      <c r="CD35" s="372"/>
      <c r="CE35" s="372"/>
      <c r="CF35" s="372"/>
      <c r="CG35" s="372"/>
      <c r="CH35" s="372"/>
      <c r="CI35" s="372"/>
      <c r="CJ35" s="372"/>
      <c r="CK35" s="372"/>
      <c r="CL35" s="372"/>
      <c r="CM35" s="372"/>
      <c r="CN35" s="178"/>
      <c r="CO35" s="371">
        <f t="shared" ref="CO35:CO43" si="3">IF(CQ35="","",CO34+1)</f>
        <v>25</v>
      </c>
      <c r="CP35" s="371"/>
      <c r="CQ35" s="372" t="str">
        <f>IF('各会計、関係団体の財政状況及び健全化判断比率'!BS8="","",'各会計、関係団体の財政状況及び健全化判断比率'!BS8)</f>
        <v>静岡市まちづくり公社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f>IF(E36="","",C35+1)</f>
        <v>3</v>
      </c>
      <c r="D36" s="371"/>
      <c r="E36" s="372" t="str">
        <f>IF('各会計、関係団体の財政状況及び健全化判断比率'!B9="","",'各会計、関係団体の財政状況及び健全化判断比率'!B9)</f>
        <v>土地区画整理清算金会計</v>
      </c>
      <c r="F36" s="372"/>
      <c r="G36" s="372"/>
      <c r="H36" s="372"/>
      <c r="I36" s="372"/>
      <c r="J36" s="372"/>
      <c r="K36" s="372"/>
      <c r="L36" s="372"/>
      <c r="M36" s="372"/>
      <c r="N36" s="372"/>
      <c r="O36" s="372"/>
      <c r="P36" s="372"/>
      <c r="Q36" s="372"/>
      <c r="R36" s="372"/>
      <c r="S36" s="372"/>
      <c r="T36" s="178"/>
      <c r="U36" s="371">
        <f t="shared" ref="U36:U43" si="4">IF(W36="","",U35+1)</f>
        <v>9</v>
      </c>
      <c r="V36" s="371"/>
      <c r="W36" s="372" t="str">
        <f>IF('各会計、関係団体の財政状況及び健全化判断比率'!B30="","",'各会計、関係団体の財政状況及び健全化判断比率'!B30)</f>
        <v>国民健康保険事業会計（直営診療施設勘定）</v>
      </c>
      <c r="X36" s="372"/>
      <c r="Y36" s="372"/>
      <c r="Z36" s="372"/>
      <c r="AA36" s="372"/>
      <c r="AB36" s="372"/>
      <c r="AC36" s="372"/>
      <c r="AD36" s="372"/>
      <c r="AE36" s="372"/>
      <c r="AF36" s="372"/>
      <c r="AG36" s="372"/>
      <c r="AH36" s="372"/>
      <c r="AI36" s="372"/>
      <c r="AJ36" s="372"/>
      <c r="AK36" s="372"/>
      <c r="AL36" s="178"/>
      <c r="AM36" s="371">
        <f t="shared" si="0"/>
        <v>16</v>
      </c>
      <c r="AN36" s="371"/>
      <c r="AO36" s="372" t="str">
        <f>IF('各会計、関係団体の財政状況及び健全化判断比率'!B37="","",'各会計、関係団体の財政状況及び健全化判断比率'!B37)</f>
        <v>病院事業会計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22</v>
      </c>
      <c r="BX36" s="371"/>
      <c r="BY36" s="372" t="str">
        <f>IF('各会計、関係団体の財政状況及び健全化判断比率'!B70="","",'各会計、関係団体の財政状況及び健全化判断比率'!B70)</f>
        <v>静岡県後期高齢者医療広域連合（普通会計分）</v>
      </c>
      <c r="BZ36" s="372"/>
      <c r="CA36" s="372"/>
      <c r="CB36" s="372"/>
      <c r="CC36" s="372"/>
      <c r="CD36" s="372"/>
      <c r="CE36" s="372"/>
      <c r="CF36" s="372"/>
      <c r="CG36" s="372"/>
      <c r="CH36" s="372"/>
      <c r="CI36" s="372"/>
      <c r="CJ36" s="372"/>
      <c r="CK36" s="372"/>
      <c r="CL36" s="372"/>
      <c r="CM36" s="372"/>
      <c r="CN36" s="178"/>
      <c r="CO36" s="371">
        <f t="shared" si="3"/>
        <v>26</v>
      </c>
      <c r="CP36" s="371"/>
      <c r="CQ36" s="372" t="str">
        <f>IF('各会計、関係団体の財政状況及び健全化判断比率'!BS9="","",'各会計、関係団体の財政状況及び健全化判断比率'!BS9)</f>
        <v>静岡市文化振興財団</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f>IF(E37="","",C36+1)</f>
        <v>4</v>
      </c>
      <c r="D37" s="371"/>
      <c r="E37" s="372" t="str">
        <f>IF('各会計、関係団体の財政状況及び健全化判断比率'!B10="","",'各会計、関係団体の財政状況及び健全化判断比率'!B10)</f>
        <v>母子・父子・寡婦福祉資金貸付金会計</v>
      </c>
      <c r="F37" s="372"/>
      <c r="G37" s="372"/>
      <c r="H37" s="372"/>
      <c r="I37" s="372"/>
      <c r="J37" s="372"/>
      <c r="K37" s="372"/>
      <c r="L37" s="372"/>
      <c r="M37" s="372"/>
      <c r="N37" s="372"/>
      <c r="O37" s="372"/>
      <c r="P37" s="372"/>
      <c r="Q37" s="372"/>
      <c r="R37" s="372"/>
      <c r="S37" s="372"/>
      <c r="T37" s="178"/>
      <c r="U37" s="371">
        <f t="shared" si="4"/>
        <v>10</v>
      </c>
      <c r="V37" s="371"/>
      <c r="W37" s="372" t="str">
        <f>IF('各会計、関係団体の財政状況及び健全化判断比率'!B31="","",'各会計、関係団体の財政状況及び健全化判断比率'!B31)</f>
        <v>駐車場事業会計（静岡駅北口地下駐車場勘定）</v>
      </c>
      <c r="X37" s="372"/>
      <c r="Y37" s="372"/>
      <c r="Z37" s="372"/>
      <c r="AA37" s="372"/>
      <c r="AB37" s="372"/>
      <c r="AC37" s="372"/>
      <c r="AD37" s="372"/>
      <c r="AE37" s="372"/>
      <c r="AF37" s="372"/>
      <c r="AG37" s="372"/>
      <c r="AH37" s="372"/>
      <c r="AI37" s="372"/>
      <c r="AJ37" s="372"/>
      <c r="AK37" s="372"/>
      <c r="AL37" s="178"/>
      <c r="AM37" s="371">
        <f t="shared" si="0"/>
        <v>17</v>
      </c>
      <c r="AN37" s="371"/>
      <c r="AO37" s="372" t="str">
        <f>IF('各会計、関係団体の財政状況及び健全化判断比率'!B38="","",'各会計、関係団体の財政状況及び健全化判断比率'!B38)</f>
        <v>簡易水道事業会計</v>
      </c>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23</v>
      </c>
      <c r="BX37" s="371"/>
      <c r="BY37" s="372" t="str">
        <f>IF('各会計、関係団体の財政状況及び健全化判断比率'!B71="","",'各会計、関係団体の財政状況及び健全化判断比率'!B71)</f>
        <v>静岡地方税滞納整理機構</v>
      </c>
      <c r="BZ37" s="372"/>
      <c r="CA37" s="372"/>
      <c r="CB37" s="372"/>
      <c r="CC37" s="372"/>
      <c r="CD37" s="372"/>
      <c r="CE37" s="372"/>
      <c r="CF37" s="372"/>
      <c r="CG37" s="372"/>
      <c r="CH37" s="372"/>
      <c r="CI37" s="372"/>
      <c r="CJ37" s="372"/>
      <c r="CK37" s="372"/>
      <c r="CL37" s="372"/>
      <c r="CM37" s="372"/>
      <c r="CN37" s="178"/>
      <c r="CO37" s="371">
        <f t="shared" si="3"/>
        <v>27</v>
      </c>
      <c r="CP37" s="371"/>
      <c r="CQ37" s="372" t="str">
        <f>IF('各会計、関係団体の財政状況及び健全化判断比率'!BS10="","",'各会計、関係団体の財政状況及び健全化判断比率'!BS10)</f>
        <v>静岡市体育協会</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f t="shared" ref="C38:C43" si="5">IF(E38="","",C37+1)</f>
        <v>5</v>
      </c>
      <c r="D38" s="371"/>
      <c r="E38" s="372" t="str">
        <f>IF('各会計、関係団体の財政状況及び健全化判断比率'!B11="","",'各会計、関係団体の財政状況及び健全化判断比率'!B11)</f>
        <v>公債管理事業会計</v>
      </c>
      <c r="F38" s="372"/>
      <c r="G38" s="372"/>
      <c r="H38" s="372"/>
      <c r="I38" s="372"/>
      <c r="J38" s="372"/>
      <c r="K38" s="372"/>
      <c r="L38" s="372"/>
      <c r="M38" s="372"/>
      <c r="N38" s="372"/>
      <c r="O38" s="372"/>
      <c r="P38" s="372"/>
      <c r="Q38" s="372"/>
      <c r="R38" s="372"/>
      <c r="S38" s="372"/>
      <c r="T38" s="178"/>
      <c r="U38" s="371">
        <f t="shared" si="4"/>
        <v>11</v>
      </c>
      <c r="V38" s="371"/>
      <c r="W38" s="372" t="str">
        <f>IF('各会計、関係団体の財政状況及び健全化判断比率'!B32="","",'各会計、関係団体の財政状況及び健全化判断比率'!B32)</f>
        <v>介護保険事業会計</v>
      </c>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t="str">
        <f t="shared" si="2"/>
        <v/>
      </c>
      <c r="BX38" s="371"/>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78"/>
      <c r="CO38" s="371">
        <f t="shared" si="3"/>
        <v>28</v>
      </c>
      <c r="CP38" s="371"/>
      <c r="CQ38" s="372" t="str">
        <f>IF('各会計、関係団体の財政状況及び健全化判断比率'!BS11="","",'各会計、関係団体の財政状況及び健全化判断比率'!BS11)</f>
        <v>静岡市環境公社</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f t="shared" si="5"/>
        <v>6</v>
      </c>
      <c r="D39" s="371"/>
      <c r="E39" s="372" t="str">
        <f>IF('各会計、関係団体の財政状況及び健全化判断比率'!B12="","",'各会計、関係団体の財政状況及び健全化判断比率'!B12)</f>
        <v>静岡市立静岡病院事業債管理事業会計</v>
      </c>
      <c r="F39" s="372"/>
      <c r="G39" s="372"/>
      <c r="H39" s="372"/>
      <c r="I39" s="372"/>
      <c r="J39" s="372"/>
      <c r="K39" s="372"/>
      <c r="L39" s="372"/>
      <c r="M39" s="372"/>
      <c r="N39" s="372"/>
      <c r="O39" s="372"/>
      <c r="P39" s="372"/>
      <c r="Q39" s="372"/>
      <c r="R39" s="372"/>
      <c r="S39" s="372"/>
      <c r="T39" s="178"/>
      <c r="U39" s="371">
        <f t="shared" si="4"/>
        <v>12</v>
      </c>
      <c r="V39" s="371"/>
      <c r="W39" s="372" t="str">
        <f>IF('各会計、関係団体の財政状況及び健全化判断比率'!B33="","",'各会計、関係団体の財政状況及び健全化判断比率'!B33)</f>
        <v>介護保険サービス会計</v>
      </c>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f t="shared" si="3"/>
        <v>29</v>
      </c>
      <c r="CP39" s="371"/>
      <c r="CQ39" s="372" t="str">
        <f>IF('各会計、関係団体の財政状況及び健全化判断比率'!BS12="","",'各会計、関係団体の財政状況及び健全化判断比率'!BS12)</f>
        <v>するが企画観光局</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f t="shared" si="4"/>
        <v>13</v>
      </c>
      <c r="V40" s="371"/>
      <c r="W40" s="372" t="str">
        <f>IF('各会計、関係団体の財政状況及び健全化判断比率'!B34="","",'各会計、関係団体の財政状況及び健全化判断比率'!B34)</f>
        <v>後期高齢者医療事業会計</v>
      </c>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f t="shared" si="3"/>
        <v>30</v>
      </c>
      <c r="CP40" s="371"/>
      <c r="CQ40" s="372" t="str">
        <f>IF('各会計、関係団体の財政状況及び健全化判断比率'!BS13="","",'各会計、関係団体の財政状況及び健全化判断比率'!BS13)</f>
        <v>静岡市勤労者福祉サービスセンター</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f t="shared" si="3"/>
        <v>31</v>
      </c>
      <c r="CP41" s="371"/>
      <c r="CQ41" s="372" t="str">
        <f>IF('各会計、関係団体の財政状況及び健全化判断比率'!BS14="","",'各会計、関係団体の財政状況及び健全化判断比率'!BS14)</f>
        <v>静岡産業振興協会</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f t="shared" si="3"/>
        <v>32</v>
      </c>
      <c r="CP42" s="371"/>
      <c r="CQ42" s="372" t="str">
        <f>IF('各会計、関係団体の財政状況及び健全化判断比率'!BS15="","",'各会計、関係団体の財政状況及び健全化判断比率'!BS15)</f>
        <v>駿府楽市</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f t="shared" si="3"/>
        <v>33</v>
      </c>
      <c r="CP43" s="371"/>
      <c r="CQ43" s="372" t="str">
        <f>IF('各会計、関係団体の財政状況及び健全化判断比率'!BS16="","",'各会計、関係団体の財政状況及び健全化判断比率'!BS16)</f>
        <v>静岡市動物園協会</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368" t="s">
        <v>207</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208</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209</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210</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211</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212</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213</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613</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80" t="s">
        <v>573</v>
      </c>
      <c r="D34" s="1180"/>
      <c r="E34" s="1181"/>
      <c r="F34" s="32">
        <v>5.76</v>
      </c>
      <c r="G34" s="33">
        <v>5.5</v>
      </c>
      <c r="H34" s="33">
        <v>5.14</v>
      </c>
      <c r="I34" s="33">
        <v>5.59</v>
      </c>
      <c r="J34" s="34">
        <v>6.04</v>
      </c>
      <c r="K34" s="22"/>
      <c r="L34" s="22"/>
      <c r="M34" s="22"/>
      <c r="N34" s="22"/>
      <c r="O34" s="22"/>
      <c r="P34" s="22"/>
    </row>
    <row r="35" spans="1:16" ht="39" customHeight="1" x14ac:dyDescent="0.2">
      <c r="A35" s="22"/>
      <c r="B35" s="35"/>
      <c r="C35" s="1174" t="s">
        <v>574</v>
      </c>
      <c r="D35" s="1175"/>
      <c r="E35" s="1176"/>
      <c r="F35" s="36">
        <v>6.02</v>
      </c>
      <c r="G35" s="37">
        <v>6.39</v>
      </c>
      <c r="H35" s="37">
        <v>6.35</v>
      </c>
      <c r="I35" s="37">
        <v>6.47</v>
      </c>
      <c r="J35" s="38">
        <v>5.53</v>
      </c>
      <c r="K35" s="22"/>
      <c r="L35" s="22"/>
      <c r="M35" s="22"/>
      <c r="N35" s="22"/>
      <c r="O35" s="22"/>
      <c r="P35" s="22"/>
    </row>
    <row r="36" spans="1:16" ht="39" customHeight="1" x14ac:dyDescent="0.2">
      <c r="A36" s="22"/>
      <c r="B36" s="35"/>
      <c r="C36" s="1174" t="s">
        <v>575</v>
      </c>
      <c r="D36" s="1175"/>
      <c r="E36" s="1176"/>
      <c r="F36" s="36">
        <v>2.44</v>
      </c>
      <c r="G36" s="37">
        <v>2.82</v>
      </c>
      <c r="H36" s="37">
        <v>2.7</v>
      </c>
      <c r="I36" s="37">
        <v>2.77</v>
      </c>
      <c r="J36" s="38">
        <v>3.26</v>
      </c>
      <c r="K36" s="22"/>
      <c r="L36" s="22"/>
      <c r="M36" s="22"/>
      <c r="N36" s="22"/>
      <c r="O36" s="22"/>
      <c r="P36" s="22"/>
    </row>
    <row r="37" spans="1:16" ht="39" customHeight="1" x14ac:dyDescent="0.2">
      <c r="A37" s="22"/>
      <c r="B37" s="35"/>
      <c r="C37" s="1174" t="s">
        <v>576</v>
      </c>
      <c r="D37" s="1175"/>
      <c r="E37" s="1176"/>
      <c r="F37" s="36">
        <v>0.8</v>
      </c>
      <c r="G37" s="37">
        <v>0.76</v>
      </c>
      <c r="H37" s="37">
        <v>0.86</v>
      </c>
      <c r="I37" s="37">
        <v>0.95</v>
      </c>
      <c r="J37" s="38">
        <v>1.3</v>
      </c>
      <c r="K37" s="22"/>
      <c r="L37" s="22"/>
      <c r="M37" s="22"/>
      <c r="N37" s="22"/>
      <c r="O37" s="22"/>
      <c r="P37" s="22"/>
    </row>
    <row r="38" spans="1:16" ht="39" customHeight="1" x14ac:dyDescent="0.2">
      <c r="A38" s="22"/>
      <c r="B38" s="35"/>
      <c r="C38" s="1174" t="s">
        <v>577</v>
      </c>
      <c r="D38" s="1175"/>
      <c r="E38" s="1176"/>
      <c r="F38" s="36">
        <v>1.26</v>
      </c>
      <c r="G38" s="37">
        <v>0.59</v>
      </c>
      <c r="H38" s="37">
        <v>0.6</v>
      </c>
      <c r="I38" s="37">
        <v>1.04</v>
      </c>
      <c r="J38" s="38">
        <v>0.96</v>
      </c>
      <c r="K38" s="22"/>
      <c r="L38" s="22"/>
      <c r="M38" s="22"/>
      <c r="N38" s="22"/>
      <c r="O38" s="22"/>
      <c r="P38" s="22"/>
    </row>
    <row r="39" spans="1:16" ht="39" customHeight="1" x14ac:dyDescent="0.2">
      <c r="A39" s="22"/>
      <c r="B39" s="35"/>
      <c r="C39" s="1174" t="s">
        <v>578</v>
      </c>
      <c r="D39" s="1175"/>
      <c r="E39" s="1176"/>
      <c r="F39" s="36">
        <v>0.69</v>
      </c>
      <c r="G39" s="37">
        <v>0.39</v>
      </c>
      <c r="H39" s="37">
        <v>0.12</v>
      </c>
      <c r="I39" s="37">
        <v>0.25</v>
      </c>
      <c r="J39" s="38">
        <v>0.5</v>
      </c>
      <c r="K39" s="22"/>
      <c r="L39" s="22"/>
      <c r="M39" s="22"/>
      <c r="N39" s="22"/>
      <c r="O39" s="22"/>
      <c r="P39" s="22"/>
    </row>
    <row r="40" spans="1:16" ht="39" customHeight="1" x14ac:dyDescent="0.2">
      <c r="A40" s="22"/>
      <c r="B40" s="35"/>
      <c r="C40" s="1174" t="s">
        <v>579</v>
      </c>
      <c r="D40" s="1175"/>
      <c r="E40" s="1176"/>
      <c r="F40" s="36">
        <v>0.17</v>
      </c>
      <c r="G40" s="37">
        <v>0.16</v>
      </c>
      <c r="H40" s="37">
        <v>0.18</v>
      </c>
      <c r="I40" s="37">
        <v>0.3</v>
      </c>
      <c r="J40" s="38">
        <v>0.28000000000000003</v>
      </c>
      <c r="K40" s="22"/>
      <c r="L40" s="22"/>
      <c r="M40" s="22"/>
      <c r="N40" s="22"/>
      <c r="O40" s="22"/>
      <c r="P40" s="22"/>
    </row>
    <row r="41" spans="1:16" ht="39" customHeight="1" x14ac:dyDescent="0.2">
      <c r="A41" s="22"/>
      <c r="B41" s="35"/>
      <c r="C41" s="1174" t="s">
        <v>580</v>
      </c>
      <c r="D41" s="1175"/>
      <c r="E41" s="1176"/>
      <c r="F41" s="36">
        <v>0.15</v>
      </c>
      <c r="G41" s="37">
        <v>0.16</v>
      </c>
      <c r="H41" s="37">
        <v>0.16</v>
      </c>
      <c r="I41" s="37">
        <v>0.15</v>
      </c>
      <c r="J41" s="38">
        <v>0.15</v>
      </c>
      <c r="K41" s="22"/>
      <c r="L41" s="22"/>
      <c r="M41" s="22"/>
      <c r="N41" s="22"/>
      <c r="O41" s="22"/>
      <c r="P41" s="22"/>
    </row>
    <row r="42" spans="1:16" ht="39" customHeight="1" x14ac:dyDescent="0.2">
      <c r="A42" s="22"/>
      <c r="B42" s="39"/>
      <c r="C42" s="1174" t="s">
        <v>581</v>
      </c>
      <c r="D42" s="1175"/>
      <c r="E42" s="1176"/>
      <c r="F42" s="36" t="s">
        <v>526</v>
      </c>
      <c r="G42" s="37" t="s">
        <v>526</v>
      </c>
      <c r="H42" s="37" t="s">
        <v>526</v>
      </c>
      <c r="I42" s="37" t="s">
        <v>526</v>
      </c>
      <c r="J42" s="38" t="s">
        <v>526</v>
      </c>
      <c r="K42" s="22"/>
      <c r="L42" s="22"/>
      <c r="M42" s="22"/>
      <c r="N42" s="22"/>
      <c r="O42" s="22"/>
      <c r="P42" s="22"/>
    </row>
    <row r="43" spans="1:16" ht="39" customHeight="1" thickBot="1" x14ac:dyDescent="0.25">
      <c r="A43" s="22"/>
      <c r="B43" s="40"/>
      <c r="C43" s="1177" t="s">
        <v>582</v>
      </c>
      <c r="D43" s="1178"/>
      <c r="E43" s="1179"/>
      <c r="F43" s="41">
        <v>0.04</v>
      </c>
      <c r="G43" s="42">
        <v>0.03</v>
      </c>
      <c r="H43" s="42">
        <v>0.03</v>
      </c>
      <c r="I43" s="42">
        <v>0.04</v>
      </c>
      <c r="J43" s="43">
        <v>0.06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8CNTq+Cf83TxrtdQsKknj1p793wM9yRIuRnp9CgvZ7tarGZbNNAWln9Ave8YYTNuQi0u60FM1qFbUS2plVg3og==" saltValue="mi7coQjDg6Ws/RXkG3c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00" t="s">
        <v>11</v>
      </c>
      <c r="C45" s="1201"/>
      <c r="D45" s="58"/>
      <c r="E45" s="1206" t="s">
        <v>12</v>
      </c>
      <c r="F45" s="1206"/>
      <c r="G45" s="1206"/>
      <c r="H45" s="1206"/>
      <c r="I45" s="1206"/>
      <c r="J45" s="1207"/>
      <c r="K45" s="59">
        <v>30648</v>
      </c>
      <c r="L45" s="60">
        <v>29609</v>
      </c>
      <c r="M45" s="60">
        <v>28891</v>
      </c>
      <c r="N45" s="60">
        <v>28386</v>
      </c>
      <c r="O45" s="61">
        <v>26244</v>
      </c>
      <c r="P45" s="48"/>
      <c r="Q45" s="48"/>
      <c r="R45" s="48"/>
      <c r="S45" s="48"/>
      <c r="T45" s="48"/>
      <c r="U45" s="48"/>
    </row>
    <row r="46" spans="1:21" ht="30.75" customHeight="1" x14ac:dyDescent="0.2">
      <c r="A46" s="48"/>
      <c r="B46" s="1202"/>
      <c r="C46" s="1203"/>
      <c r="D46" s="62"/>
      <c r="E46" s="1184" t="s">
        <v>13</v>
      </c>
      <c r="F46" s="1184"/>
      <c r="G46" s="1184"/>
      <c r="H46" s="1184"/>
      <c r="I46" s="1184"/>
      <c r="J46" s="1185"/>
      <c r="K46" s="63" t="s">
        <v>526</v>
      </c>
      <c r="L46" s="64">
        <v>39</v>
      </c>
      <c r="M46" s="64">
        <v>58</v>
      </c>
      <c r="N46" s="64">
        <v>52</v>
      </c>
      <c r="O46" s="65">
        <v>48</v>
      </c>
      <c r="P46" s="48"/>
      <c r="Q46" s="48"/>
      <c r="R46" s="48"/>
      <c r="S46" s="48"/>
      <c r="T46" s="48"/>
      <c r="U46" s="48"/>
    </row>
    <row r="47" spans="1:21" ht="30.75" customHeight="1" x14ac:dyDescent="0.2">
      <c r="A47" s="48"/>
      <c r="B47" s="1202"/>
      <c r="C47" s="1203"/>
      <c r="D47" s="62"/>
      <c r="E47" s="1184" t="s">
        <v>14</v>
      </c>
      <c r="F47" s="1184"/>
      <c r="G47" s="1184"/>
      <c r="H47" s="1184"/>
      <c r="I47" s="1184"/>
      <c r="J47" s="1185"/>
      <c r="K47" s="63">
        <v>7235</v>
      </c>
      <c r="L47" s="64">
        <v>8035</v>
      </c>
      <c r="M47" s="64">
        <v>8868</v>
      </c>
      <c r="N47" s="64">
        <v>9592</v>
      </c>
      <c r="O47" s="65">
        <v>10315</v>
      </c>
      <c r="P47" s="48"/>
      <c r="Q47" s="48"/>
      <c r="R47" s="48"/>
      <c r="S47" s="48"/>
      <c r="T47" s="48"/>
      <c r="U47" s="48"/>
    </row>
    <row r="48" spans="1:21" ht="30.75" customHeight="1" x14ac:dyDescent="0.2">
      <c r="A48" s="48"/>
      <c r="B48" s="1202"/>
      <c r="C48" s="1203"/>
      <c r="D48" s="62"/>
      <c r="E48" s="1184" t="s">
        <v>15</v>
      </c>
      <c r="F48" s="1184"/>
      <c r="G48" s="1184"/>
      <c r="H48" s="1184"/>
      <c r="I48" s="1184"/>
      <c r="J48" s="1185"/>
      <c r="K48" s="63">
        <v>6940</v>
      </c>
      <c r="L48" s="64">
        <v>6509</v>
      </c>
      <c r="M48" s="64">
        <v>5819</v>
      </c>
      <c r="N48" s="64">
        <v>5569</v>
      </c>
      <c r="O48" s="65">
        <v>5466</v>
      </c>
      <c r="P48" s="48"/>
      <c r="Q48" s="48"/>
      <c r="R48" s="48"/>
      <c r="S48" s="48"/>
      <c r="T48" s="48"/>
      <c r="U48" s="48"/>
    </row>
    <row r="49" spans="1:21" ht="30.75" customHeight="1" x14ac:dyDescent="0.2">
      <c r="A49" s="48"/>
      <c r="B49" s="1202"/>
      <c r="C49" s="1203"/>
      <c r="D49" s="62"/>
      <c r="E49" s="1184" t="s">
        <v>16</v>
      </c>
      <c r="F49" s="1184"/>
      <c r="G49" s="1184"/>
      <c r="H49" s="1184"/>
      <c r="I49" s="1184"/>
      <c r="J49" s="1185"/>
      <c r="K49" s="63">
        <v>112</v>
      </c>
      <c r="L49" s="64">
        <v>143</v>
      </c>
      <c r="M49" s="64">
        <v>126</v>
      </c>
      <c r="N49" s="64">
        <v>132</v>
      </c>
      <c r="O49" s="65">
        <v>138</v>
      </c>
      <c r="P49" s="48"/>
      <c r="Q49" s="48"/>
      <c r="R49" s="48"/>
      <c r="S49" s="48"/>
      <c r="T49" s="48"/>
      <c r="U49" s="48"/>
    </row>
    <row r="50" spans="1:21" ht="30.75" customHeight="1" x14ac:dyDescent="0.2">
      <c r="A50" s="48"/>
      <c r="B50" s="1202"/>
      <c r="C50" s="1203"/>
      <c r="D50" s="62"/>
      <c r="E50" s="1184" t="s">
        <v>17</v>
      </c>
      <c r="F50" s="1184"/>
      <c r="G50" s="1184"/>
      <c r="H50" s="1184"/>
      <c r="I50" s="1184"/>
      <c r="J50" s="1185"/>
      <c r="K50" s="63">
        <v>1175</v>
      </c>
      <c r="L50" s="64">
        <v>1376</v>
      </c>
      <c r="M50" s="64">
        <v>1160</v>
      </c>
      <c r="N50" s="64">
        <v>1142</v>
      </c>
      <c r="O50" s="65">
        <v>902</v>
      </c>
      <c r="P50" s="48"/>
      <c r="Q50" s="48"/>
      <c r="R50" s="48"/>
      <c r="S50" s="48"/>
      <c r="T50" s="48"/>
      <c r="U50" s="48"/>
    </row>
    <row r="51" spans="1:21" ht="30.75" customHeight="1" x14ac:dyDescent="0.2">
      <c r="A51" s="48"/>
      <c r="B51" s="1204"/>
      <c r="C51" s="1205"/>
      <c r="D51" s="66"/>
      <c r="E51" s="1184" t="s">
        <v>18</v>
      </c>
      <c r="F51" s="1184"/>
      <c r="G51" s="1184"/>
      <c r="H51" s="1184"/>
      <c r="I51" s="1184"/>
      <c r="J51" s="1185"/>
      <c r="K51" s="63" t="s">
        <v>526</v>
      </c>
      <c r="L51" s="64" t="s">
        <v>526</v>
      </c>
      <c r="M51" s="64" t="s">
        <v>526</v>
      </c>
      <c r="N51" s="64" t="s">
        <v>526</v>
      </c>
      <c r="O51" s="65" t="s">
        <v>526</v>
      </c>
      <c r="P51" s="48"/>
      <c r="Q51" s="48"/>
      <c r="R51" s="48"/>
      <c r="S51" s="48"/>
      <c r="T51" s="48"/>
      <c r="U51" s="48"/>
    </row>
    <row r="52" spans="1:21" ht="30.75" customHeight="1" x14ac:dyDescent="0.2">
      <c r="A52" s="48"/>
      <c r="B52" s="1182" t="s">
        <v>19</v>
      </c>
      <c r="C52" s="1183"/>
      <c r="D52" s="66"/>
      <c r="E52" s="1184" t="s">
        <v>20</v>
      </c>
      <c r="F52" s="1184"/>
      <c r="G52" s="1184"/>
      <c r="H52" s="1184"/>
      <c r="I52" s="1184"/>
      <c r="J52" s="1185"/>
      <c r="K52" s="63">
        <v>35629</v>
      </c>
      <c r="L52" s="64">
        <v>35019</v>
      </c>
      <c r="M52" s="64">
        <v>34590</v>
      </c>
      <c r="N52" s="64">
        <v>33521</v>
      </c>
      <c r="O52" s="65">
        <v>33003</v>
      </c>
      <c r="P52" s="48"/>
      <c r="Q52" s="48"/>
      <c r="R52" s="48"/>
      <c r="S52" s="48"/>
      <c r="T52" s="48"/>
      <c r="U52" s="48"/>
    </row>
    <row r="53" spans="1:21" ht="30.75" customHeight="1" thickBot="1" x14ac:dyDescent="0.25">
      <c r="A53" s="48"/>
      <c r="B53" s="1186" t="s">
        <v>21</v>
      </c>
      <c r="C53" s="1187"/>
      <c r="D53" s="67"/>
      <c r="E53" s="1188" t="s">
        <v>22</v>
      </c>
      <c r="F53" s="1188"/>
      <c r="G53" s="1188"/>
      <c r="H53" s="1188"/>
      <c r="I53" s="1188"/>
      <c r="J53" s="1189"/>
      <c r="K53" s="68">
        <v>10481</v>
      </c>
      <c r="L53" s="69">
        <v>10692</v>
      </c>
      <c r="M53" s="69">
        <v>10332</v>
      </c>
      <c r="N53" s="69">
        <v>11352</v>
      </c>
      <c r="O53" s="70">
        <v>10110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3">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190" t="s">
        <v>25</v>
      </c>
      <c r="C57" s="1191"/>
      <c r="D57" s="1194" t="s">
        <v>26</v>
      </c>
      <c r="E57" s="1195"/>
      <c r="F57" s="1195"/>
      <c r="G57" s="1195"/>
      <c r="H57" s="1195"/>
      <c r="I57" s="1195"/>
      <c r="J57" s="1196"/>
      <c r="K57" s="83">
        <v>28210</v>
      </c>
      <c r="L57" s="84">
        <v>29560</v>
      </c>
      <c r="M57" s="84">
        <v>32540</v>
      </c>
      <c r="N57" s="84">
        <v>34750</v>
      </c>
      <c r="O57" s="85">
        <v>37680</v>
      </c>
    </row>
    <row r="58" spans="1:21" ht="31.5" customHeight="1" thickBot="1" x14ac:dyDescent="0.25">
      <c r="B58" s="1192"/>
      <c r="C58" s="1193"/>
      <c r="D58" s="1197" t="s">
        <v>27</v>
      </c>
      <c r="E58" s="1198"/>
      <c r="F58" s="1198"/>
      <c r="G58" s="1198"/>
      <c r="H58" s="1198"/>
      <c r="I58" s="1198"/>
      <c r="J58" s="1199"/>
      <c r="K58" s="86">
        <v>27723</v>
      </c>
      <c r="L58" s="87">
        <v>29792</v>
      </c>
      <c r="M58" s="87">
        <v>32827</v>
      </c>
      <c r="N58" s="87">
        <v>35028</v>
      </c>
      <c r="O58" s="88">
        <v>37953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eg/nx3iRwOMEiFBZCLoB1bX/40bT8SfC6VUQw/nBigjWmm/ryFi6T/sc5ortP0sK4/othbrxy+FnrJayCp8eg==" saltValue="FptDaFS/QrzREc7wIsjI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4" zoomScaleNormal="100" zoomScaleSheetLayoutView="100" workbookViewId="0">
      <selection activeCell="P39" sqref="P39"/>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567</v>
      </c>
      <c r="J40" s="100" t="s">
        <v>568</v>
      </c>
      <c r="K40" s="100" t="s">
        <v>569</v>
      </c>
      <c r="L40" s="100" t="s">
        <v>570</v>
      </c>
      <c r="M40" s="101" t="s">
        <v>571</v>
      </c>
    </row>
    <row r="41" spans="2:13" ht="27.75" customHeight="1" x14ac:dyDescent="0.2">
      <c r="B41" s="1220" t="s">
        <v>30</v>
      </c>
      <c r="C41" s="1221"/>
      <c r="D41" s="102"/>
      <c r="E41" s="1222" t="s">
        <v>31</v>
      </c>
      <c r="F41" s="1222"/>
      <c r="G41" s="1222"/>
      <c r="H41" s="1223"/>
      <c r="I41" s="358">
        <v>465977</v>
      </c>
      <c r="J41" s="359">
        <v>470595</v>
      </c>
      <c r="K41" s="359">
        <v>477105</v>
      </c>
      <c r="L41" s="359">
        <v>486394</v>
      </c>
      <c r="M41" s="360">
        <v>491389</v>
      </c>
    </row>
    <row r="42" spans="2:13" ht="27.75" customHeight="1" x14ac:dyDescent="0.2">
      <c r="B42" s="1210"/>
      <c r="C42" s="1211"/>
      <c r="D42" s="103"/>
      <c r="E42" s="1214" t="s">
        <v>32</v>
      </c>
      <c r="F42" s="1214"/>
      <c r="G42" s="1214"/>
      <c r="H42" s="1215"/>
      <c r="I42" s="361">
        <v>5733</v>
      </c>
      <c r="J42" s="362">
        <v>5790</v>
      </c>
      <c r="K42" s="362">
        <v>4808</v>
      </c>
      <c r="L42" s="362">
        <v>3881</v>
      </c>
      <c r="M42" s="363">
        <v>3135</v>
      </c>
    </row>
    <row r="43" spans="2:13" ht="27.75" customHeight="1" x14ac:dyDescent="0.2">
      <c r="B43" s="1210"/>
      <c r="C43" s="1211"/>
      <c r="D43" s="103"/>
      <c r="E43" s="1214" t="s">
        <v>33</v>
      </c>
      <c r="F43" s="1214"/>
      <c r="G43" s="1214"/>
      <c r="H43" s="1215"/>
      <c r="I43" s="361">
        <v>70206</v>
      </c>
      <c r="J43" s="362">
        <v>67787</v>
      </c>
      <c r="K43" s="362">
        <v>66178</v>
      </c>
      <c r="L43" s="362">
        <v>62544</v>
      </c>
      <c r="M43" s="363">
        <v>60408</v>
      </c>
    </row>
    <row r="44" spans="2:13" ht="27.75" customHeight="1" x14ac:dyDescent="0.2">
      <c r="B44" s="1210"/>
      <c r="C44" s="1211"/>
      <c r="D44" s="103"/>
      <c r="E44" s="1214" t="s">
        <v>34</v>
      </c>
      <c r="F44" s="1214"/>
      <c r="G44" s="1214"/>
      <c r="H44" s="1215"/>
      <c r="I44" s="361">
        <v>700</v>
      </c>
      <c r="J44" s="362">
        <v>669</v>
      </c>
      <c r="K44" s="362">
        <v>624</v>
      </c>
      <c r="L44" s="362">
        <v>542</v>
      </c>
      <c r="M44" s="363">
        <v>509</v>
      </c>
    </row>
    <row r="45" spans="2:13" ht="27.75" customHeight="1" x14ac:dyDescent="0.2">
      <c r="B45" s="1210"/>
      <c r="C45" s="1211"/>
      <c r="D45" s="103"/>
      <c r="E45" s="1214" t="s">
        <v>35</v>
      </c>
      <c r="F45" s="1214"/>
      <c r="G45" s="1214"/>
      <c r="H45" s="1215"/>
      <c r="I45" s="361">
        <v>69984</v>
      </c>
      <c r="J45" s="362">
        <v>62331</v>
      </c>
      <c r="K45" s="362">
        <v>60468</v>
      </c>
      <c r="L45" s="362">
        <v>57094</v>
      </c>
      <c r="M45" s="363">
        <v>55328</v>
      </c>
    </row>
    <row r="46" spans="2:13" ht="27.75" customHeight="1" x14ac:dyDescent="0.2">
      <c r="B46" s="1210"/>
      <c r="C46" s="1211"/>
      <c r="D46" s="104"/>
      <c r="E46" s="1214" t="s">
        <v>36</v>
      </c>
      <c r="F46" s="1214"/>
      <c r="G46" s="1214"/>
      <c r="H46" s="1215"/>
      <c r="I46" s="361">
        <v>2158</v>
      </c>
      <c r="J46" s="362">
        <v>1922</v>
      </c>
      <c r="K46" s="362">
        <v>1925</v>
      </c>
      <c r="L46" s="362">
        <v>2361</v>
      </c>
      <c r="M46" s="363">
        <v>2097</v>
      </c>
    </row>
    <row r="47" spans="2:13" ht="27.75" customHeight="1" x14ac:dyDescent="0.2">
      <c r="B47" s="1210"/>
      <c r="C47" s="1211"/>
      <c r="D47" s="105"/>
      <c r="E47" s="1224" t="s">
        <v>37</v>
      </c>
      <c r="F47" s="1225"/>
      <c r="G47" s="1225"/>
      <c r="H47" s="1226"/>
      <c r="I47" s="361" t="s">
        <v>526</v>
      </c>
      <c r="J47" s="362" t="s">
        <v>526</v>
      </c>
      <c r="K47" s="362" t="s">
        <v>526</v>
      </c>
      <c r="L47" s="362" t="s">
        <v>526</v>
      </c>
      <c r="M47" s="363" t="s">
        <v>526</v>
      </c>
    </row>
    <row r="48" spans="2:13" ht="27.75" customHeight="1" x14ac:dyDescent="0.2">
      <c r="B48" s="1210"/>
      <c r="C48" s="1211"/>
      <c r="D48" s="103"/>
      <c r="E48" s="1214" t="s">
        <v>38</v>
      </c>
      <c r="F48" s="1214"/>
      <c r="G48" s="1214"/>
      <c r="H48" s="1215"/>
      <c r="I48" s="361" t="s">
        <v>526</v>
      </c>
      <c r="J48" s="362" t="s">
        <v>526</v>
      </c>
      <c r="K48" s="362" t="s">
        <v>526</v>
      </c>
      <c r="L48" s="362" t="s">
        <v>526</v>
      </c>
      <c r="M48" s="363" t="s">
        <v>526</v>
      </c>
    </row>
    <row r="49" spans="2:13" ht="27.75" customHeight="1" x14ac:dyDescent="0.2">
      <c r="B49" s="1212"/>
      <c r="C49" s="1213"/>
      <c r="D49" s="103"/>
      <c r="E49" s="1214" t="s">
        <v>39</v>
      </c>
      <c r="F49" s="1214"/>
      <c r="G49" s="1214"/>
      <c r="H49" s="1215"/>
      <c r="I49" s="361" t="s">
        <v>526</v>
      </c>
      <c r="J49" s="362" t="s">
        <v>526</v>
      </c>
      <c r="K49" s="362" t="s">
        <v>526</v>
      </c>
      <c r="L49" s="362" t="s">
        <v>526</v>
      </c>
      <c r="M49" s="363" t="s">
        <v>526</v>
      </c>
    </row>
    <row r="50" spans="2:13" ht="27.75" customHeight="1" x14ac:dyDescent="0.2">
      <c r="B50" s="1208" t="s">
        <v>40</v>
      </c>
      <c r="C50" s="1209"/>
      <c r="D50" s="106"/>
      <c r="E50" s="1214" t="s">
        <v>41</v>
      </c>
      <c r="F50" s="1214"/>
      <c r="G50" s="1214"/>
      <c r="H50" s="1215"/>
      <c r="I50" s="361">
        <v>64747</v>
      </c>
      <c r="J50" s="362">
        <v>66579</v>
      </c>
      <c r="K50" s="362">
        <v>65048</v>
      </c>
      <c r="L50" s="362">
        <v>66716</v>
      </c>
      <c r="M50" s="363">
        <v>80418</v>
      </c>
    </row>
    <row r="51" spans="2:13" ht="27.75" customHeight="1" x14ac:dyDescent="0.2">
      <c r="B51" s="1210"/>
      <c r="C51" s="1211"/>
      <c r="D51" s="103"/>
      <c r="E51" s="1214" t="s">
        <v>42</v>
      </c>
      <c r="F51" s="1214"/>
      <c r="G51" s="1214"/>
      <c r="H51" s="1215"/>
      <c r="I51" s="361">
        <v>93404</v>
      </c>
      <c r="J51" s="362">
        <v>88670</v>
      </c>
      <c r="K51" s="362">
        <v>88008</v>
      </c>
      <c r="L51" s="362">
        <v>80619</v>
      </c>
      <c r="M51" s="363">
        <v>78929</v>
      </c>
    </row>
    <row r="52" spans="2:13" ht="27.75" customHeight="1" x14ac:dyDescent="0.2">
      <c r="B52" s="1212"/>
      <c r="C52" s="1213"/>
      <c r="D52" s="103"/>
      <c r="E52" s="1214" t="s">
        <v>43</v>
      </c>
      <c r="F52" s="1214"/>
      <c r="G52" s="1214"/>
      <c r="H52" s="1215"/>
      <c r="I52" s="361">
        <v>364161</v>
      </c>
      <c r="J52" s="362">
        <v>373689</v>
      </c>
      <c r="K52" s="362">
        <v>377604</v>
      </c>
      <c r="L52" s="362">
        <v>383537</v>
      </c>
      <c r="M52" s="363">
        <v>387761</v>
      </c>
    </row>
    <row r="53" spans="2:13" ht="27.75" customHeight="1" thickBot="1" x14ac:dyDescent="0.25">
      <c r="B53" s="1216" t="s">
        <v>44</v>
      </c>
      <c r="C53" s="1217"/>
      <c r="D53" s="107"/>
      <c r="E53" s="1218" t="s">
        <v>45</v>
      </c>
      <c r="F53" s="1218"/>
      <c r="G53" s="1218"/>
      <c r="H53" s="1219"/>
      <c r="I53" s="364">
        <v>92446</v>
      </c>
      <c r="J53" s="365">
        <v>80157</v>
      </c>
      <c r="K53" s="365">
        <v>80449</v>
      </c>
      <c r="L53" s="365">
        <v>81944</v>
      </c>
      <c r="M53" s="366">
        <v>65759</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G6JrEc3eyLri3A7DVhqB+pUdJ5LujHKHuS6Q4FuKUmsa0KmKWaYjbNuK9bur9lneZus8NvwKSz8VKfBavh1vRQ==" saltValue="qj/YCD540QZPGfIzptS2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569</v>
      </c>
      <c r="G54" s="116" t="s">
        <v>570</v>
      </c>
      <c r="H54" s="117" t="s">
        <v>571</v>
      </c>
    </row>
    <row r="55" spans="2:8" ht="52.5" customHeight="1" x14ac:dyDescent="0.2">
      <c r="B55" s="118"/>
      <c r="C55" s="1235" t="s">
        <v>48</v>
      </c>
      <c r="D55" s="1235"/>
      <c r="E55" s="1236"/>
      <c r="F55" s="119">
        <v>8599</v>
      </c>
      <c r="G55" s="119">
        <v>8620</v>
      </c>
      <c r="H55" s="120">
        <v>11612</v>
      </c>
    </row>
    <row r="56" spans="2:8" ht="52.5" customHeight="1" x14ac:dyDescent="0.2">
      <c r="B56" s="121"/>
      <c r="C56" s="1237" t="s">
        <v>49</v>
      </c>
      <c r="D56" s="1237"/>
      <c r="E56" s="1238"/>
      <c r="F56" s="122">
        <v>2670</v>
      </c>
      <c r="G56" s="122">
        <v>2671</v>
      </c>
      <c r="H56" s="123">
        <v>2671</v>
      </c>
    </row>
    <row r="57" spans="2:8" ht="53.25" customHeight="1" x14ac:dyDescent="0.2">
      <c r="B57" s="121"/>
      <c r="C57" s="1239" t="s">
        <v>50</v>
      </c>
      <c r="D57" s="1239"/>
      <c r="E57" s="1240"/>
      <c r="F57" s="124">
        <v>16353</v>
      </c>
      <c r="G57" s="124">
        <v>18068</v>
      </c>
      <c r="H57" s="125">
        <v>23417</v>
      </c>
    </row>
    <row r="58" spans="2:8" ht="45.75" customHeight="1" x14ac:dyDescent="0.2">
      <c r="B58" s="126"/>
      <c r="C58" s="1227" t="s">
        <v>608</v>
      </c>
      <c r="D58" s="1228"/>
      <c r="E58" s="1229"/>
      <c r="F58" s="127">
        <v>0</v>
      </c>
      <c r="G58" s="127">
        <v>0</v>
      </c>
      <c r="H58" s="128">
        <v>5000</v>
      </c>
    </row>
    <row r="59" spans="2:8" ht="45.75" customHeight="1" x14ac:dyDescent="0.2">
      <c r="B59" s="126"/>
      <c r="C59" s="1227" t="s">
        <v>609</v>
      </c>
      <c r="D59" s="1228"/>
      <c r="E59" s="1229"/>
      <c r="F59" s="127">
        <v>4000</v>
      </c>
      <c r="G59" s="127">
        <v>4000</v>
      </c>
      <c r="H59" s="128">
        <v>4000</v>
      </c>
    </row>
    <row r="60" spans="2:8" ht="45.75" customHeight="1" x14ac:dyDescent="0.2">
      <c r="B60" s="126"/>
      <c r="C60" s="1227" t="s">
        <v>610</v>
      </c>
      <c r="D60" s="1228"/>
      <c r="E60" s="1229"/>
      <c r="F60" s="127">
        <v>3162</v>
      </c>
      <c r="G60" s="127">
        <v>3391</v>
      </c>
      <c r="H60" s="128">
        <v>3620</v>
      </c>
    </row>
    <row r="61" spans="2:8" ht="45.75" customHeight="1" x14ac:dyDescent="0.2">
      <c r="B61" s="126"/>
      <c r="C61" s="1227" t="s">
        <v>611</v>
      </c>
      <c r="D61" s="1228"/>
      <c r="E61" s="1229"/>
      <c r="F61" s="127">
        <v>2142</v>
      </c>
      <c r="G61" s="127">
        <v>2142</v>
      </c>
      <c r="H61" s="128">
        <v>2142</v>
      </c>
    </row>
    <row r="62" spans="2:8" ht="45.75" customHeight="1" thickBot="1" x14ac:dyDescent="0.25">
      <c r="B62" s="129"/>
      <c r="C62" s="1230" t="s">
        <v>612</v>
      </c>
      <c r="D62" s="1231"/>
      <c r="E62" s="1232"/>
      <c r="F62" s="130">
        <v>1438</v>
      </c>
      <c r="G62" s="130">
        <v>1438</v>
      </c>
      <c r="H62" s="131">
        <v>1439</v>
      </c>
    </row>
    <row r="63" spans="2:8" ht="52.5" customHeight="1" thickBot="1" x14ac:dyDescent="0.25">
      <c r="B63" s="132"/>
      <c r="C63" s="1233" t="s">
        <v>51</v>
      </c>
      <c r="D63" s="1233"/>
      <c r="E63" s="1234"/>
      <c r="F63" s="133">
        <v>27623</v>
      </c>
      <c r="G63" s="133">
        <v>29359</v>
      </c>
      <c r="H63" s="134">
        <v>37700</v>
      </c>
    </row>
    <row r="64" spans="2:8" ht="13" x14ac:dyDescent="0.2"/>
  </sheetData>
  <sheetProtection algorithmName="SHA-512" hashValue="sL0rZbpbQjmJ9pL7sucUPAYUjOq8p0QoPFqylOvC6/F3n7Hj04TSRdoP1z5bvUxvr0ez9W/1tahaKVTEpr+UwQ==" saltValue="uxc9kmrfTDu5PqZOZRZg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903F6-CF22-489C-83C7-2317F40FC919}">
  <sheetPr>
    <pageSetUpPr fitToPage="1"/>
  </sheetPr>
  <dimension ref="A1:DE85"/>
  <sheetViews>
    <sheetView showGridLines="0" tabSelected="1" topLeftCell="AN43" zoomScale="70" zoomScaleNormal="70" zoomScaleSheetLayoutView="55" workbookViewId="0">
      <selection activeCell="BY63" sqref="BY63"/>
    </sheetView>
  </sheetViews>
  <sheetFormatPr defaultColWidth="0" defaultRowHeight="0" customHeight="1" zeroHeight="1" x14ac:dyDescent="0.2"/>
  <cols>
    <col min="1" max="1" width="6.36328125" style="1241" customWidth="1"/>
    <col min="2" max="107" width="2.453125" style="1241" customWidth="1"/>
    <col min="108" max="108" width="6.08984375" style="1243" customWidth="1"/>
    <col min="109" max="109" width="5.90625" style="1242" customWidth="1"/>
    <col min="110" max="16384" width="8.63281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 x14ac:dyDescent="0.2">
      <c r="DD19" s="1241"/>
      <c r="DE19" s="1241"/>
    </row>
    <row r="20" spans="1:109" ht="13"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 x14ac:dyDescent="0.2">
      <c r="B23" s="1242"/>
    </row>
    <row r="24" spans="1:109" ht="13" x14ac:dyDescent="0.2">
      <c r="B24" s="1242"/>
    </row>
    <row r="25" spans="1:109" ht="13" x14ac:dyDescent="0.2">
      <c r="B25" s="1242"/>
    </row>
    <row r="26" spans="1:109" ht="13" x14ac:dyDescent="0.2">
      <c r="B26" s="1242"/>
    </row>
    <row r="27" spans="1:109" ht="13" x14ac:dyDescent="0.2">
      <c r="B27" s="1242"/>
    </row>
    <row r="28" spans="1:109" ht="13" x14ac:dyDescent="0.2">
      <c r="B28" s="1242"/>
    </row>
    <row r="29" spans="1:109" ht="13" x14ac:dyDescent="0.2">
      <c r="B29" s="1242"/>
    </row>
    <row r="30" spans="1:109" ht="13" x14ac:dyDescent="0.2">
      <c r="B30" s="1242"/>
    </row>
    <row r="31" spans="1:109" ht="13" x14ac:dyDescent="0.2">
      <c r="B31" s="1242"/>
    </row>
    <row r="32" spans="1:109" ht="13" x14ac:dyDescent="0.2">
      <c r="B32" s="1242"/>
    </row>
    <row r="33" spans="2:109" ht="13" x14ac:dyDescent="0.2">
      <c r="B33" s="1242"/>
    </row>
    <row r="34" spans="2:109" ht="13" x14ac:dyDescent="0.2">
      <c r="B34" s="1242"/>
    </row>
    <row r="35" spans="2:109" ht="13" x14ac:dyDescent="0.2">
      <c r="B35" s="1242"/>
    </row>
    <row r="36" spans="2:109" ht="13" x14ac:dyDescent="0.2">
      <c r="B36" s="1242"/>
    </row>
    <row r="37" spans="2:109" ht="13" x14ac:dyDescent="0.2">
      <c r="B37" s="1242"/>
    </row>
    <row r="38" spans="2:109" ht="13" x14ac:dyDescent="0.2">
      <c r="B38" s="1242"/>
    </row>
    <row r="39" spans="2:109" ht="13"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 x14ac:dyDescent="0.2">
      <c r="B40" s="1282"/>
      <c r="DD40" s="1282"/>
      <c r="DE40" s="1241"/>
    </row>
    <row r="41" spans="2:109" ht="16.5" x14ac:dyDescent="0.2">
      <c r="B41" s="1293" t="s">
        <v>624</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 x14ac:dyDescent="0.2">
      <c r="B42" s="1242"/>
      <c r="G42" s="1278"/>
      <c r="I42" s="1277"/>
      <c r="J42" s="1277"/>
      <c r="K42" s="1277"/>
      <c r="AM42" s="1278"/>
      <c r="AN42" s="1278" t="s">
        <v>620</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623</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 x14ac:dyDescent="0.2">
      <c r="B49" s="1242"/>
      <c r="AN49" s="1241" t="s">
        <v>618</v>
      </c>
    </row>
    <row r="50" spans="1:109" ht="13"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567</v>
      </c>
      <c r="BQ50" s="1250"/>
      <c r="BR50" s="1250"/>
      <c r="BS50" s="1250"/>
      <c r="BT50" s="1250"/>
      <c r="BU50" s="1250"/>
      <c r="BV50" s="1250"/>
      <c r="BW50" s="1250"/>
      <c r="BX50" s="1250" t="s">
        <v>568</v>
      </c>
      <c r="BY50" s="1250"/>
      <c r="BZ50" s="1250"/>
      <c r="CA50" s="1250"/>
      <c r="CB50" s="1250"/>
      <c r="CC50" s="1250"/>
      <c r="CD50" s="1250"/>
      <c r="CE50" s="1250"/>
      <c r="CF50" s="1250" t="s">
        <v>569</v>
      </c>
      <c r="CG50" s="1250"/>
      <c r="CH50" s="1250"/>
      <c r="CI50" s="1250"/>
      <c r="CJ50" s="1250"/>
      <c r="CK50" s="1250"/>
      <c r="CL50" s="1250"/>
      <c r="CM50" s="1250"/>
      <c r="CN50" s="1250" t="s">
        <v>570</v>
      </c>
      <c r="CO50" s="1250"/>
      <c r="CP50" s="1250"/>
      <c r="CQ50" s="1250"/>
      <c r="CR50" s="1250"/>
      <c r="CS50" s="1250"/>
      <c r="CT50" s="1250"/>
      <c r="CU50" s="1250"/>
      <c r="CV50" s="1250" t="s">
        <v>571</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617</v>
      </c>
      <c r="AO51" s="1249"/>
      <c r="AP51" s="1249"/>
      <c r="AQ51" s="1249"/>
      <c r="AR51" s="1249"/>
      <c r="AS51" s="1249"/>
      <c r="AT51" s="1249"/>
      <c r="AU51" s="1249"/>
      <c r="AV51" s="1249"/>
      <c r="AW51" s="1249"/>
      <c r="AX51" s="1249"/>
      <c r="AY51" s="1249"/>
      <c r="AZ51" s="1249"/>
      <c r="BA51" s="1249"/>
      <c r="BB51" s="1249" t="s">
        <v>615</v>
      </c>
      <c r="BC51" s="1249"/>
      <c r="BD51" s="1249"/>
      <c r="BE51" s="1249"/>
      <c r="BF51" s="1249"/>
      <c r="BG51" s="1249"/>
      <c r="BH51" s="1249"/>
      <c r="BI51" s="1249"/>
      <c r="BJ51" s="1249"/>
      <c r="BK51" s="1249"/>
      <c r="BL51" s="1249"/>
      <c r="BM51" s="1249"/>
      <c r="BN51" s="1249"/>
      <c r="BO51" s="1249"/>
      <c r="BP51" s="1248">
        <v>56.9</v>
      </c>
      <c r="BQ51" s="1248"/>
      <c r="BR51" s="1248"/>
      <c r="BS51" s="1248"/>
      <c r="BT51" s="1248"/>
      <c r="BU51" s="1248"/>
      <c r="BV51" s="1248"/>
      <c r="BW51" s="1248"/>
      <c r="BX51" s="1248">
        <v>48.8</v>
      </c>
      <c r="BY51" s="1248"/>
      <c r="BZ51" s="1248"/>
      <c r="CA51" s="1248"/>
      <c r="CB51" s="1248"/>
      <c r="CC51" s="1248"/>
      <c r="CD51" s="1248"/>
      <c r="CE51" s="1248"/>
      <c r="CF51" s="1248">
        <v>48.9</v>
      </c>
      <c r="CG51" s="1248"/>
      <c r="CH51" s="1248"/>
      <c r="CI51" s="1248"/>
      <c r="CJ51" s="1248"/>
      <c r="CK51" s="1248"/>
      <c r="CL51" s="1248"/>
      <c r="CM51" s="1248"/>
      <c r="CN51" s="1248">
        <v>48.8</v>
      </c>
      <c r="CO51" s="1248"/>
      <c r="CP51" s="1248"/>
      <c r="CQ51" s="1248"/>
      <c r="CR51" s="1248"/>
      <c r="CS51" s="1248"/>
      <c r="CT51" s="1248"/>
      <c r="CU51" s="1248"/>
      <c r="CV51" s="1248">
        <v>37.1</v>
      </c>
      <c r="CW51" s="1248"/>
      <c r="CX51" s="1248"/>
      <c r="CY51" s="1248"/>
      <c r="CZ51" s="1248"/>
      <c r="DA51" s="1248"/>
      <c r="DB51" s="1248"/>
      <c r="DC51" s="1248"/>
    </row>
    <row r="52" spans="1:109" ht="13"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622</v>
      </c>
      <c r="BC53" s="1249"/>
      <c r="BD53" s="1249"/>
      <c r="BE53" s="1249"/>
      <c r="BF53" s="1249"/>
      <c r="BG53" s="1249"/>
      <c r="BH53" s="1249"/>
      <c r="BI53" s="1249"/>
      <c r="BJ53" s="1249"/>
      <c r="BK53" s="1249"/>
      <c r="BL53" s="1249"/>
      <c r="BM53" s="1249"/>
      <c r="BN53" s="1249"/>
      <c r="BO53" s="1249"/>
      <c r="BP53" s="1248">
        <v>65.900000000000006</v>
      </c>
      <c r="BQ53" s="1248"/>
      <c r="BR53" s="1248"/>
      <c r="BS53" s="1248"/>
      <c r="BT53" s="1248"/>
      <c r="BU53" s="1248"/>
      <c r="BV53" s="1248"/>
      <c r="BW53" s="1248"/>
      <c r="BX53" s="1248">
        <v>66.599999999999994</v>
      </c>
      <c r="BY53" s="1248"/>
      <c r="BZ53" s="1248"/>
      <c r="CA53" s="1248"/>
      <c r="CB53" s="1248"/>
      <c r="CC53" s="1248"/>
      <c r="CD53" s="1248"/>
      <c r="CE53" s="1248"/>
      <c r="CF53" s="1248">
        <v>67</v>
      </c>
      <c r="CG53" s="1248"/>
      <c r="CH53" s="1248"/>
      <c r="CI53" s="1248"/>
      <c r="CJ53" s="1248"/>
      <c r="CK53" s="1248"/>
      <c r="CL53" s="1248"/>
      <c r="CM53" s="1248"/>
      <c r="CN53" s="1248">
        <v>68</v>
      </c>
      <c r="CO53" s="1248"/>
      <c r="CP53" s="1248"/>
      <c r="CQ53" s="1248"/>
      <c r="CR53" s="1248"/>
      <c r="CS53" s="1248"/>
      <c r="CT53" s="1248"/>
      <c r="CU53" s="1248"/>
      <c r="CV53" s="1248">
        <v>69.099999999999994</v>
      </c>
      <c r="CW53" s="1248"/>
      <c r="CX53" s="1248"/>
      <c r="CY53" s="1248"/>
      <c r="CZ53" s="1248"/>
      <c r="DA53" s="1248"/>
      <c r="DB53" s="1248"/>
      <c r="DC53" s="1248"/>
    </row>
    <row r="54" spans="1:109" ht="13"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 x14ac:dyDescent="0.2">
      <c r="A55" s="1277"/>
      <c r="B55" s="1242"/>
      <c r="G55" s="1253"/>
      <c r="H55" s="1253"/>
      <c r="I55" s="1253"/>
      <c r="J55" s="1253"/>
      <c r="K55" s="1256"/>
      <c r="L55" s="1256"/>
      <c r="M55" s="1256"/>
      <c r="N55" s="1256"/>
      <c r="AN55" s="1250" t="s">
        <v>616</v>
      </c>
      <c r="AO55" s="1250"/>
      <c r="AP55" s="1250"/>
      <c r="AQ55" s="1250"/>
      <c r="AR55" s="1250"/>
      <c r="AS55" s="1250"/>
      <c r="AT55" s="1250"/>
      <c r="AU55" s="1250"/>
      <c r="AV55" s="1250"/>
      <c r="AW55" s="1250"/>
      <c r="AX55" s="1250"/>
      <c r="AY55" s="1250"/>
      <c r="AZ55" s="1250"/>
      <c r="BA55" s="1250"/>
      <c r="BB55" s="1249" t="s">
        <v>615</v>
      </c>
      <c r="BC55" s="1249"/>
      <c r="BD55" s="1249"/>
      <c r="BE55" s="1249"/>
      <c r="BF55" s="1249"/>
      <c r="BG55" s="1249"/>
      <c r="BH55" s="1249"/>
      <c r="BI55" s="1249"/>
      <c r="BJ55" s="1249"/>
      <c r="BK55" s="1249"/>
      <c r="BL55" s="1249"/>
      <c r="BM55" s="1249"/>
      <c r="BN55" s="1249"/>
      <c r="BO55" s="1249"/>
      <c r="BP55" s="1248">
        <v>106</v>
      </c>
      <c r="BQ55" s="1248"/>
      <c r="BR55" s="1248"/>
      <c r="BS55" s="1248"/>
      <c r="BT55" s="1248"/>
      <c r="BU55" s="1248"/>
      <c r="BV55" s="1248"/>
      <c r="BW55" s="1248"/>
      <c r="BX55" s="1248">
        <v>97.6</v>
      </c>
      <c r="BY55" s="1248"/>
      <c r="BZ55" s="1248"/>
      <c r="CA55" s="1248"/>
      <c r="CB55" s="1248"/>
      <c r="CC55" s="1248"/>
      <c r="CD55" s="1248"/>
      <c r="CE55" s="1248"/>
      <c r="CF55" s="1248">
        <v>91.9</v>
      </c>
      <c r="CG55" s="1248"/>
      <c r="CH55" s="1248"/>
      <c r="CI55" s="1248"/>
      <c r="CJ55" s="1248"/>
      <c r="CK55" s="1248"/>
      <c r="CL55" s="1248"/>
      <c r="CM55" s="1248"/>
      <c r="CN55" s="1248">
        <v>86</v>
      </c>
      <c r="CO55" s="1248"/>
      <c r="CP55" s="1248"/>
      <c r="CQ55" s="1248"/>
      <c r="CR55" s="1248"/>
      <c r="CS55" s="1248"/>
      <c r="CT55" s="1248"/>
      <c r="CU55" s="1248"/>
      <c r="CV55" s="1248">
        <v>72.8</v>
      </c>
      <c r="CW55" s="1248"/>
      <c r="CX55" s="1248"/>
      <c r="CY55" s="1248"/>
      <c r="CZ55" s="1248"/>
      <c r="DA55" s="1248"/>
      <c r="DB55" s="1248"/>
      <c r="DC55" s="1248"/>
    </row>
    <row r="56" spans="1:109" ht="13"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622</v>
      </c>
      <c r="BC57" s="1249"/>
      <c r="BD57" s="1249"/>
      <c r="BE57" s="1249"/>
      <c r="BF57" s="1249"/>
      <c r="BG57" s="1249"/>
      <c r="BH57" s="1249"/>
      <c r="BI57" s="1249"/>
      <c r="BJ57" s="1249"/>
      <c r="BK57" s="1249"/>
      <c r="BL57" s="1249"/>
      <c r="BM57" s="1249"/>
      <c r="BN57" s="1249"/>
      <c r="BO57" s="1249"/>
      <c r="BP57" s="1248">
        <v>62</v>
      </c>
      <c r="BQ57" s="1248"/>
      <c r="BR57" s="1248"/>
      <c r="BS57" s="1248"/>
      <c r="BT57" s="1248"/>
      <c r="BU57" s="1248"/>
      <c r="BV57" s="1248"/>
      <c r="BW57" s="1248"/>
      <c r="BX57" s="1248">
        <v>62.9</v>
      </c>
      <c r="BY57" s="1248"/>
      <c r="BZ57" s="1248"/>
      <c r="CA57" s="1248"/>
      <c r="CB57" s="1248"/>
      <c r="CC57" s="1248"/>
      <c r="CD57" s="1248"/>
      <c r="CE57" s="1248"/>
      <c r="CF57" s="1248">
        <v>63.4</v>
      </c>
      <c r="CG57" s="1248"/>
      <c r="CH57" s="1248"/>
      <c r="CI57" s="1248"/>
      <c r="CJ57" s="1248"/>
      <c r="CK57" s="1248"/>
      <c r="CL57" s="1248"/>
      <c r="CM57" s="1248"/>
      <c r="CN57" s="1248">
        <v>64.3</v>
      </c>
      <c r="CO57" s="1248"/>
      <c r="CP57" s="1248"/>
      <c r="CQ57" s="1248"/>
      <c r="CR57" s="1248"/>
      <c r="CS57" s="1248"/>
      <c r="CT57" s="1248"/>
      <c r="CU57" s="1248"/>
      <c r="CV57" s="1248">
        <v>65.2</v>
      </c>
      <c r="CW57" s="1248"/>
      <c r="CX57" s="1248"/>
      <c r="CY57" s="1248"/>
      <c r="CZ57" s="1248"/>
      <c r="DA57" s="1248"/>
      <c r="DB57" s="1248"/>
      <c r="DC57" s="1248"/>
      <c r="DD57" s="1288"/>
      <c r="DE57" s="1283"/>
    </row>
    <row r="58" spans="1:109" s="1277" customFormat="1" ht="13"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5" x14ac:dyDescent="0.2">
      <c r="B63" s="1281" t="s">
        <v>621</v>
      </c>
    </row>
    <row r="64" spans="1:109" ht="13" x14ac:dyDescent="0.2">
      <c r="B64" s="1242"/>
      <c r="G64" s="1278"/>
      <c r="I64" s="1280"/>
      <c r="J64" s="1280"/>
      <c r="K64" s="1280"/>
      <c r="L64" s="1280"/>
      <c r="M64" s="1280"/>
      <c r="N64" s="1279"/>
      <c r="AM64" s="1278"/>
      <c r="AN64" s="1278" t="s">
        <v>620</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 x14ac:dyDescent="0.2">
      <c r="B65" s="1242"/>
      <c r="AN65" s="1276" t="s">
        <v>619</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 x14ac:dyDescent="0.2">
      <c r="B71" s="1242"/>
      <c r="G71" s="1263"/>
      <c r="I71" s="1266"/>
      <c r="J71" s="1265"/>
      <c r="K71" s="1265"/>
      <c r="L71" s="1264"/>
      <c r="M71" s="1265"/>
      <c r="N71" s="1264"/>
      <c r="AM71" s="1263"/>
      <c r="AN71" s="1241" t="s">
        <v>618</v>
      </c>
    </row>
    <row r="72" spans="2:107" ht="13"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567</v>
      </c>
      <c r="BQ72" s="1250"/>
      <c r="BR72" s="1250"/>
      <c r="BS72" s="1250"/>
      <c r="BT72" s="1250"/>
      <c r="BU72" s="1250"/>
      <c r="BV72" s="1250"/>
      <c r="BW72" s="1250"/>
      <c r="BX72" s="1250" t="s">
        <v>568</v>
      </c>
      <c r="BY72" s="1250"/>
      <c r="BZ72" s="1250"/>
      <c r="CA72" s="1250"/>
      <c r="CB72" s="1250"/>
      <c r="CC72" s="1250"/>
      <c r="CD72" s="1250"/>
      <c r="CE72" s="1250"/>
      <c r="CF72" s="1250" t="s">
        <v>569</v>
      </c>
      <c r="CG72" s="1250"/>
      <c r="CH72" s="1250"/>
      <c r="CI72" s="1250"/>
      <c r="CJ72" s="1250"/>
      <c r="CK72" s="1250"/>
      <c r="CL72" s="1250"/>
      <c r="CM72" s="1250"/>
      <c r="CN72" s="1250" t="s">
        <v>570</v>
      </c>
      <c r="CO72" s="1250"/>
      <c r="CP72" s="1250"/>
      <c r="CQ72" s="1250"/>
      <c r="CR72" s="1250"/>
      <c r="CS72" s="1250"/>
      <c r="CT72" s="1250"/>
      <c r="CU72" s="1250"/>
      <c r="CV72" s="1250" t="s">
        <v>571</v>
      </c>
      <c r="CW72" s="1250"/>
      <c r="CX72" s="1250"/>
      <c r="CY72" s="1250"/>
      <c r="CZ72" s="1250"/>
      <c r="DA72" s="1250"/>
      <c r="DB72" s="1250"/>
      <c r="DC72" s="1250"/>
    </row>
    <row r="73" spans="2:107" ht="13" x14ac:dyDescent="0.2">
      <c r="B73" s="1242"/>
      <c r="G73" s="1257"/>
      <c r="H73" s="1257"/>
      <c r="I73" s="1257"/>
      <c r="J73" s="1257"/>
      <c r="K73" s="1254"/>
      <c r="L73" s="1254"/>
      <c r="M73" s="1254"/>
      <c r="N73" s="1254"/>
      <c r="AM73" s="1255"/>
      <c r="AN73" s="1249" t="s">
        <v>617</v>
      </c>
      <c r="AO73" s="1249"/>
      <c r="AP73" s="1249"/>
      <c r="AQ73" s="1249"/>
      <c r="AR73" s="1249"/>
      <c r="AS73" s="1249"/>
      <c r="AT73" s="1249"/>
      <c r="AU73" s="1249"/>
      <c r="AV73" s="1249"/>
      <c r="AW73" s="1249"/>
      <c r="AX73" s="1249"/>
      <c r="AY73" s="1249"/>
      <c r="AZ73" s="1249"/>
      <c r="BA73" s="1249"/>
      <c r="BB73" s="1249" t="s">
        <v>615</v>
      </c>
      <c r="BC73" s="1249"/>
      <c r="BD73" s="1249"/>
      <c r="BE73" s="1249"/>
      <c r="BF73" s="1249"/>
      <c r="BG73" s="1249"/>
      <c r="BH73" s="1249"/>
      <c r="BI73" s="1249"/>
      <c r="BJ73" s="1249"/>
      <c r="BK73" s="1249"/>
      <c r="BL73" s="1249"/>
      <c r="BM73" s="1249"/>
      <c r="BN73" s="1249"/>
      <c r="BO73" s="1249"/>
      <c r="BP73" s="1248">
        <v>56.9</v>
      </c>
      <c r="BQ73" s="1248"/>
      <c r="BR73" s="1248"/>
      <c r="BS73" s="1248"/>
      <c r="BT73" s="1248"/>
      <c r="BU73" s="1248"/>
      <c r="BV73" s="1248"/>
      <c r="BW73" s="1248"/>
      <c r="BX73" s="1248">
        <v>48.8</v>
      </c>
      <c r="BY73" s="1248"/>
      <c r="BZ73" s="1248"/>
      <c r="CA73" s="1248"/>
      <c r="CB73" s="1248"/>
      <c r="CC73" s="1248"/>
      <c r="CD73" s="1248"/>
      <c r="CE73" s="1248"/>
      <c r="CF73" s="1248">
        <v>48.9</v>
      </c>
      <c r="CG73" s="1248"/>
      <c r="CH73" s="1248"/>
      <c r="CI73" s="1248"/>
      <c r="CJ73" s="1248"/>
      <c r="CK73" s="1248"/>
      <c r="CL73" s="1248"/>
      <c r="CM73" s="1248"/>
      <c r="CN73" s="1248">
        <v>48.8</v>
      </c>
      <c r="CO73" s="1248"/>
      <c r="CP73" s="1248"/>
      <c r="CQ73" s="1248"/>
      <c r="CR73" s="1248"/>
      <c r="CS73" s="1248"/>
      <c r="CT73" s="1248"/>
      <c r="CU73" s="1248"/>
      <c r="CV73" s="1248">
        <v>37.1</v>
      </c>
      <c r="CW73" s="1248"/>
      <c r="CX73" s="1248"/>
      <c r="CY73" s="1248"/>
      <c r="CZ73" s="1248"/>
      <c r="DA73" s="1248"/>
      <c r="DB73" s="1248"/>
      <c r="DC73" s="1248"/>
    </row>
    <row r="74" spans="2:107" ht="13"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614</v>
      </c>
      <c r="BC75" s="1249"/>
      <c r="BD75" s="1249"/>
      <c r="BE75" s="1249"/>
      <c r="BF75" s="1249"/>
      <c r="BG75" s="1249"/>
      <c r="BH75" s="1249"/>
      <c r="BI75" s="1249"/>
      <c r="BJ75" s="1249"/>
      <c r="BK75" s="1249"/>
      <c r="BL75" s="1249"/>
      <c r="BM75" s="1249"/>
      <c r="BN75" s="1249"/>
      <c r="BO75" s="1249"/>
      <c r="BP75" s="1248">
        <v>7.3</v>
      </c>
      <c r="BQ75" s="1248"/>
      <c r="BR75" s="1248"/>
      <c r="BS75" s="1248"/>
      <c r="BT75" s="1248"/>
      <c r="BU75" s="1248"/>
      <c r="BV75" s="1248"/>
      <c r="BW75" s="1248"/>
      <c r="BX75" s="1248">
        <v>6.7</v>
      </c>
      <c r="BY75" s="1248"/>
      <c r="BZ75" s="1248"/>
      <c r="CA75" s="1248"/>
      <c r="CB75" s="1248"/>
      <c r="CC75" s="1248"/>
      <c r="CD75" s="1248"/>
      <c r="CE75" s="1248"/>
      <c r="CF75" s="1248">
        <v>6.4</v>
      </c>
      <c r="CG75" s="1248"/>
      <c r="CH75" s="1248"/>
      <c r="CI75" s="1248"/>
      <c r="CJ75" s="1248"/>
      <c r="CK75" s="1248"/>
      <c r="CL75" s="1248"/>
      <c r="CM75" s="1248"/>
      <c r="CN75" s="1248">
        <v>6.5</v>
      </c>
      <c r="CO75" s="1248"/>
      <c r="CP75" s="1248"/>
      <c r="CQ75" s="1248"/>
      <c r="CR75" s="1248"/>
      <c r="CS75" s="1248"/>
      <c r="CT75" s="1248"/>
      <c r="CU75" s="1248"/>
      <c r="CV75" s="1248">
        <v>6.2</v>
      </c>
      <c r="CW75" s="1248"/>
      <c r="CX75" s="1248"/>
      <c r="CY75" s="1248"/>
      <c r="CZ75" s="1248"/>
      <c r="DA75" s="1248"/>
      <c r="DB75" s="1248"/>
      <c r="DC75" s="1248"/>
    </row>
    <row r="76" spans="2:107" ht="13"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 x14ac:dyDescent="0.2">
      <c r="B77" s="1242"/>
      <c r="G77" s="1253"/>
      <c r="H77" s="1253"/>
      <c r="I77" s="1253"/>
      <c r="J77" s="1253"/>
      <c r="K77" s="1254"/>
      <c r="L77" s="1254"/>
      <c r="M77" s="1254"/>
      <c r="N77" s="1254"/>
      <c r="AN77" s="1250" t="s">
        <v>616</v>
      </c>
      <c r="AO77" s="1250"/>
      <c r="AP77" s="1250"/>
      <c r="AQ77" s="1250"/>
      <c r="AR77" s="1250"/>
      <c r="AS77" s="1250"/>
      <c r="AT77" s="1250"/>
      <c r="AU77" s="1250"/>
      <c r="AV77" s="1250"/>
      <c r="AW77" s="1250"/>
      <c r="AX77" s="1250"/>
      <c r="AY77" s="1250"/>
      <c r="AZ77" s="1250"/>
      <c r="BA77" s="1250"/>
      <c r="BB77" s="1249" t="s">
        <v>615</v>
      </c>
      <c r="BC77" s="1249"/>
      <c r="BD77" s="1249"/>
      <c r="BE77" s="1249"/>
      <c r="BF77" s="1249"/>
      <c r="BG77" s="1249"/>
      <c r="BH77" s="1249"/>
      <c r="BI77" s="1249"/>
      <c r="BJ77" s="1249"/>
      <c r="BK77" s="1249"/>
      <c r="BL77" s="1249"/>
      <c r="BM77" s="1249"/>
      <c r="BN77" s="1249"/>
      <c r="BO77" s="1249"/>
      <c r="BP77" s="1248">
        <v>106</v>
      </c>
      <c r="BQ77" s="1248"/>
      <c r="BR77" s="1248"/>
      <c r="BS77" s="1248"/>
      <c r="BT77" s="1248"/>
      <c r="BU77" s="1248"/>
      <c r="BV77" s="1248"/>
      <c r="BW77" s="1248"/>
      <c r="BX77" s="1248">
        <v>97.6</v>
      </c>
      <c r="BY77" s="1248"/>
      <c r="BZ77" s="1248"/>
      <c r="CA77" s="1248"/>
      <c r="CB77" s="1248"/>
      <c r="CC77" s="1248"/>
      <c r="CD77" s="1248"/>
      <c r="CE77" s="1248"/>
      <c r="CF77" s="1248">
        <v>91.9</v>
      </c>
      <c r="CG77" s="1248"/>
      <c r="CH77" s="1248"/>
      <c r="CI77" s="1248"/>
      <c r="CJ77" s="1248"/>
      <c r="CK77" s="1248"/>
      <c r="CL77" s="1248"/>
      <c r="CM77" s="1248"/>
      <c r="CN77" s="1248">
        <v>86</v>
      </c>
      <c r="CO77" s="1248"/>
      <c r="CP77" s="1248"/>
      <c r="CQ77" s="1248"/>
      <c r="CR77" s="1248"/>
      <c r="CS77" s="1248"/>
      <c r="CT77" s="1248"/>
      <c r="CU77" s="1248"/>
      <c r="CV77" s="1248">
        <v>72.8</v>
      </c>
      <c r="CW77" s="1248"/>
      <c r="CX77" s="1248"/>
      <c r="CY77" s="1248"/>
      <c r="CZ77" s="1248"/>
      <c r="DA77" s="1248"/>
      <c r="DB77" s="1248"/>
      <c r="DC77" s="1248"/>
    </row>
    <row r="78" spans="2:107" ht="13"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614</v>
      </c>
      <c r="BC79" s="1249"/>
      <c r="BD79" s="1249"/>
      <c r="BE79" s="1249"/>
      <c r="BF79" s="1249"/>
      <c r="BG79" s="1249"/>
      <c r="BH79" s="1249"/>
      <c r="BI79" s="1249"/>
      <c r="BJ79" s="1249"/>
      <c r="BK79" s="1249"/>
      <c r="BL79" s="1249"/>
      <c r="BM79" s="1249"/>
      <c r="BN79" s="1249"/>
      <c r="BO79" s="1249"/>
      <c r="BP79" s="1248">
        <v>9</v>
      </c>
      <c r="BQ79" s="1248"/>
      <c r="BR79" s="1248"/>
      <c r="BS79" s="1248"/>
      <c r="BT79" s="1248"/>
      <c r="BU79" s="1248"/>
      <c r="BV79" s="1248"/>
      <c r="BW79" s="1248"/>
      <c r="BX79" s="1248">
        <v>8</v>
      </c>
      <c r="BY79" s="1248"/>
      <c r="BZ79" s="1248"/>
      <c r="CA79" s="1248"/>
      <c r="CB79" s="1248"/>
      <c r="CC79" s="1248"/>
      <c r="CD79" s="1248"/>
      <c r="CE79" s="1248"/>
      <c r="CF79" s="1248">
        <v>7.3</v>
      </c>
      <c r="CG79" s="1248"/>
      <c r="CH79" s="1248"/>
      <c r="CI79" s="1248"/>
      <c r="CJ79" s="1248"/>
      <c r="CK79" s="1248"/>
      <c r="CL79" s="1248"/>
      <c r="CM79" s="1248"/>
      <c r="CN79" s="1248">
        <v>7.3</v>
      </c>
      <c r="CO79" s="1248"/>
      <c r="CP79" s="1248"/>
      <c r="CQ79" s="1248"/>
      <c r="CR79" s="1248"/>
      <c r="CS79" s="1248"/>
      <c r="CT79" s="1248"/>
      <c r="CU79" s="1248"/>
      <c r="CV79" s="1248">
        <v>7.1</v>
      </c>
      <c r="CW79" s="1248"/>
      <c r="CX79" s="1248"/>
      <c r="CY79" s="1248"/>
      <c r="CZ79" s="1248"/>
      <c r="DA79" s="1248"/>
      <c r="DB79" s="1248"/>
      <c r="DC79" s="1248"/>
    </row>
    <row r="80" spans="2:107" ht="13"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 x14ac:dyDescent="0.2">
      <c r="B81" s="1242"/>
    </row>
    <row r="82" spans="2:109" ht="16.5"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 x14ac:dyDescent="0.2">
      <c r="DD84" s="1241"/>
      <c r="DE84" s="1241"/>
    </row>
    <row r="85" spans="2:109" ht="13" x14ac:dyDescent="0.2">
      <c r="DD85" s="1241"/>
      <c r="DE85" s="1241"/>
    </row>
  </sheetData>
  <sheetProtection algorithmName="SHA-512" hashValue="ze/wt0CrEeApEX/UlLT2gZBY03K2ssHjjpPMC+NQr6IP3/c+zxSdlQlUkGW0FsQBocd2ICsHyI0o/A5npL9gVw==" saltValue="BRHRxPrF5LxhCErHBLzCE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0DEB0-4DFE-4167-A17B-36783980B473}">
  <sheetPr>
    <pageSetUpPr fitToPage="1"/>
  </sheetPr>
  <dimension ref="A1:DR125"/>
  <sheetViews>
    <sheetView showGridLines="0" topLeftCell="A106" zoomScale="70" zoomScaleNormal="70" zoomScaleSheetLayoutView="70" workbookViewId="0">
      <selection activeCell="BY63" sqref="BY63"/>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514</v>
      </c>
    </row>
  </sheetData>
  <sheetProtection algorithmName="SHA-512" hashValue="F0mgcBX5XKMBrFGn85AwmjSJUpF+EsV2tigzITk8Wpgo1Y95kAu6DWOy1Jt3GU1T1nK04YjgLrxsEhJRg5i+mg==" saltValue="9MQmIV9CTYKL4s3BXedQ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5FE12-DB30-4F81-B356-ADD9E6DF27C1}">
  <sheetPr>
    <pageSetUpPr fitToPage="1"/>
  </sheetPr>
  <dimension ref="A1:DR125"/>
  <sheetViews>
    <sheetView showGridLines="0" zoomScale="70" zoomScaleNormal="70" zoomScaleSheetLayoutView="55" workbookViewId="0">
      <selection activeCell="BY63" sqref="BY63"/>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514</v>
      </c>
    </row>
  </sheetData>
  <sheetProtection algorithmName="SHA-512" hashValue="7i0swNowSqPg+9SR0JB/ryA76GUiW7BAxkdgioUmMUKBa4VVNzy1pHLZDK8Ge3zK3cLvCArT0s7ejfblaictqg==" saltValue="rz9CF/tzU3RPlwGHsRd/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564</v>
      </c>
      <c r="G2" s="148"/>
      <c r="H2" s="149"/>
    </row>
    <row r="3" spans="1:8" x14ac:dyDescent="0.2">
      <c r="A3" s="145" t="s">
        <v>557</v>
      </c>
      <c r="B3" s="150"/>
      <c r="C3" s="151"/>
      <c r="D3" s="152">
        <v>61373</v>
      </c>
      <c r="E3" s="153"/>
      <c r="F3" s="154">
        <v>52897</v>
      </c>
      <c r="G3" s="155"/>
      <c r="H3" s="156"/>
    </row>
    <row r="4" spans="1:8" x14ac:dyDescent="0.2">
      <c r="A4" s="157"/>
      <c r="B4" s="158"/>
      <c r="C4" s="159"/>
      <c r="D4" s="160">
        <v>26186</v>
      </c>
      <c r="E4" s="161"/>
      <c r="F4" s="162">
        <v>27013</v>
      </c>
      <c r="G4" s="163"/>
      <c r="H4" s="164"/>
    </row>
    <row r="5" spans="1:8" x14ac:dyDescent="0.2">
      <c r="A5" s="145" t="s">
        <v>559</v>
      </c>
      <c r="B5" s="150"/>
      <c r="C5" s="151"/>
      <c r="D5" s="152">
        <v>53201</v>
      </c>
      <c r="E5" s="153"/>
      <c r="F5" s="154">
        <v>54945</v>
      </c>
      <c r="G5" s="155"/>
      <c r="H5" s="156"/>
    </row>
    <row r="6" spans="1:8" x14ac:dyDescent="0.2">
      <c r="A6" s="157"/>
      <c r="B6" s="158"/>
      <c r="C6" s="159"/>
      <c r="D6" s="160">
        <v>24057</v>
      </c>
      <c r="E6" s="161"/>
      <c r="F6" s="162">
        <v>29293</v>
      </c>
      <c r="G6" s="163"/>
      <c r="H6" s="164"/>
    </row>
    <row r="7" spans="1:8" x14ac:dyDescent="0.2">
      <c r="A7" s="145" t="s">
        <v>560</v>
      </c>
      <c r="B7" s="150"/>
      <c r="C7" s="151"/>
      <c r="D7" s="152">
        <v>56229</v>
      </c>
      <c r="E7" s="153"/>
      <c r="F7" s="154">
        <v>57132</v>
      </c>
      <c r="G7" s="155"/>
      <c r="H7" s="156"/>
    </row>
    <row r="8" spans="1:8" x14ac:dyDescent="0.2">
      <c r="A8" s="157"/>
      <c r="B8" s="158"/>
      <c r="C8" s="159"/>
      <c r="D8" s="160">
        <v>27745</v>
      </c>
      <c r="E8" s="161"/>
      <c r="F8" s="162">
        <v>30126</v>
      </c>
      <c r="G8" s="163"/>
      <c r="H8" s="164"/>
    </row>
    <row r="9" spans="1:8" x14ac:dyDescent="0.2">
      <c r="A9" s="145" t="s">
        <v>561</v>
      </c>
      <c r="B9" s="150"/>
      <c r="C9" s="151"/>
      <c r="D9" s="152">
        <v>65609</v>
      </c>
      <c r="E9" s="153"/>
      <c r="F9" s="154">
        <v>58766</v>
      </c>
      <c r="G9" s="155"/>
      <c r="H9" s="156"/>
    </row>
    <row r="10" spans="1:8" x14ac:dyDescent="0.2">
      <c r="A10" s="157"/>
      <c r="B10" s="158"/>
      <c r="C10" s="159"/>
      <c r="D10" s="160">
        <v>30208</v>
      </c>
      <c r="E10" s="161"/>
      <c r="F10" s="162">
        <v>29363</v>
      </c>
      <c r="G10" s="163"/>
      <c r="H10" s="164"/>
    </row>
    <row r="11" spans="1:8" x14ac:dyDescent="0.2">
      <c r="A11" s="145" t="s">
        <v>562</v>
      </c>
      <c r="B11" s="150"/>
      <c r="C11" s="151"/>
      <c r="D11" s="152">
        <v>55322</v>
      </c>
      <c r="E11" s="153"/>
      <c r="F11" s="154">
        <v>62482</v>
      </c>
      <c r="G11" s="155"/>
      <c r="H11" s="156"/>
    </row>
    <row r="12" spans="1:8" x14ac:dyDescent="0.2">
      <c r="A12" s="157"/>
      <c r="B12" s="158"/>
      <c r="C12" s="165"/>
      <c r="D12" s="160">
        <v>25028</v>
      </c>
      <c r="E12" s="161"/>
      <c r="F12" s="162">
        <v>34626</v>
      </c>
      <c r="G12" s="163"/>
      <c r="H12" s="164"/>
    </row>
    <row r="13" spans="1:8" x14ac:dyDescent="0.2">
      <c r="A13" s="145"/>
      <c r="B13" s="150"/>
      <c r="C13" s="166"/>
      <c r="D13" s="167">
        <v>58347</v>
      </c>
      <c r="E13" s="168"/>
      <c r="F13" s="169">
        <v>57244</v>
      </c>
      <c r="G13" s="170"/>
      <c r="H13" s="156"/>
    </row>
    <row r="14" spans="1:8" x14ac:dyDescent="0.2">
      <c r="A14" s="157"/>
      <c r="B14" s="158"/>
      <c r="C14" s="159"/>
      <c r="D14" s="160">
        <v>26645</v>
      </c>
      <c r="E14" s="161"/>
      <c r="F14" s="162">
        <v>30084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2.4500000000000002</v>
      </c>
      <c r="C19" s="171">
        <f>ROUND(VALUE(SUBSTITUTE(実質収支比率等に係る経年分析!G$48,"▲","-")),2)</f>
        <v>2.84</v>
      </c>
      <c r="D19" s="171">
        <f>ROUND(VALUE(SUBSTITUTE(実質収支比率等に係る経年分析!H$48,"▲","-")),2)</f>
        <v>2.72</v>
      </c>
      <c r="E19" s="171">
        <f>ROUND(VALUE(SUBSTITUTE(実質収支比率等に係る経年分析!I$48,"▲","-")),2)</f>
        <v>2.8</v>
      </c>
      <c r="F19" s="171">
        <f>ROUND(VALUE(SUBSTITUTE(実質収支比率等に係る経年分析!J$48,"▲","-")),2)</f>
        <v>3.3</v>
      </c>
    </row>
    <row r="20" spans="1:11" x14ac:dyDescent="0.2">
      <c r="A20" s="171" t="s">
        <v>55</v>
      </c>
      <c r="B20" s="171">
        <f>ROUND(VALUE(SUBSTITUTE(実質収支比率等に係る経年分析!F$47,"▲","-")),2)</f>
        <v>4.6100000000000003</v>
      </c>
      <c r="C20" s="171">
        <f>ROUND(VALUE(SUBSTITUTE(実質収支比率等に係る経年分析!G$47,"▲","-")),2)</f>
        <v>4.55</v>
      </c>
      <c r="D20" s="171">
        <f>ROUND(VALUE(SUBSTITUTE(実質収支比率等に係る経年分析!H$47,"▲","-")),2)</f>
        <v>4.58</v>
      </c>
      <c r="E20" s="171">
        <f>ROUND(VALUE(SUBSTITUTE(実質収支比率等に係る経年分析!I$47,"▲","-")),2)</f>
        <v>4.53</v>
      </c>
      <c r="F20" s="171">
        <f>ROUND(VALUE(SUBSTITUTE(実質収支比率等に係る経年分析!J$47,"▲","-")),2)</f>
        <v>5.81</v>
      </c>
    </row>
    <row r="21" spans="1:11" x14ac:dyDescent="0.2">
      <c r="A21" s="171" t="s">
        <v>56</v>
      </c>
      <c r="B21" s="171">
        <f>IF(ISNUMBER(VALUE(SUBSTITUTE(実質収支比率等に係る経年分析!F$49,"▲","-"))),ROUND(VALUE(SUBSTITUTE(実質収支比率等に係る経年分析!F$49,"▲","-")),2),NA())</f>
        <v>0.63</v>
      </c>
      <c r="C21" s="171">
        <f>IF(ISNUMBER(VALUE(SUBSTITUTE(実質収支比率等に係る経年分析!G$49,"▲","-"))),ROUND(VALUE(SUBSTITUTE(実質収支比率等に係る経年分析!G$49,"▲","-")),2),NA())</f>
        <v>0.4</v>
      </c>
      <c r="D21" s="171">
        <f>IF(ISNUMBER(VALUE(SUBSTITUTE(実質収支比率等に係る経年分析!H$49,"▲","-"))),ROUND(VALUE(SUBSTITUTE(実質収支比率等に係る経年分析!H$49,"▲","-")),2),NA())</f>
        <v>-0.11</v>
      </c>
      <c r="E21" s="171">
        <f>IF(ISNUMBER(VALUE(SUBSTITUTE(実質収支比率等に係る経年分析!I$49,"▲","-"))),ROUND(VALUE(SUBSTITUTE(実質収支比率等に係る経年分析!I$49,"▲","-")),2),NA())</f>
        <v>0.14000000000000001</v>
      </c>
      <c r="F21" s="171">
        <f>IF(ISNUMBER(VALUE(SUBSTITUTE(実質収支比率等に係る経年分析!J$49,"▲","-"))),ROUND(VALUE(SUBSTITUTE(実質収支比率等に係る経年分析!J$49,"▲","-")),2),NA())</f>
        <v>2.12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0.04</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0.06</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0.15</v>
      </c>
    </row>
    <row r="30" spans="1:11" x14ac:dyDescent="0.2">
      <c r="A30" s="172" t="str">
        <f>IF(連結実質赤字比率に係る赤字・黒字の構成分析!C$40="",NA(),連結実質赤字比率に係る赤字・黒字の構成分析!C$40)</f>
        <v>競輪事業会計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0.17</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0.28000000000000003</v>
      </c>
    </row>
    <row r="31" spans="1:11" x14ac:dyDescent="0.2">
      <c r="A31" s="172" t="str">
        <f>IF(連結実質赤字比率に係る赤字・黒字の構成分析!C$39="",NA(),連結実質赤字比率に係る赤字・黒字の構成分析!C$39)</f>
        <v>介護保険事業会計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0.69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v>
      </c>
    </row>
    <row r="32" spans="1:11" x14ac:dyDescent="0.2">
      <c r="A32" s="172" t="str">
        <f>IF(連結実質赤字比率に係る赤字・黒字の構成分析!C$38="",NA(),連結実質赤字比率に係る赤字・黒字の構成分析!C$38)</f>
        <v>国民健康保険事業会計（事業勘定）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0.96</v>
      </c>
    </row>
    <row r="33" spans="1:16" x14ac:dyDescent="0.2">
      <c r="A33" s="172" t="str">
        <f>IF(連結実質赤字比率に係る赤字・黒字の構成分析!C$37="",NA(),連結実質赤字比率に係る赤字・黒字の構成分析!C$37)</f>
        <v>病院事業会計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2.44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2.82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3.26</v>
      </c>
    </row>
    <row r="35" spans="1:16" x14ac:dyDescent="0.2">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6.02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6.39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6.35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6.47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5.53</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5.76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5.14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5.59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6.04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35629</v>
      </c>
      <c r="E42" s="173"/>
      <c r="F42" s="173"/>
      <c r="G42" s="173">
        <f>'実質公債費比率（分子）の構造'!L$52</f>
        <v>35019</v>
      </c>
      <c r="H42" s="173"/>
      <c r="I42" s="173"/>
      <c r="J42" s="173">
        <f>'実質公債費比率（分子）の構造'!M$52</f>
        <v>34590</v>
      </c>
      <c r="K42" s="173"/>
      <c r="L42" s="173"/>
      <c r="M42" s="173">
        <f>'実質公債費比率（分子）の構造'!N$52</f>
        <v>33521</v>
      </c>
      <c r="N42" s="173"/>
      <c r="O42" s="173"/>
      <c r="P42" s="173">
        <f>'実質公債費比率（分子）の構造'!O$52</f>
        <v>33003</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1175</v>
      </c>
      <c r="C44" s="173"/>
      <c r="D44" s="173"/>
      <c r="E44" s="173">
        <f>'実質公債費比率（分子）の構造'!L$50</f>
        <v>1376</v>
      </c>
      <c r="F44" s="173"/>
      <c r="G44" s="173"/>
      <c r="H44" s="173">
        <f>'実質公債費比率（分子）の構造'!M$50</f>
        <v>1160</v>
      </c>
      <c r="I44" s="173"/>
      <c r="J44" s="173"/>
      <c r="K44" s="173">
        <f>'実質公債費比率（分子）の構造'!N$50</f>
        <v>1142</v>
      </c>
      <c r="L44" s="173"/>
      <c r="M44" s="173"/>
      <c r="N44" s="173">
        <f>'実質公債費比率（分子）の構造'!O$50</f>
        <v>902</v>
      </c>
      <c r="O44" s="173"/>
      <c r="P44" s="173"/>
    </row>
    <row r="45" spans="1:16" x14ac:dyDescent="0.2">
      <c r="A45" s="173" t="s">
        <v>66</v>
      </c>
      <c r="B45" s="173">
        <f>'実質公債費比率（分子）の構造'!K$49</f>
        <v>112</v>
      </c>
      <c r="C45" s="173"/>
      <c r="D45" s="173"/>
      <c r="E45" s="173">
        <f>'実質公債費比率（分子）の構造'!L$49</f>
        <v>143</v>
      </c>
      <c r="F45" s="173"/>
      <c r="G45" s="173"/>
      <c r="H45" s="173">
        <f>'実質公債費比率（分子）の構造'!M$49</f>
        <v>126</v>
      </c>
      <c r="I45" s="173"/>
      <c r="J45" s="173"/>
      <c r="K45" s="173">
        <f>'実質公債費比率（分子）の構造'!N$49</f>
        <v>132</v>
      </c>
      <c r="L45" s="173"/>
      <c r="M45" s="173"/>
      <c r="N45" s="173">
        <f>'実質公債費比率（分子）の構造'!O$49</f>
        <v>138</v>
      </c>
      <c r="O45" s="173"/>
      <c r="P45" s="173"/>
    </row>
    <row r="46" spans="1:16" x14ac:dyDescent="0.2">
      <c r="A46" s="173" t="s">
        <v>67</v>
      </c>
      <c r="B46" s="173">
        <f>'実質公債費比率（分子）の構造'!K$48</f>
        <v>6940</v>
      </c>
      <c r="C46" s="173"/>
      <c r="D46" s="173"/>
      <c r="E46" s="173">
        <f>'実質公債費比率（分子）の構造'!L$48</f>
        <v>6509</v>
      </c>
      <c r="F46" s="173"/>
      <c r="G46" s="173"/>
      <c r="H46" s="173">
        <f>'実質公債費比率（分子）の構造'!M$48</f>
        <v>5819</v>
      </c>
      <c r="I46" s="173"/>
      <c r="J46" s="173"/>
      <c r="K46" s="173">
        <f>'実質公債費比率（分子）の構造'!N$48</f>
        <v>5569</v>
      </c>
      <c r="L46" s="173"/>
      <c r="M46" s="173"/>
      <c r="N46" s="173">
        <f>'実質公債費比率（分子）の構造'!O$48</f>
        <v>5466</v>
      </c>
      <c r="O46" s="173"/>
      <c r="P46" s="173"/>
    </row>
    <row r="47" spans="1:16" x14ac:dyDescent="0.2">
      <c r="A47" s="173" t="s">
        <v>68</v>
      </c>
      <c r="B47" s="173">
        <f>'実質公債費比率（分子）の構造'!K$47</f>
        <v>7235</v>
      </c>
      <c r="C47" s="173"/>
      <c r="D47" s="173"/>
      <c r="E47" s="173">
        <f>'実質公債費比率（分子）の構造'!L$47</f>
        <v>8035</v>
      </c>
      <c r="F47" s="173"/>
      <c r="G47" s="173"/>
      <c r="H47" s="173">
        <f>'実質公債費比率（分子）の構造'!M$47</f>
        <v>8868</v>
      </c>
      <c r="I47" s="173"/>
      <c r="J47" s="173"/>
      <c r="K47" s="173">
        <f>'実質公債費比率（分子）の構造'!N$47</f>
        <v>9592</v>
      </c>
      <c r="L47" s="173"/>
      <c r="M47" s="173"/>
      <c r="N47" s="173">
        <f>'実質公債費比率（分子）の構造'!O$47</f>
        <v>10315</v>
      </c>
      <c r="O47" s="173"/>
      <c r="P47" s="173"/>
    </row>
    <row r="48" spans="1:16" x14ac:dyDescent="0.2">
      <c r="A48" s="173" t="s">
        <v>69</v>
      </c>
      <c r="B48" s="173" t="str">
        <f>'実質公債費比率（分子）の構造'!K$46</f>
        <v>-</v>
      </c>
      <c r="C48" s="173"/>
      <c r="D48" s="173"/>
      <c r="E48" s="173">
        <f>'実質公債費比率（分子）の構造'!L$46</f>
        <v>39</v>
      </c>
      <c r="F48" s="173"/>
      <c r="G48" s="173"/>
      <c r="H48" s="173">
        <f>'実質公債費比率（分子）の構造'!M$46</f>
        <v>58</v>
      </c>
      <c r="I48" s="173"/>
      <c r="J48" s="173"/>
      <c r="K48" s="173">
        <f>'実質公債費比率（分子）の構造'!N$46</f>
        <v>52</v>
      </c>
      <c r="L48" s="173"/>
      <c r="M48" s="173"/>
      <c r="N48" s="173">
        <f>'実質公債費比率（分子）の構造'!O$46</f>
        <v>48</v>
      </c>
      <c r="O48" s="173"/>
      <c r="P48" s="173"/>
    </row>
    <row r="49" spans="1:16" x14ac:dyDescent="0.2">
      <c r="A49" s="173" t="s">
        <v>70</v>
      </c>
      <c r="B49" s="173">
        <f>'実質公債費比率（分子）の構造'!K$45</f>
        <v>30648</v>
      </c>
      <c r="C49" s="173"/>
      <c r="D49" s="173"/>
      <c r="E49" s="173">
        <f>'実質公債費比率（分子）の構造'!L$45</f>
        <v>29609</v>
      </c>
      <c r="F49" s="173"/>
      <c r="G49" s="173"/>
      <c r="H49" s="173">
        <f>'実質公債費比率（分子）の構造'!M$45</f>
        <v>28891</v>
      </c>
      <c r="I49" s="173"/>
      <c r="J49" s="173"/>
      <c r="K49" s="173">
        <f>'実質公債費比率（分子）の構造'!N$45</f>
        <v>28386</v>
      </c>
      <c r="L49" s="173"/>
      <c r="M49" s="173"/>
      <c r="N49" s="173">
        <f>'実質公債費比率（分子）の構造'!O$45</f>
        <v>26244</v>
      </c>
      <c r="O49" s="173"/>
      <c r="P49" s="173"/>
    </row>
    <row r="50" spans="1:16" x14ac:dyDescent="0.2">
      <c r="A50" s="173" t="s">
        <v>71</v>
      </c>
      <c r="B50" s="173" t="e">
        <f>NA()</f>
        <v>#N/A</v>
      </c>
      <c r="C50" s="173">
        <f>IF(ISNUMBER('実質公債費比率（分子）の構造'!K$53),'実質公債費比率（分子）の構造'!K$53,NA())</f>
        <v>10481</v>
      </c>
      <c r="D50" s="173" t="e">
        <f>NA()</f>
        <v>#N/A</v>
      </c>
      <c r="E50" s="173" t="e">
        <f>NA()</f>
        <v>#N/A</v>
      </c>
      <c r="F50" s="173">
        <f>IF(ISNUMBER('実質公債費比率（分子）の構造'!L$53),'実質公債費比率（分子）の構造'!L$53,NA())</f>
        <v>10692</v>
      </c>
      <c r="G50" s="173" t="e">
        <f>NA()</f>
        <v>#N/A</v>
      </c>
      <c r="H50" s="173" t="e">
        <f>NA()</f>
        <v>#N/A</v>
      </c>
      <c r="I50" s="173">
        <f>IF(ISNUMBER('実質公債費比率（分子）の構造'!M$53),'実質公債費比率（分子）の構造'!M$53,NA())</f>
        <v>10332</v>
      </c>
      <c r="J50" s="173" t="e">
        <f>NA()</f>
        <v>#N/A</v>
      </c>
      <c r="K50" s="173" t="e">
        <f>NA()</f>
        <v>#N/A</v>
      </c>
      <c r="L50" s="173">
        <f>IF(ISNUMBER('実質公債費比率（分子）の構造'!N$53),'実質公債費比率（分子）の構造'!N$53,NA())</f>
        <v>11352</v>
      </c>
      <c r="M50" s="173" t="e">
        <f>NA()</f>
        <v>#N/A</v>
      </c>
      <c r="N50" s="173" t="e">
        <f>NA()</f>
        <v>#N/A</v>
      </c>
      <c r="O50" s="173">
        <f>IF(ISNUMBER('実質公債費比率（分子）の構造'!O$53),'実質公債費比率（分子）の構造'!O$53,NA())</f>
        <v>10110</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364161</v>
      </c>
      <c r="E56" s="172"/>
      <c r="F56" s="172"/>
      <c r="G56" s="172">
        <f>'将来負担比率（分子）の構造'!J$52</f>
        <v>373689</v>
      </c>
      <c r="H56" s="172"/>
      <c r="I56" s="172"/>
      <c r="J56" s="172">
        <f>'将来負担比率（分子）の構造'!K$52</f>
        <v>377604</v>
      </c>
      <c r="K56" s="172"/>
      <c r="L56" s="172"/>
      <c r="M56" s="172">
        <f>'将来負担比率（分子）の構造'!L$52</f>
        <v>383537</v>
      </c>
      <c r="N56" s="172"/>
      <c r="O56" s="172"/>
      <c r="P56" s="172">
        <f>'将来負担比率（分子）の構造'!M$52</f>
        <v>387761</v>
      </c>
    </row>
    <row r="57" spans="1:16" x14ac:dyDescent="0.2">
      <c r="A57" s="172" t="s">
        <v>42</v>
      </c>
      <c r="B57" s="172"/>
      <c r="C57" s="172"/>
      <c r="D57" s="172">
        <f>'将来負担比率（分子）の構造'!I$51</f>
        <v>93404</v>
      </c>
      <c r="E57" s="172"/>
      <c r="F57" s="172"/>
      <c r="G57" s="172">
        <f>'将来負担比率（分子）の構造'!J$51</f>
        <v>88670</v>
      </c>
      <c r="H57" s="172"/>
      <c r="I57" s="172"/>
      <c r="J57" s="172">
        <f>'将来負担比率（分子）の構造'!K$51</f>
        <v>88008</v>
      </c>
      <c r="K57" s="172"/>
      <c r="L57" s="172"/>
      <c r="M57" s="172">
        <f>'将来負担比率（分子）の構造'!L$51</f>
        <v>80619</v>
      </c>
      <c r="N57" s="172"/>
      <c r="O57" s="172"/>
      <c r="P57" s="172">
        <f>'将来負担比率（分子）の構造'!M$51</f>
        <v>78929</v>
      </c>
    </row>
    <row r="58" spans="1:16" x14ac:dyDescent="0.2">
      <c r="A58" s="172" t="s">
        <v>41</v>
      </c>
      <c r="B58" s="172"/>
      <c r="C58" s="172"/>
      <c r="D58" s="172">
        <f>'将来負担比率（分子）の構造'!I$50</f>
        <v>64747</v>
      </c>
      <c r="E58" s="172"/>
      <c r="F58" s="172"/>
      <c r="G58" s="172">
        <f>'将来負担比率（分子）の構造'!J$50</f>
        <v>66579</v>
      </c>
      <c r="H58" s="172"/>
      <c r="I58" s="172"/>
      <c r="J58" s="172">
        <f>'将来負担比率（分子）の構造'!K$50</f>
        <v>65048</v>
      </c>
      <c r="K58" s="172"/>
      <c r="L58" s="172"/>
      <c r="M58" s="172">
        <f>'将来負担比率（分子）の構造'!L$50</f>
        <v>66716</v>
      </c>
      <c r="N58" s="172"/>
      <c r="O58" s="172"/>
      <c r="P58" s="172">
        <f>'将来負担比率（分子）の構造'!M$50</f>
        <v>80418</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2158</v>
      </c>
      <c r="C61" s="172"/>
      <c r="D61" s="172"/>
      <c r="E61" s="172">
        <f>'将来負担比率（分子）の構造'!J$46</f>
        <v>1922</v>
      </c>
      <c r="F61" s="172"/>
      <c r="G61" s="172"/>
      <c r="H61" s="172">
        <f>'将来負担比率（分子）の構造'!K$46</f>
        <v>1925</v>
      </c>
      <c r="I61" s="172"/>
      <c r="J61" s="172"/>
      <c r="K61" s="172">
        <f>'将来負担比率（分子）の構造'!L$46</f>
        <v>2361</v>
      </c>
      <c r="L61" s="172"/>
      <c r="M61" s="172"/>
      <c r="N61" s="172">
        <f>'将来負担比率（分子）の構造'!M$46</f>
        <v>2097</v>
      </c>
      <c r="O61" s="172"/>
      <c r="P61" s="172"/>
    </row>
    <row r="62" spans="1:16" x14ac:dyDescent="0.2">
      <c r="A62" s="172" t="s">
        <v>35</v>
      </c>
      <c r="B62" s="172">
        <f>'将来負担比率（分子）の構造'!I$45</f>
        <v>69984</v>
      </c>
      <c r="C62" s="172"/>
      <c r="D62" s="172"/>
      <c r="E62" s="172">
        <f>'将来負担比率（分子）の構造'!J$45</f>
        <v>62331</v>
      </c>
      <c r="F62" s="172"/>
      <c r="G62" s="172"/>
      <c r="H62" s="172">
        <f>'将来負担比率（分子）の構造'!K$45</f>
        <v>60468</v>
      </c>
      <c r="I62" s="172"/>
      <c r="J62" s="172"/>
      <c r="K62" s="172">
        <f>'将来負担比率（分子）の構造'!L$45</f>
        <v>57094</v>
      </c>
      <c r="L62" s="172"/>
      <c r="M62" s="172"/>
      <c r="N62" s="172">
        <f>'将来負担比率（分子）の構造'!M$45</f>
        <v>55328</v>
      </c>
      <c r="O62" s="172"/>
      <c r="P62" s="172"/>
    </row>
    <row r="63" spans="1:16" x14ac:dyDescent="0.2">
      <c r="A63" s="172" t="s">
        <v>34</v>
      </c>
      <c r="B63" s="172">
        <f>'将来負担比率（分子）の構造'!I$44</f>
        <v>700</v>
      </c>
      <c r="C63" s="172"/>
      <c r="D63" s="172"/>
      <c r="E63" s="172">
        <f>'将来負担比率（分子）の構造'!J$44</f>
        <v>669</v>
      </c>
      <c r="F63" s="172"/>
      <c r="G63" s="172"/>
      <c r="H63" s="172">
        <f>'将来負担比率（分子）の構造'!K$44</f>
        <v>624</v>
      </c>
      <c r="I63" s="172"/>
      <c r="J63" s="172"/>
      <c r="K63" s="172">
        <f>'将来負担比率（分子）の構造'!L$44</f>
        <v>542</v>
      </c>
      <c r="L63" s="172"/>
      <c r="M63" s="172"/>
      <c r="N63" s="172">
        <f>'将来負担比率（分子）の構造'!M$44</f>
        <v>509</v>
      </c>
      <c r="O63" s="172"/>
      <c r="P63" s="172"/>
    </row>
    <row r="64" spans="1:16" x14ac:dyDescent="0.2">
      <c r="A64" s="172" t="s">
        <v>33</v>
      </c>
      <c r="B64" s="172">
        <f>'将来負担比率（分子）の構造'!I$43</f>
        <v>70206</v>
      </c>
      <c r="C64" s="172"/>
      <c r="D64" s="172"/>
      <c r="E64" s="172">
        <f>'将来負担比率（分子）の構造'!J$43</f>
        <v>67787</v>
      </c>
      <c r="F64" s="172"/>
      <c r="G64" s="172"/>
      <c r="H64" s="172">
        <f>'将来負担比率（分子）の構造'!K$43</f>
        <v>66178</v>
      </c>
      <c r="I64" s="172"/>
      <c r="J64" s="172"/>
      <c r="K64" s="172">
        <f>'将来負担比率（分子）の構造'!L$43</f>
        <v>62544</v>
      </c>
      <c r="L64" s="172"/>
      <c r="M64" s="172"/>
      <c r="N64" s="172">
        <f>'将来負担比率（分子）の構造'!M$43</f>
        <v>60408</v>
      </c>
      <c r="O64" s="172"/>
      <c r="P64" s="172"/>
    </row>
    <row r="65" spans="1:16" x14ac:dyDescent="0.2">
      <c r="A65" s="172" t="s">
        <v>32</v>
      </c>
      <c r="B65" s="172">
        <f>'将来負担比率（分子）の構造'!I$42</f>
        <v>5733</v>
      </c>
      <c r="C65" s="172"/>
      <c r="D65" s="172"/>
      <c r="E65" s="172">
        <f>'将来負担比率（分子）の構造'!J$42</f>
        <v>5790</v>
      </c>
      <c r="F65" s="172"/>
      <c r="G65" s="172"/>
      <c r="H65" s="172">
        <f>'将来負担比率（分子）の構造'!K$42</f>
        <v>4808</v>
      </c>
      <c r="I65" s="172"/>
      <c r="J65" s="172"/>
      <c r="K65" s="172">
        <f>'将来負担比率（分子）の構造'!L$42</f>
        <v>3881</v>
      </c>
      <c r="L65" s="172"/>
      <c r="M65" s="172"/>
      <c r="N65" s="172">
        <f>'将来負担比率（分子）の構造'!M$42</f>
        <v>3135</v>
      </c>
      <c r="O65" s="172"/>
      <c r="P65" s="172"/>
    </row>
    <row r="66" spans="1:16" x14ac:dyDescent="0.2">
      <c r="A66" s="172" t="s">
        <v>31</v>
      </c>
      <c r="B66" s="172">
        <f>'将来負担比率（分子）の構造'!I$41</f>
        <v>465977</v>
      </c>
      <c r="C66" s="172"/>
      <c r="D66" s="172"/>
      <c r="E66" s="172">
        <f>'将来負担比率（分子）の構造'!J$41</f>
        <v>470595</v>
      </c>
      <c r="F66" s="172"/>
      <c r="G66" s="172"/>
      <c r="H66" s="172">
        <f>'将来負担比率（分子）の構造'!K$41</f>
        <v>477105</v>
      </c>
      <c r="I66" s="172"/>
      <c r="J66" s="172"/>
      <c r="K66" s="172">
        <f>'将来負担比率（分子）の構造'!L$41</f>
        <v>486394</v>
      </c>
      <c r="L66" s="172"/>
      <c r="M66" s="172"/>
      <c r="N66" s="172">
        <f>'将来負担比率（分子）の構造'!M$41</f>
        <v>491389</v>
      </c>
      <c r="O66" s="172"/>
      <c r="P66" s="172"/>
    </row>
    <row r="67" spans="1:16" x14ac:dyDescent="0.2">
      <c r="A67" s="172" t="s">
        <v>75</v>
      </c>
      <c r="B67" s="172" t="e">
        <f>NA()</f>
        <v>#N/A</v>
      </c>
      <c r="C67" s="172">
        <f>IF(ISNUMBER('将来負担比率（分子）の構造'!I$53), IF('将来負担比率（分子）の構造'!I$53 &lt; 0, 0, '将来負担比率（分子）の構造'!I$53), NA())</f>
        <v>92446</v>
      </c>
      <c r="D67" s="172" t="e">
        <f>NA()</f>
        <v>#N/A</v>
      </c>
      <c r="E67" s="172" t="e">
        <f>NA()</f>
        <v>#N/A</v>
      </c>
      <c r="F67" s="172">
        <f>IF(ISNUMBER('将来負担比率（分子）の構造'!J$53), IF('将来負担比率（分子）の構造'!J$53 &lt; 0, 0, '将来負担比率（分子）の構造'!J$53), NA())</f>
        <v>80157</v>
      </c>
      <c r="G67" s="172" t="e">
        <f>NA()</f>
        <v>#N/A</v>
      </c>
      <c r="H67" s="172" t="e">
        <f>NA()</f>
        <v>#N/A</v>
      </c>
      <c r="I67" s="172">
        <f>IF(ISNUMBER('将来負担比率（分子）の構造'!K$53), IF('将来負担比率（分子）の構造'!K$53 &lt; 0, 0, '将来負担比率（分子）の構造'!K$53), NA())</f>
        <v>80449</v>
      </c>
      <c r="J67" s="172" t="e">
        <f>NA()</f>
        <v>#N/A</v>
      </c>
      <c r="K67" s="172" t="e">
        <f>NA()</f>
        <v>#N/A</v>
      </c>
      <c r="L67" s="172">
        <f>IF(ISNUMBER('将来負担比率（分子）の構造'!L$53), IF('将来負担比率（分子）の構造'!L$53 &lt; 0, 0, '将来負担比率（分子）の構造'!L$53), NA())</f>
        <v>81944</v>
      </c>
      <c r="M67" s="172" t="e">
        <f>NA()</f>
        <v>#N/A</v>
      </c>
      <c r="N67" s="172" t="e">
        <f>NA()</f>
        <v>#N/A</v>
      </c>
      <c r="O67" s="172">
        <f>IF(ISNUMBER('将来負担比率（分子）の構造'!M$53), IF('将来負担比率（分子）の構造'!M$53 &lt; 0, 0, '将来負担比率（分子）の構造'!M$53), NA())</f>
        <v>65759</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8599</v>
      </c>
      <c r="C72" s="176">
        <f>基金残高に係る経年分析!G55</f>
        <v>8620</v>
      </c>
      <c r="D72" s="176">
        <f>基金残高に係る経年分析!H55</f>
        <v>11612</v>
      </c>
    </row>
    <row r="73" spans="1:16" x14ac:dyDescent="0.2">
      <c r="A73" s="175" t="s">
        <v>78</v>
      </c>
      <c r="B73" s="176">
        <f>基金残高に係る経年分析!F56</f>
        <v>2670</v>
      </c>
      <c r="C73" s="176">
        <f>基金残高に係る経年分析!G56</f>
        <v>2671</v>
      </c>
      <c r="D73" s="176">
        <f>基金残高に係る経年分析!H56</f>
        <v>2671</v>
      </c>
    </row>
    <row r="74" spans="1:16" x14ac:dyDescent="0.2">
      <c r="A74" s="175" t="s">
        <v>79</v>
      </c>
      <c r="B74" s="176">
        <f>基金残高に係る経年分析!F57</f>
        <v>16353</v>
      </c>
      <c r="C74" s="176">
        <f>基金残高に係る経年分析!G57</f>
        <v>18068</v>
      </c>
      <c r="D74" s="176">
        <f>基金残高に係る経年分析!H57</f>
        <v>23417</v>
      </c>
    </row>
  </sheetData>
  <sheetProtection algorithmName="SHA-512" hashValue="0whDHGl6mYjh5gL5hmn4QtB+L0UlWNGVECJye+0eY2Z5IBOC2zNzT85DYosAZXhQpL2FnbOEZ62CfnBWBCDgLQ==" saltValue="7FaC8iy+mdrACzHRIam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90" zoomScaleNormal="9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214</v>
      </c>
      <c r="DI1" s="747"/>
      <c r="DJ1" s="747"/>
      <c r="DK1" s="747"/>
      <c r="DL1" s="747"/>
      <c r="DM1" s="747"/>
      <c r="DN1" s="748"/>
      <c r="DO1" s="212"/>
      <c r="DP1" s="746" t="s">
        <v>215</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217</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218</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219</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220</v>
      </c>
      <c r="S4" s="689"/>
      <c r="T4" s="689"/>
      <c r="U4" s="689"/>
      <c r="V4" s="689"/>
      <c r="W4" s="689"/>
      <c r="X4" s="689"/>
      <c r="Y4" s="690"/>
      <c r="Z4" s="688" t="s">
        <v>221</v>
      </c>
      <c r="AA4" s="689"/>
      <c r="AB4" s="689"/>
      <c r="AC4" s="690"/>
      <c r="AD4" s="688" t="s">
        <v>222</v>
      </c>
      <c r="AE4" s="689"/>
      <c r="AF4" s="689"/>
      <c r="AG4" s="689"/>
      <c r="AH4" s="689"/>
      <c r="AI4" s="689"/>
      <c r="AJ4" s="689"/>
      <c r="AK4" s="690"/>
      <c r="AL4" s="688" t="s">
        <v>221</v>
      </c>
      <c r="AM4" s="689"/>
      <c r="AN4" s="689"/>
      <c r="AO4" s="690"/>
      <c r="AP4" s="749" t="s">
        <v>223</v>
      </c>
      <c r="AQ4" s="749"/>
      <c r="AR4" s="749"/>
      <c r="AS4" s="749"/>
      <c r="AT4" s="749"/>
      <c r="AU4" s="749"/>
      <c r="AV4" s="749"/>
      <c r="AW4" s="749"/>
      <c r="AX4" s="749"/>
      <c r="AY4" s="749"/>
      <c r="AZ4" s="749"/>
      <c r="BA4" s="749"/>
      <c r="BB4" s="749"/>
      <c r="BC4" s="749"/>
      <c r="BD4" s="749"/>
      <c r="BE4" s="749"/>
      <c r="BF4" s="749"/>
      <c r="BG4" s="749" t="s">
        <v>224</v>
      </c>
      <c r="BH4" s="749"/>
      <c r="BI4" s="749"/>
      <c r="BJ4" s="749"/>
      <c r="BK4" s="749"/>
      <c r="BL4" s="749"/>
      <c r="BM4" s="749"/>
      <c r="BN4" s="749"/>
      <c r="BO4" s="749" t="s">
        <v>221</v>
      </c>
      <c r="BP4" s="749"/>
      <c r="BQ4" s="749"/>
      <c r="BR4" s="749"/>
      <c r="BS4" s="749" t="s">
        <v>225</v>
      </c>
      <c r="BT4" s="749"/>
      <c r="BU4" s="749"/>
      <c r="BV4" s="749"/>
      <c r="BW4" s="749"/>
      <c r="BX4" s="749"/>
      <c r="BY4" s="749"/>
      <c r="BZ4" s="749"/>
      <c r="CA4" s="749"/>
      <c r="CB4" s="749"/>
      <c r="CD4" s="731" t="s">
        <v>226</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6" t="s">
        <v>227</v>
      </c>
      <c r="C5" s="697"/>
      <c r="D5" s="697"/>
      <c r="E5" s="697"/>
      <c r="F5" s="697"/>
      <c r="G5" s="697"/>
      <c r="H5" s="697"/>
      <c r="I5" s="697"/>
      <c r="J5" s="697"/>
      <c r="K5" s="697"/>
      <c r="L5" s="697"/>
      <c r="M5" s="697"/>
      <c r="N5" s="697"/>
      <c r="O5" s="697"/>
      <c r="P5" s="697"/>
      <c r="Q5" s="698"/>
      <c r="R5" s="682">
        <v>137874554</v>
      </c>
      <c r="S5" s="683"/>
      <c r="T5" s="683"/>
      <c r="U5" s="683"/>
      <c r="V5" s="683"/>
      <c r="W5" s="683"/>
      <c r="X5" s="683"/>
      <c r="Y5" s="726"/>
      <c r="Z5" s="744">
        <v>38</v>
      </c>
      <c r="AA5" s="744"/>
      <c r="AB5" s="744"/>
      <c r="AC5" s="744"/>
      <c r="AD5" s="745">
        <v>127470150</v>
      </c>
      <c r="AE5" s="745"/>
      <c r="AF5" s="745"/>
      <c r="AG5" s="745"/>
      <c r="AH5" s="745"/>
      <c r="AI5" s="745"/>
      <c r="AJ5" s="745"/>
      <c r="AK5" s="745"/>
      <c r="AL5" s="727">
        <v>68.5</v>
      </c>
      <c r="AM5" s="701"/>
      <c r="AN5" s="701"/>
      <c r="AO5" s="728"/>
      <c r="AP5" s="696" t="s">
        <v>228</v>
      </c>
      <c r="AQ5" s="697"/>
      <c r="AR5" s="697"/>
      <c r="AS5" s="697"/>
      <c r="AT5" s="697"/>
      <c r="AU5" s="697"/>
      <c r="AV5" s="697"/>
      <c r="AW5" s="697"/>
      <c r="AX5" s="697"/>
      <c r="AY5" s="697"/>
      <c r="AZ5" s="697"/>
      <c r="BA5" s="697"/>
      <c r="BB5" s="697"/>
      <c r="BC5" s="697"/>
      <c r="BD5" s="697"/>
      <c r="BE5" s="697"/>
      <c r="BF5" s="698"/>
      <c r="BG5" s="629">
        <v>123133571</v>
      </c>
      <c r="BH5" s="630"/>
      <c r="BI5" s="630"/>
      <c r="BJ5" s="630"/>
      <c r="BK5" s="630"/>
      <c r="BL5" s="630"/>
      <c r="BM5" s="630"/>
      <c r="BN5" s="631"/>
      <c r="BO5" s="656">
        <v>89.3</v>
      </c>
      <c r="BP5" s="656"/>
      <c r="BQ5" s="656"/>
      <c r="BR5" s="656"/>
      <c r="BS5" s="657" t="s">
        <v>130</v>
      </c>
      <c r="BT5" s="657"/>
      <c r="BU5" s="657"/>
      <c r="BV5" s="657"/>
      <c r="BW5" s="657"/>
      <c r="BX5" s="657"/>
      <c r="BY5" s="657"/>
      <c r="BZ5" s="657"/>
      <c r="CA5" s="657"/>
      <c r="CB5" s="724"/>
      <c r="CD5" s="731" t="s">
        <v>223</v>
      </c>
      <c r="CE5" s="732"/>
      <c r="CF5" s="732"/>
      <c r="CG5" s="732"/>
      <c r="CH5" s="732"/>
      <c r="CI5" s="732"/>
      <c r="CJ5" s="732"/>
      <c r="CK5" s="732"/>
      <c r="CL5" s="732"/>
      <c r="CM5" s="732"/>
      <c r="CN5" s="732"/>
      <c r="CO5" s="732"/>
      <c r="CP5" s="732"/>
      <c r="CQ5" s="733"/>
      <c r="CR5" s="731" t="s">
        <v>229</v>
      </c>
      <c r="CS5" s="732"/>
      <c r="CT5" s="732"/>
      <c r="CU5" s="732"/>
      <c r="CV5" s="732"/>
      <c r="CW5" s="732"/>
      <c r="CX5" s="732"/>
      <c r="CY5" s="733"/>
      <c r="CZ5" s="731" t="s">
        <v>221</v>
      </c>
      <c r="DA5" s="732"/>
      <c r="DB5" s="732"/>
      <c r="DC5" s="733"/>
      <c r="DD5" s="731" t="s">
        <v>230</v>
      </c>
      <c r="DE5" s="732"/>
      <c r="DF5" s="732"/>
      <c r="DG5" s="732"/>
      <c r="DH5" s="732"/>
      <c r="DI5" s="732"/>
      <c r="DJ5" s="732"/>
      <c r="DK5" s="732"/>
      <c r="DL5" s="732"/>
      <c r="DM5" s="732"/>
      <c r="DN5" s="732"/>
      <c r="DO5" s="732"/>
      <c r="DP5" s="733"/>
      <c r="DQ5" s="731" t="s">
        <v>231</v>
      </c>
      <c r="DR5" s="732"/>
      <c r="DS5" s="732"/>
      <c r="DT5" s="732"/>
      <c r="DU5" s="732"/>
      <c r="DV5" s="732"/>
      <c r="DW5" s="732"/>
      <c r="DX5" s="732"/>
      <c r="DY5" s="732"/>
      <c r="DZ5" s="732"/>
      <c r="EA5" s="732"/>
      <c r="EB5" s="732"/>
      <c r="EC5" s="733"/>
    </row>
    <row r="6" spans="2:143" ht="11.25" customHeight="1" x14ac:dyDescent="0.2">
      <c r="B6" s="626" t="s">
        <v>232</v>
      </c>
      <c r="C6" s="627"/>
      <c r="D6" s="627"/>
      <c r="E6" s="627"/>
      <c r="F6" s="627"/>
      <c r="G6" s="627"/>
      <c r="H6" s="627"/>
      <c r="I6" s="627"/>
      <c r="J6" s="627"/>
      <c r="K6" s="627"/>
      <c r="L6" s="627"/>
      <c r="M6" s="627"/>
      <c r="N6" s="627"/>
      <c r="O6" s="627"/>
      <c r="P6" s="627"/>
      <c r="Q6" s="628"/>
      <c r="R6" s="629">
        <v>2435792</v>
      </c>
      <c r="S6" s="630"/>
      <c r="T6" s="630"/>
      <c r="U6" s="630"/>
      <c r="V6" s="630"/>
      <c r="W6" s="630"/>
      <c r="X6" s="630"/>
      <c r="Y6" s="631"/>
      <c r="Z6" s="656">
        <v>0.7</v>
      </c>
      <c r="AA6" s="656"/>
      <c r="AB6" s="656"/>
      <c r="AC6" s="656"/>
      <c r="AD6" s="657">
        <v>2435792</v>
      </c>
      <c r="AE6" s="657"/>
      <c r="AF6" s="657"/>
      <c r="AG6" s="657"/>
      <c r="AH6" s="657"/>
      <c r="AI6" s="657"/>
      <c r="AJ6" s="657"/>
      <c r="AK6" s="657"/>
      <c r="AL6" s="632">
        <v>1.3</v>
      </c>
      <c r="AM6" s="633"/>
      <c r="AN6" s="633"/>
      <c r="AO6" s="658"/>
      <c r="AP6" s="626" t="s">
        <v>233</v>
      </c>
      <c r="AQ6" s="627"/>
      <c r="AR6" s="627"/>
      <c r="AS6" s="627"/>
      <c r="AT6" s="627"/>
      <c r="AU6" s="627"/>
      <c r="AV6" s="627"/>
      <c r="AW6" s="627"/>
      <c r="AX6" s="627"/>
      <c r="AY6" s="627"/>
      <c r="AZ6" s="627"/>
      <c r="BA6" s="627"/>
      <c r="BB6" s="627"/>
      <c r="BC6" s="627"/>
      <c r="BD6" s="627"/>
      <c r="BE6" s="627"/>
      <c r="BF6" s="628"/>
      <c r="BG6" s="629">
        <v>123133571</v>
      </c>
      <c r="BH6" s="630"/>
      <c r="BI6" s="630"/>
      <c r="BJ6" s="630"/>
      <c r="BK6" s="630"/>
      <c r="BL6" s="630"/>
      <c r="BM6" s="630"/>
      <c r="BN6" s="631"/>
      <c r="BO6" s="656">
        <v>89.3</v>
      </c>
      <c r="BP6" s="656"/>
      <c r="BQ6" s="656"/>
      <c r="BR6" s="656"/>
      <c r="BS6" s="657" t="s">
        <v>130</v>
      </c>
      <c r="BT6" s="657"/>
      <c r="BU6" s="657"/>
      <c r="BV6" s="657"/>
      <c r="BW6" s="657"/>
      <c r="BX6" s="657"/>
      <c r="BY6" s="657"/>
      <c r="BZ6" s="657"/>
      <c r="CA6" s="657"/>
      <c r="CB6" s="724"/>
      <c r="CD6" s="685" t="s">
        <v>234</v>
      </c>
      <c r="CE6" s="686"/>
      <c r="CF6" s="686"/>
      <c r="CG6" s="686"/>
      <c r="CH6" s="686"/>
      <c r="CI6" s="686"/>
      <c r="CJ6" s="686"/>
      <c r="CK6" s="686"/>
      <c r="CL6" s="686"/>
      <c r="CM6" s="686"/>
      <c r="CN6" s="686"/>
      <c r="CO6" s="686"/>
      <c r="CP6" s="686"/>
      <c r="CQ6" s="687"/>
      <c r="CR6" s="629">
        <v>1003619</v>
      </c>
      <c r="CS6" s="630"/>
      <c r="CT6" s="630"/>
      <c r="CU6" s="630"/>
      <c r="CV6" s="630"/>
      <c r="CW6" s="630"/>
      <c r="CX6" s="630"/>
      <c r="CY6" s="631"/>
      <c r="CZ6" s="727">
        <v>0.3</v>
      </c>
      <c r="DA6" s="701"/>
      <c r="DB6" s="701"/>
      <c r="DC6" s="730"/>
      <c r="DD6" s="635" t="s">
        <v>130</v>
      </c>
      <c r="DE6" s="630"/>
      <c r="DF6" s="630"/>
      <c r="DG6" s="630"/>
      <c r="DH6" s="630"/>
      <c r="DI6" s="630"/>
      <c r="DJ6" s="630"/>
      <c r="DK6" s="630"/>
      <c r="DL6" s="630"/>
      <c r="DM6" s="630"/>
      <c r="DN6" s="630"/>
      <c r="DO6" s="630"/>
      <c r="DP6" s="631"/>
      <c r="DQ6" s="635">
        <v>1003260</v>
      </c>
      <c r="DR6" s="630"/>
      <c r="DS6" s="630"/>
      <c r="DT6" s="630"/>
      <c r="DU6" s="630"/>
      <c r="DV6" s="630"/>
      <c r="DW6" s="630"/>
      <c r="DX6" s="630"/>
      <c r="DY6" s="630"/>
      <c r="DZ6" s="630"/>
      <c r="EA6" s="630"/>
      <c r="EB6" s="630"/>
      <c r="EC6" s="670"/>
    </row>
    <row r="7" spans="2:143" ht="11.25" customHeight="1" x14ac:dyDescent="0.2">
      <c r="B7" s="626" t="s">
        <v>235</v>
      </c>
      <c r="C7" s="627"/>
      <c r="D7" s="627"/>
      <c r="E7" s="627"/>
      <c r="F7" s="627"/>
      <c r="G7" s="627"/>
      <c r="H7" s="627"/>
      <c r="I7" s="627"/>
      <c r="J7" s="627"/>
      <c r="K7" s="627"/>
      <c r="L7" s="627"/>
      <c r="M7" s="627"/>
      <c r="N7" s="627"/>
      <c r="O7" s="627"/>
      <c r="P7" s="627"/>
      <c r="Q7" s="628"/>
      <c r="R7" s="629">
        <v>77425</v>
      </c>
      <c r="S7" s="630"/>
      <c r="T7" s="630"/>
      <c r="U7" s="630"/>
      <c r="V7" s="630"/>
      <c r="W7" s="630"/>
      <c r="X7" s="630"/>
      <c r="Y7" s="631"/>
      <c r="Z7" s="656">
        <v>0</v>
      </c>
      <c r="AA7" s="656"/>
      <c r="AB7" s="656"/>
      <c r="AC7" s="656"/>
      <c r="AD7" s="657">
        <v>77425</v>
      </c>
      <c r="AE7" s="657"/>
      <c r="AF7" s="657"/>
      <c r="AG7" s="657"/>
      <c r="AH7" s="657"/>
      <c r="AI7" s="657"/>
      <c r="AJ7" s="657"/>
      <c r="AK7" s="657"/>
      <c r="AL7" s="632">
        <v>0</v>
      </c>
      <c r="AM7" s="633"/>
      <c r="AN7" s="633"/>
      <c r="AO7" s="658"/>
      <c r="AP7" s="626" t="s">
        <v>236</v>
      </c>
      <c r="AQ7" s="627"/>
      <c r="AR7" s="627"/>
      <c r="AS7" s="627"/>
      <c r="AT7" s="627"/>
      <c r="AU7" s="627"/>
      <c r="AV7" s="627"/>
      <c r="AW7" s="627"/>
      <c r="AX7" s="627"/>
      <c r="AY7" s="627"/>
      <c r="AZ7" s="627"/>
      <c r="BA7" s="627"/>
      <c r="BB7" s="627"/>
      <c r="BC7" s="627"/>
      <c r="BD7" s="627"/>
      <c r="BE7" s="627"/>
      <c r="BF7" s="628"/>
      <c r="BG7" s="629">
        <v>64871437</v>
      </c>
      <c r="BH7" s="630"/>
      <c r="BI7" s="630"/>
      <c r="BJ7" s="630"/>
      <c r="BK7" s="630"/>
      <c r="BL7" s="630"/>
      <c r="BM7" s="630"/>
      <c r="BN7" s="631"/>
      <c r="BO7" s="656">
        <v>47.1</v>
      </c>
      <c r="BP7" s="656"/>
      <c r="BQ7" s="656"/>
      <c r="BR7" s="656"/>
      <c r="BS7" s="657" t="s">
        <v>237</v>
      </c>
      <c r="BT7" s="657"/>
      <c r="BU7" s="657"/>
      <c r="BV7" s="657"/>
      <c r="BW7" s="657"/>
      <c r="BX7" s="657"/>
      <c r="BY7" s="657"/>
      <c r="BZ7" s="657"/>
      <c r="CA7" s="657"/>
      <c r="CB7" s="724"/>
      <c r="CD7" s="671" t="s">
        <v>238</v>
      </c>
      <c r="CE7" s="668"/>
      <c r="CF7" s="668"/>
      <c r="CG7" s="668"/>
      <c r="CH7" s="668"/>
      <c r="CI7" s="668"/>
      <c r="CJ7" s="668"/>
      <c r="CK7" s="668"/>
      <c r="CL7" s="668"/>
      <c r="CM7" s="668"/>
      <c r="CN7" s="668"/>
      <c r="CO7" s="668"/>
      <c r="CP7" s="668"/>
      <c r="CQ7" s="669"/>
      <c r="CR7" s="629">
        <v>30806867</v>
      </c>
      <c r="CS7" s="630"/>
      <c r="CT7" s="630"/>
      <c r="CU7" s="630"/>
      <c r="CV7" s="630"/>
      <c r="CW7" s="630"/>
      <c r="CX7" s="630"/>
      <c r="CY7" s="631"/>
      <c r="CZ7" s="656">
        <v>8.6999999999999993</v>
      </c>
      <c r="DA7" s="656"/>
      <c r="DB7" s="656"/>
      <c r="DC7" s="656"/>
      <c r="DD7" s="635">
        <v>304860</v>
      </c>
      <c r="DE7" s="630"/>
      <c r="DF7" s="630"/>
      <c r="DG7" s="630"/>
      <c r="DH7" s="630"/>
      <c r="DI7" s="630"/>
      <c r="DJ7" s="630"/>
      <c r="DK7" s="630"/>
      <c r="DL7" s="630"/>
      <c r="DM7" s="630"/>
      <c r="DN7" s="630"/>
      <c r="DO7" s="630"/>
      <c r="DP7" s="631"/>
      <c r="DQ7" s="635">
        <v>26016705</v>
      </c>
      <c r="DR7" s="630"/>
      <c r="DS7" s="630"/>
      <c r="DT7" s="630"/>
      <c r="DU7" s="630"/>
      <c r="DV7" s="630"/>
      <c r="DW7" s="630"/>
      <c r="DX7" s="630"/>
      <c r="DY7" s="630"/>
      <c r="DZ7" s="630"/>
      <c r="EA7" s="630"/>
      <c r="EB7" s="630"/>
      <c r="EC7" s="670"/>
    </row>
    <row r="8" spans="2:143" ht="11.25" customHeight="1" x14ac:dyDescent="0.2">
      <c r="B8" s="626" t="s">
        <v>239</v>
      </c>
      <c r="C8" s="627"/>
      <c r="D8" s="627"/>
      <c r="E8" s="627"/>
      <c r="F8" s="627"/>
      <c r="G8" s="627"/>
      <c r="H8" s="627"/>
      <c r="I8" s="627"/>
      <c r="J8" s="627"/>
      <c r="K8" s="627"/>
      <c r="L8" s="627"/>
      <c r="M8" s="627"/>
      <c r="N8" s="627"/>
      <c r="O8" s="627"/>
      <c r="P8" s="627"/>
      <c r="Q8" s="628"/>
      <c r="R8" s="629">
        <v>657473</v>
      </c>
      <c r="S8" s="630"/>
      <c r="T8" s="630"/>
      <c r="U8" s="630"/>
      <c r="V8" s="630"/>
      <c r="W8" s="630"/>
      <c r="X8" s="630"/>
      <c r="Y8" s="631"/>
      <c r="Z8" s="656">
        <v>0.2</v>
      </c>
      <c r="AA8" s="656"/>
      <c r="AB8" s="656"/>
      <c r="AC8" s="656"/>
      <c r="AD8" s="657">
        <v>657473</v>
      </c>
      <c r="AE8" s="657"/>
      <c r="AF8" s="657"/>
      <c r="AG8" s="657"/>
      <c r="AH8" s="657"/>
      <c r="AI8" s="657"/>
      <c r="AJ8" s="657"/>
      <c r="AK8" s="657"/>
      <c r="AL8" s="632">
        <v>0.4</v>
      </c>
      <c r="AM8" s="633"/>
      <c r="AN8" s="633"/>
      <c r="AO8" s="658"/>
      <c r="AP8" s="626" t="s">
        <v>240</v>
      </c>
      <c r="AQ8" s="627"/>
      <c r="AR8" s="627"/>
      <c r="AS8" s="627"/>
      <c r="AT8" s="627"/>
      <c r="AU8" s="627"/>
      <c r="AV8" s="627"/>
      <c r="AW8" s="627"/>
      <c r="AX8" s="627"/>
      <c r="AY8" s="627"/>
      <c r="AZ8" s="627"/>
      <c r="BA8" s="627"/>
      <c r="BB8" s="627"/>
      <c r="BC8" s="627"/>
      <c r="BD8" s="627"/>
      <c r="BE8" s="627"/>
      <c r="BF8" s="628"/>
      <c r="BG8" s="629">
        <v>1273002</v>
      </c>
      <c r="BH8" s="630"/>
      <c r="BI8" s="630"/>
      <c r="BJ8" s="630"/>
      <c r="BK8" s="630"/>
      <c r="BL8" s="630"/>
      <c r="BM8" s="630"/>
      <c r="BN8" s="631"/>
      <c r="BO8" s="656">
        <v>0.9</v>
      </c>
      <c r="BP8" s="656"/>
      <c r="BQ8" s="656"/>
      <c r="BR8" s="656"/>
      <c r="BS8" s="657" t="s">
        <v>130</v>
      </c>
      <c r="BT8" s="657"/>
      <c r="BU8" s="657"/>
      <c r="BV8" s="657"/>
      <c r="BW8" s="657"/>
      <c r="BX8" s="657"/>
      <c r="BY8" s="657"/>
      <c r="BZ8" s="657"/>
      <c r="CA8" s="657"/>
      <c r="CB8" s="724"/>
      <c r="CD8" s="671" t="s">
        <v>241</v>
      </c>
      <c r="CE8" s="668"/>
      <c r="CF8" s="668"/>
      <c r="CG8" s="668"/>
      <c r="CH8" s="668"/>
      <c r="CI8" s="668"/>
      <c r="CJ8" s="668"/>
      <c r="CK8" s="668"/>
      <c r="CL8" s="668"/>
      <c r="CM8" s="668"/>
      <c r="CN8" s="668"/>
      <c r="CO8" s="668"/>
      <c r="CP8" s="668"/>
      <c r="CQ8" s="669"/>
      <c r="CR8" s="629">
        <v>119627782</v>
      </c>
      <c r="CS8" s="630"/>
      <c r="CT8" s="630"/>
      <c r="CU8" s="630"/>
      <c r="CV8" s="630"/>
      <c r="CW8" s="630"/>
      <c r="CX8" s="630"/>
      <c r="CY8" s="631"/>
      <c r="CZ8" s="656">
        <v>33.9</v>
      </c>
      <c r="DA8" s="656"/>
      <c r="DB8" s="656"/>
      <c r="DC8" s="656"/>
      <c r="DD8" s="635">
        <v>773710</v>
      </c>
      <c r="DE8" s="630"/>
      <c r="DF8" s="630"/>
      <c r="DG8" s="630"/>
      <c r="DH8" s="630"/>
      <c r="DI8" s="630"/>
      <c r="DJ8" s="630"/>
      <c r="DK8" s="630"/>
      <c r="DL8" s="630"/>
      <c r="DM8" s="630"/>
      <c r="DN8" s="630"/>
      <c r="DO8" s="630"/>
      <c r="DP8" s="631"/>
      <c r="DQ8" s="635">
        <v>53756965</v>
      </c>
      <c r="DR8" s="630"/>
      <c r="DS8" s="630"/>
      <c r="DT8" s="630"/>
      <c r="DU8" s="630"/>
      <c r="DV8" s="630"/>
      <c r="DW8" s="630"/>
      <c r="DX8" s="630"/>
      <c r="DY8" s="630"/>
      <c r="DZ8" s="630"/>
      <c r="EA8" s="630"/>
      <c r="EB8" s="630"/>
      <c r="EC8" s="670"/>
    </row>
    <row r="9" spans="2:143" ht="11.25" customHeight="1" x14ac:dyDescent="0.2">
      <c r="B9" s="626" t="s">
        <v>242</v>
      </c>
      <c r="C9" s="627"/>
      <c r="D9" s="627"/>
      <c r="E9" s="627"/>
      <c r="F9" s="627"/>
      <c r="G9" s="627"/>
      <c r="H9" s="627"/>
      <c r="I9" s="627"/>
      <c r="J9" s="627"/>
      <c r="K9" s="627"/>
      <c r="L9" s="627"/>
      <c r="M9" s="627"/>
      <c r="N9" s="627"/>
      <c r="O9" s="627"/>
      <c r="P9" s="627"/>
      <c r="Q9" s="628"/>
      <c r="R9" s="629">
        <v>937408</v>
      </c>
      <c r="S9" s="630"/>
      <c r="T9" s="630"/>
      <c r="U9" s="630"/>
      <c r="V9" s="630"/>
      <c r="W9" s="630"/>
      <c r="X9" s="630"/>
      <c r="Y9" s="631"/>
      <c r="Z9" s="656">
        <v>0.3</v>
      </c>
      <c r="AA9" s="656"/>
      <c r="AB9" s="656"/>
      <c r="AC9" s="656"/>
      <c r="AD9" s="657">
        <v>937408</v>
      </c>
      <c r="AE9" s="657"/>
      <c r="AF9" s="657"/>
      <c r="AG9" s="657"/>
      <c r="AH9" s="657"/>
      <c r="AI9" s="657"/>
      <c r="AJ9" s="657"/>
      <c r="AK9" s="657"/>
      <c r="AL9" s="632">
        <v>0.5</v>
      </c>
      <c r="AM9" s="633"/>
      <c r="AN9" s="633"/>
      <c r="AO9" s="658"/>
      <c r="AP9" s="626" t="s">
        <v>243</v>
      </c>
      <c r="AQ9" s="627"/>
      <c r="AR9" s="627"/>
      <c r="AS9" s="627"/>
      <c r="AT9" s="627"/>
      <c r="AU9" s="627"/>
      <c r="AV9" s="627"/>
      <c r="AW9" s="627"/>
      <c r="AX9" s="627"/>
      <c r="AY9" s="627"/>
      <c r="AZ9" s="627"/>
      <c r="BA9" s="627"/>
      <c r="BB9" s="627"/>
      <c r="BC9" s="627"/>
      <c r="BD9" s="627"/>
      <c r="BE9" s="627"/>
      <c r="BF9" s="628"/>
      <c r="BG9" s="629">
        <v>55462937</v>
      </c>
      <c r="BH9" s="630"/>
      <c r="BI9" s="630"/>
      <c r="BJ9" s="630"/>
      <c r="BK9" s="630"/>
      <c r="BL9" s="630"/>
      <c r="BM9" s="630"/>
      <c r="BN9" s="631"/>
      <c r="BO9" s="656">
        <v>40.200000000000003</v>
      </c>
      <c r="BP9" s="656"/>
      <c r="BQ9" s="656"/>
      <c r="BR9" s="656"/>
      <c r="BS9" s="657" t="s">
        <v>130</v>
      </c>
      <c r="BT9" s="657"/>
      <c r="BU9" s="657"/>
      <c r="BV9" s="657"/>
      <c r="BW9" s="657"/>
      <c r="BX9" s="657"/>
      <c r="BY9" s="657"/>
      <c r="BZ9" s="657"/>
      <c r="CA9" s="657"/>
      <c r="CB9" s="724"/>
      <c r="CD9" s="671" t="s">
        <v>244</v>
      </c>
      <c r="CE9" s="668"/>
      <c r="CF9" s="668"/>
      <c r="CG9" s="668"/>
      <c r="CH9" s="668"/>
      <c r="CI9" s="668"/>
      <c r="CJ9" s="668"/>
      <c r="CK9" s="668"/>
      <c r="CL9" s="668"/>
      <c r="CM9" s="668"/>
      <c r="CN9" s="668"/>
      <c r="CO9" s="668"/>
      <c r="CP9" s="668"/>
      <c r="CQ9" s="669"/>
      <c r="CR9" s="629">
        <v>41332678</v>
      </c>
      <c r="CS9" s="630"/>
      <c r="CT9" s="630"/>
      <c r="CU9" s="630"/>
      <c r="CV9" s="630"/>
      <c r="CW9" s="630"/>
      <c r="CX9" s="630"/>
      <c r="CY9" s="631"/>
      <c r="CZ9" s="656">
        <v>11.7</v>
      </c>
      <c r="DA9" s="656"/>
      <c r="DB9" s="656"/>
      <c r="DC9" s="656"/>
      <c r="DD9" s="635">
        <v>1742823</v>
      </c>
      <c r="DE9" s="630"/>
      <c r="DF9" s="630"/>
      <c r="DG9" s="630"/>
      <c r="DH9" s="630"/>
      <c r="DI9" s="630"/>
      <c r="DJ9" s="630"/>
      <c r="DK9" s="630"/>
      <c r="DL9" s="630"/>
      <c r="DM9" s="630"/>
      <c r="DN9" s="630"/>
      <c r="DO9" s="630"/>
      <c r="DP9" s="631"/>
      <c r="DQ9" s="635">
        <v>25965981</v>
      </c>
      <c r="DR9" s="630"/>
      <c r="DS9" s="630"/>
      <c r="DT9" s="630"/>
      <c r="DU9" s="630"/>
      <c r="DV9" s="630"/>
      <c r="DW9" s="630"/>
      <c r="DX9" s="630"/>
      <c r="DY9" s="630"/>
      <c r="DZ9" s="630"/>
      <c r="EA9" s="630"/>
      <c r="EB9" s="630"/>
      <c r="EC9" s="670"/>
    </row>
    <row r="10" spans="2:143" ht="11.25" customHeight="1" x14ac:dyDescent="0.2">
      <c r="B10" s="626" t="s">
        <v>245</v>
      </c>
      <c r="C10" s="627"/>
      <c r="D10" s="627"/>
      <c r="E10" s="627"/>
      <c r="F10" s="627"/>
      <c r="G10" s="627"/>
      <c r="H10" s="627"/>
      <c r="I10" s="627"/>
      <c r="J10" s="627"/>
      <c r="K10" s="627"/>
      <c r="L10" s="627"/>
      <c r="M10" s="627"/>
      <c r="N10" s="627"/>
      <c r="O10" s="627"/>
      <c r="P10" s="627"/>
      <c r="Q10" s="628"/>
      <c r="R10" s="629">
        <v>143499</v>
      </c>
      <c r="S10" s="630"/>
      <c r="T10" s="630"/>
      <c r="U10" s="630"/>
      <c r="V10" s="630"/>
      <c r="W10" s="630"/>
      <c r="X10" s="630"/>
      <c r="Y10" s="631"/>
      <c r="Z10" s="656">
        <v>0</v>
      </c>
      <c r="AA10" s="656"/>
      <c r="AB10" s="656"/>
      <c r="AC10" s="656"/>
      <c r="AD10" s="657">
        <v>143499</v>
      </c>
      <c r="AE10" s="657"/>
      <c r="AF10" s="657"/>
      <c r="AG10" s="657"/>
      <c r="AH10" s="657"/>
      <c r="AI10" s="657"/>
      <c r="AJ10" s="657"/>
      <c r="AK10" s="657"/>
      <c r="AL10" s="632">
        <v>0.1</v>
      </c>
      <c r="AM10" s="633"/>
      <c r="AN10" s="633"/>
      <c r="AO10" s="658"/>
      <c r="AP10" s="626" t="s">
        <v>246</v>
      </c>
      <c r="AQ10" s="627"/>
      <c r="AR10" s="627"/>
      <c r="AS10" s="627"/>
      <c r="AT10" s="627"/>
      <c r="AU10" s="627"/>
      <c r="AV10" s="627"/>
      <c r="AW10" s="627"/>
      <c r="AX10" s="627"/>
      <c r="AY10" s="627"/>
      <c r="AZ10" s="627"/>
      <c r="BA10" s="627"/>
      <c r="BB10" s="627"/>
      <c r="BC10" s="627"/>
      <c r="BD10" s="627"/>
      <c r="BE10" s="627"/>
      <c r="BF10" s="628"/>
      <c r="BG10" s="629">
        <v>2666907</v>
      </c>
      <c r="BH10" s="630"/>
      <c r="BI10" s="630"/>
      <c r="BJ10" s="630"/>
      <c r="BK10" s="630"/>
      <c r="BL10" s="630"/>
      <c r="BM10" s="630"/>
      <c r="BN10" s="631"/>
      <c r="BO10" s="656">
        <v>1.9</v>
      </c>
      <c r="BP10" s="656"/>
      <c r="BQ10" s="656"/>
      <c r="BR10" s="656"/>
      <c r="BS10" s="657" t="s">
        <v>247</v>
      </c>
      <c r="BT10" s="657"/>
      <c r="BU10" s="657"/>
      <c r="BV10" s="657"/>
      <c r="BW10" s="657"/>
      <c r="BX10" s="657"/>
      <c r="BY10" s="657"/>
      <c r="BZ10" s="657"/>
      <c r="CA10" s="657"/>
      <c r="CB10" s="724"/>
      <c r="CD10" s="671" t="s">
        <v>248</v>
      </c>
      <c r="CE10" s="668"/>
      <c r="CF10" s="668"/>
      <c r="CG10" s="668"/>
      <c r="CH10" s="668"/>
      <c r="CI10" s="668"/>
      <c r="CJ10" s="668"/>
      <c r="CK10" s="668"/>
      <c r="CL10" s="668"/>
      <c r="CM10" s="668"/>
      <c r="CN10" s="668"/>
      <c r="CO10" s="668"/>
      <c r="CP10" s="668"/>
      <c r="CQ10" s="669"/>
      <c r="CR10" s="629">
        <v>634511</v>
      </c>
      <c r="CS10" s="630"/>
      <c r="CT10" s="630"/>
      <c r="CU10" s="630"/>
      <c r="CV10" s="630"/>
      <c r="CW10" s="630"/>
      <c r="CX10" s="630"/>
      <c r="CY10" s="631"/>
      <c r="CZ10" s="656">
        <v>0.2</v>
      </c>
      <c r="DA10" s="656"/>
      <c r="DB10" s="656"/>
      <c r="DC10" s="656"/>
      <c r="DD10" s="635" t="s">
        <v>130</v>
      </c>
      <c r="DE10" s="630"/>
      <c r="DF10" s="630"/>
      <c r="DG10" s="630"/>
      <c r="DH10" s="630"/>
      <c r="DI10" s="630"/>
      <c r="DJ10" s="630"/>
      <c r="DK10" s="630"/>
      <c r="DL10" s="630"/>
      <c r="DM10" s="630"/>
      <c r="DN10" s="630"/>
      <c r="DO10" s="630"/>
      <c r="DP10" s="631"/>
      <c r="DQ10" s="635">
        <v>499863</v>
      </c>
      <c r="DR10" s="630"/>
      <c r="DS10" s="630"/>
      <c r="DT10" s="630"/>
      <c r="DU10" s="630"/>
      <c r="DV10" s="630"/>
      <c r="DW10" s="630"/>
      <c r="DX10" s="630"/>
      <c r="DY10" s="630"/>
      <c r="DZ10" s="630"/>
      <c r="EA10" s="630"/>
      <c r="EB10" s="630"/>
      <c r="EC10" s="670"/>
    </row>
    <row r="11" spans="2:143" ht="11.25" customHeight="1" x14ac:dyDescent="0.2">
      <c r="B11" s="626" t="s">
        <v>249</v>
      </c>
      <c r="C11" s="627"/>
      <c r="D11" s="627"/>
      <c r="E11" s="627"/>
      <c r="F11" s="627"/>
      <c r="G11" s="627"/>
      <c r="H11" s="627"/>
      <c r="I11" s="627"/>
      <c r="J11" s="627"/>
      <c r="K11" s="627"/>
      <c r="L11" s="627"/>
      <c r="M11" s="627"/>
      <c r="N11" s="627"/>
      <c r="O11" s="627"/>
      <c r="P11" s="627"/>
      <c r="Q11" s="628"/>
      <c r="R11" s="629">
        <v>17435205</v>
      </c>
      <c r="S11" s="630"/>
      <c r="T11" s="630"/>
      <c r="U11" s="630"/>
      <c r="V11" s="630"/>
      <c r="W11" s="630"/>
      <c r="X11" s="630"/>
      <c r="Y11" s="631"/>
      <c r="Z11" s="632">
        <v>4.8</v>
      </c>
      <c r="AA11" s="633"/>
      <c r="AB11" s="633"/>
      <c r="AC11" s="634"/>
      <c r="AD11" s="635">
        <v>17435205</v>
      </c>
      <c r="AE11" s="630"/>
      <c r="AF11" s="630"/>
      <c r="AG11" s="630"/>
      <c r="AH11" s="630"/>
      <c r="AI11" s="630"/>
      <c r="AJ11" s="630"/>
      <c r="AK11" s="631"/>
      <c r="AL11" s="632">
        <v>9.4</v>
      </c>
      <c r="AM11" s="633"/>
      <c r="AN11" s="633"/>
      <c r="AO11" s="658"/>
      <c r="AP11" s="626" t="s">
        <v>250</v>
      </c>
      <c r="AQ11" s="627"/>
      <c r="AR11" s="627"/>
      <c r="AS11" s="627"/>
      <c r="AT11" s="627"/>
      <c r="AU11" s="627"/>
      <c r="AV11" s="627"/>
      <c r="AW11" s="627"/>
      <c r="AX11" s="627"/>
      <c r="AY11" s="627"/>
      <c r="AZ11" s="627"/>
      <c r="BA11" s="627"/>
      <c r="BB11" s="627"/>
      <c r="BC11" s="627"/>
      <c r="BD11" s="627"/>
      <c r="BE11" s="627"/>
      <c r="BF11" s="628"/>
      <c r="BG11" s="629">
        <v>5468591</v>
      </c>
      <c r="BH11" s="630"/>
      <c r="BI11" s="630"/>
      <c r="BJ11" s="630"/>
      <c r="BK11" s="630"/>
      <c r="BL11" s="630"/>
      <c r="BM11" s="630"/>
      <c r="BN11" s="631"/>
      <c r="BO11" s="656">
        <v>4</v>
      </c>
      <c r="BP11" s="656"/>
      <c r="BQ11" s="656"/>
      <c r="BR11" s="656"/>
      <c r="BS11" s="657" t="s">
        <v>247</v>
      </c>
      <c r="BT11" s="657"/>
      <c r="BU11" s="657"/>
      <c r="BV11" s="657"/>
      <c r="BW11" s="657"/>
      <c r="BX11" s="657"/>
      <c r="BY11" s="657"/>
      <c r="BZ11" s="657"/>
      <c r="CA11" s="657"/>
      <c r="CB11" s="724"/>
      <c r="CD11" s="671" t="s">
        <v>251</v>
      </c>
      <c r="CE11" s="668"/>
      <c r="CF11" s="668"/>
      <c r="CG11" s="668"/>
      <c r="CH11" s="668"/>
      <c r="CI11" s="668"/>
      <c r="CJ11" s="668"/>
      <c r="CK11" s="668"/>
      <c r="CL11" s="668"/>
      <c r="CM11" s="668"/>
      <c r="CN11" s="668"/>
      <c r="CO11" s="668"/>
      <c r="CP11" s="668"/>
      <c r="CQ11" s="669"/>
      <c r="CR11" s="629">
        <v>3874450</v>
      </c>
      <c r="CS11" s="630"/>
      <c r="CT11" s="630"/>
      <c r="CU11" s="630"/>
      <c r="CV11" s="630"/>
      <c r="CW11" s="630"/>
      <c r="CX11" s="630"/>
      <c r="CY11" s="631"/>
      <c r="CZ11" s="656">
        <v>1.1000000000000001</v>
      </c>
      <c r="DA11" s="656"/>
      <c r="DB11" s="656"/>
      <c r="DC11" s="656"/>
      <c r="DD11" s="635">
        <v>1476159</v>
      </c>
      <c r="DE11" s="630"/>
      <c r="DF11" s="630"/>
      <c r="DG11" s="630"/>
      <c r="DH11" s="630"/>
      <c r="DI11" s="630"/>
      <c r="DJ11" s="630"/>
      <c r="DK11" s="630"/>
      <c r="DL11" s="630"/>
      <c r="DM11" s="630"/>
      <c r="DN11" s="630"/>
      <c r="DO11" s="630"/>
      <c r="DP11" s="631"/>
      <c r="DQ11" s="635">
        <v>2943338</v>
      </c>
      <c r="DR11" s="630"/>
      <c r="DS11" s="630"/>
      <c r="DT11" s="630"/>
      <c r="DU11" s="630"/>
      <c r="DV11" s="630"/>
      <c r="DW11" s="630"/>
      <c r="DX11" s="630"/>
      <c r="DY11" s="630"/>
      <c r="DZ11" s="630"/>
      <c r="EA11" s="630"/>
      <c r="EB11" s="630"/>
      <c r="EC11" s="670"/>
    </row>
    <row r="12" spans="2:143" ht="11.25" customHeight="1" x14ac:dyDescent="0.2">
      <c r="B12" s="626" t="s">
        <v>252</v>
      </c>
      <c r="C12" s="627"/>
      <c r="D12" s="627"/>
      <c r="E12" s="627"/>
      <c r="F12" s="627"/>
      <c r="G12" s="627"/>
      <c r="H12" s="627"/>
      <c r="I12" s="627"/>
      <c r="J12" s="627"/>
      <c r="K12" s="627"/>
      <c r="L12" s="627"/>
      <c r="M12" s="627"/>
      <c r="N12" s="627"/>
      <c r="O12" s="627"/>
      <c r="P12" s="627"/>
      <c r="Q12" s="628"/>
      <c r="R12" s="629">
        <v>24529</v>
      </c>
      <c r="S12" s="630"/>
      <c r="T12" s="630"/>
      <c r="U12" s="630"/>
      <c r="V12" s="630"/>
      <c r="W12" s="630"/>
      <c r="X12" s="630"/>
      <c r="Y12" s="631"/>
      <c r="Z12" s="656">
        <v>0</v>
      </c>
      <c r="AA12" s="656"/>
      <c r="AB12" s="656"/>
      <c r="AC12" s="656"/>
      <c r="AD12" s="657">
        <v>24529</v>
      </c>
      <c r="AE12" s="657"/>
      <c r="AF12" s="657"/>
      <c r="AG12" s="657"/>
      <c r="AH12" s="657"/>
      <c r="AI12" s="657"/>
      <c r="AJ12" s="657"/>
      <c r="AK12" s="657"/>
      <c r="AL12" s="632">
        <v>0</v>
      </c>
      <c r="AM12" s="633"/>
      <c r="AN12" s="633"/>
      <c r="AO12" s="658"/>
      <c r="AP12" s="626" t="s">
        <v>253</v>
      </c>
      <c r="AQ12" s="627"/>
      <c r="AR12" s="627"/>
      <c r="AS12" s="627"/>
      <c r="AT12" s="627"/>
      <c r="AU12" s="627"/>
      <c r="AV12" s="627"/>
      <c r="AW12" s="627"/>
      <c r="AX12" s="627"/>
      <c r="AY12" s="627"/>
      <c r="AZ12" s="627"/>
      <c r="BA12" s="627"/>
      <c r="BB12" s="627"/>
      <c r="BC12" s="627"/>
      <c r="BD12" s="627"/>
      <c r="BE12" s="627"/>
      <c r="BF12" s="628"/>
      <c r="BG12" s="629">
        <v>52187431</v>
      </c>
      <c r="BH12" s="630"/>
      <c r="BI12" s="630"/>
      <c r="BJ12" s="630"/>
      <c r="BK12" s="630"/>
      <c r="BL12" s="630"/>
      <c r="BM12" s="630"/>
      <c r="BN12" s="631"/>
      <c r="BO12" s="656">
        <v>37.9</v>
      </c>
      <c r="BP12" s="656"/>
      <c r="BQ12" s="656"/>
      <c r="BR12" s="656"/>
      <c r="BS12" s="657" t="s">
        <v>130</v>
      </c>
      <c r="BT12" s="657"/>
      <c r="BU12" s="657"/>
      <c r="BV12" s="657"/>
      <c r="BW12" s="657"/>
      <c r="BX12" s="657"/>
      <c r="BY12" s="657"/>
      <c r="BZ12" s="657"/>
      <c r="CA12" s="657"/>
      <c r="CB12" s="724"/>
      <c r="CD12" s="671" t="s">
        <v>254</v>
      </c>
      <c r="CE12" s="668"/>
      <c r="CF12" s="668"/>
      <c r="CG12" s="668"/>
      <c r="CH12" s="668"/>
      <c r="CI12" s="668"/>
      <c r="CJ12" s="668"/>
      <c r="CK12" s="668"/>
      <c r="CL12" s="668"/>
      <c r="CM12" s="668"/>
      <c r="CN12" s="668"/>
      <c r="CO12" s="668"/>
      <c r="CP12" s="668"/>
      <c r="CQ12" s="669"/>
      <c r="CR12" s="629">
        <v>5782529</v>
      </c>
      <c r="CS12" s="630"/>
      <c r="CT12" s="630"/>
      <c r="CU12" s="630"/>
      <c r="CV12" s="630"/>
      <c r="CW12" s="630"/>
      <c r="CX12" s="630"/>
      <c r="CY12" s="631"/>
      <c r="CZ12" s="656">
        <v>1.6</v>
      </c>
      <c r="DA12" s="656"/>
      <c r="DB12" s="656"/>
      <c r="DC12" s="656"/>
      <c r="DD12" s="635">
        <v>187980</v>
      </c>
      <c r="DE12" s="630"/>
      <c r="DF12" s="630"/>
      <c r="DG12" s="630"/>
      <c r="DH12" s="630"/>
      <c r="DI12" s="630"/>
      <c r="DJ12" s="630"/>
      <c r="DK12" s="630"/>
      <c r="DL12" s="630"/>
      <c r="DM12" s="630"/>
      <c r="DN12" s="630"/>
      <c r="DO12" s="630"/>
      <c r="DP12" s="631"/>
      <c r="DQ12" s="635">
        <v>4337053</v>
      </c>
      <c r="DR12" s="630"/>
      <c r="DS12" s="630"/>
      <c r="DT12" s="630"/>
      <c r="DU12" s="630"/>
      <c r="DV12" s="630"/>
      <c r="DW12" s="630"/>
      <c r="DX12" s="630"/>
      <c r="DY12" s="630"/>
      <c r="DZ12" s="630"/>
      <c r="EA12" s="630"/>
      <c r="EB12" s="630"/>
      <c r="EC12" s="670"/>
    </row>
    <row r="13" spans="2:143" ht="11.25" customHeight="1" x14ac:dyDescent="0.2">
      <c r="B13" s="626" t="s">
        <v>255</v>
      </c>
      <c r="C13" s="627"/>
      <c r="D13" s="627"/>
      <c r="E13" s="627"/>
      <c r="F13" s="627"/>
      <c r="G13" s="627"/>
      <c r="H13" s="627"/>
      <c r="I13" s="627"/>
      <c r="J13" s="627"/>
      <c r="K13" s="627"/>
      <c r="L13" s="627"/>
      <c r="M13" s="627"/>
      <c r="N13" s="627"/>
      <c r="O13" s="627"/>
      <c r="P13" s="627"/>
      <c r="Q13" s="628"/>
      <c r="R13" s="629" t="s">
        <v>237</v>
      </c>
      <c r="S13" s="630"/>
      <c r="T13" s="630"/>
      <c r="U13" s="630"/>
      <c r="V13" s="630"/>
      <c r="W13" s="630"/>
      <c r="X13" s="630"/>
      <c r="Y13" s="631"/>
      <c r="Z13" s="656" t="s">
        <v>130</v>
      </c>
      <c r="AA13" s="656"/>
      <c r="AB13" s="656"/>
      <c r="AC13" s="656"/>
      <c r="AD13" s="657" t="s">
        <v>237</v>
      </c>
      <c r="AE13" s="657"/>
      <c r="AF13" s="657"/>
      <c r="AG13" s="657"/>
      <c r="AH13" s="657"/>
      <c r="AI13" s="657"/>
      <c r="AJ13" s="657"/>
      <c r="AK13" s="657"/>
      <c r="AL13" s="632" t="s">
        <v>237</v>
      </c>
      <c r="AM13" s="633"/>
      <c r="AN13" s="633"/>
      <c r="AO13" s="658"/>
      <c r="AP13" s="626" t="s">
        <v>256</v>
      </c>
      <c r="AQ13" s="627"/>
      <c r="AR13" s="627"/>
      <c r="AS13" s="627"/>
      <c r="AT13" s="627"/>
      <c r="AU13" s="627"/>
      <c r="AV13" s="627"/>
      <c r="AW13" s="627"/>
      <c r="AX13" s="627"/>
      <c r="AY13" s="627"/>
      <c r="AZ13" s="627"/>
      <c r="BA13" s="627"/>
      <c r="BB13" s="627"/>
      <c r="BC13" s="627"/>
      <c r="BD13" s="627"/>
      <c r="BE13" s="627"/>
      <c r="BF13" s="628"/>
      <c r="BG13" s="629">
        <v>51891665</v>
      </c>
      <c r="BH13" s="630"/>
      <c r="BI13" s="630"/>
      <c r="BJ13" s="630"/>
      <c r="BK13" s="630"/>
      <c r="BL13" s="630"/>
      <c r="BM13" s="630"/>
      <c r="BN13" s="631"/>
      <c r="BO13" s="656">
        <v>37.6</v>
      </c>
      <c r="BP13" s="656"/>
      <c r="BQ13" s="656"/>
      <c r="BR13" s="656"/>
      <c r="BS13" s="657" t="s">
        <v>130</v>
      </c>
      <c r="BT13" s="657"/>
      <c r="BU13" s="657"/>
      <c r="BV13" s="657"/>
      <c r="BW13" s="657"/>
      <c r="BX13" s="657"/>
      <c r="BY13" s="657"/>
      <c r="BZ13" s="657"/>
      <c r="CA13" s="657"/>
      <c r="CB13" s="724"/>
      <c r="CD13" s="671" t="s">
        <v>257</v>
      </c>
      <c r="CE13" s="668"/>
      <c r="CF13" s="668"/>
      <c r="CG13" s="668"/>
      <c r="CH13" s="668"/>
      <c r="CI13" s="668"/>
      <c r="CJ13" s="668"/>
      <c r="CK13" s="668"/>
      <c r="CL13" s="668"/>
      <c r="CM13" s="668"/>
      <c r="CN13" s="668"/>
      <c r="CO13" s="668"/>
      <c r="CP13" s="668"/>
      <c r="CQ13" s="669"/>
      <c r="CR13" s="629">
        <v>45470384</v>
      </c>
      <c r="CS13" s="630"/>
      <c r="CT13" s="630"/>
      <c r="CU13" s="630"/>
      <c r="CV13" s="630"/>
      <c r="CW13" s="630"/>
      <c r="CX13" s="630"/>
      <c r="CY13" s="631"/>
      <c r="CZ13" s="656">
        <v>12.9</v>
      </c>
      <c r="DA13" s="656"/>
      <c r="DB13" s="656"/>
      <c r="DC13" s="656"/>
      <c r="DD13" s="635">
        <v>26234558</v>
      </c>
      <c r="DE13" s="630"/>
      <c r="DF13" s="630"/>
      <c r="DG13" s="630"/>
      <c r="DH13" s="630"/>
      <c r="DI13" s="630"/>
      <c r="DJ13" s="630"/>
      <c r="DK13" s="630"/>
      <c r="DL13" s="630"/>
      <c r="DM13" s="630"/>
      <c r="DN13" s="630"/>
      <c r="DO13" s="630"/>
      <c r="DP13" s="631"/>
      <c r="DQ13" s="635">
        <v>23405811</v>
      </c>
      <c r="DR13" s="630"/>
      <c r="DS13" s="630"/>
      <c r="DT13" s="630"/>
      <c r="DU13" s="630"/>
      <c r="DV13" s="630"/>
      <c r="DW13" s="630"/>
      <c r="DX13" s="630"/>
      <c r="DY13" s="630"/>
      <c r="DZ13" s="630"/>
      <c r="EA13" s="630"/>
      <c r="EB13" s="630"/>
      <c r="EC13" s="670"/>
    </row>
    <row r="14" spans="2:143" ht="11.25" customHeight="1" x14ac:dyDescent="0.2">
      <c r="B14" s="626" t="s">
        <v>258</v>
      </c>
      <c r="C14" s="627"/>
      <c r="D14" s="627"/>
      <c r="E14" s="627"/>
      <c r="F14" s="627"/>
      <c r="G14" s="627"/>
      <c r="H14" s="627"/>
      <c r="I14" s="627"/>
      <c r="J14" s="627"/>
      <c r="K14" s="627"/>
      <c r="L14" s="627"/>
      <c r="M14" s="627"/>
      <c r="N14" s="627"/>
      <c r="O14" s="627"/>
      <c r="P14" s="627"/>
      <c r="Q14" s="628"/>
      <c r="R14" s="629" t="s">
        <v>130</v>
      </c>
      <c r="S14" s="630"/>
      <c r="T14" s="630"/>
      <c r="U14" s="630"/>
      <c r="V14" s="630"/>
      <c r="W14" s="630"/>
      <c r="X14" s="630"/>
      <c r="Y14" s="631"/>
      <c r="Z14" s="656" t="s">
        <v>247</v>
      </c>
      <c r="AA14" s="656"/>
      <c r="AB14" s="656"/>
      <c r="AC14" s="656"/>
      <c r="AD14" s="657" t="s">
        <v>130</v>
      </c>
      <c r="AE14" s="657"/>
      <c r="AF14" s="657"/>
      <c r="AG14" s="657"/>
      <c r="AH14" s="657"/>
      <c r="AI14" s="657"/>
      <c r="AJ14" s="657"/>
      <c r="AK14" s="657"/>
      <c r="AL14" s="632" t="s">
        <v>130</v>
      </c>
      <c r="AM14" s="633"/>
      <c r="AN14" s="633"/>
      <c r="AO14" s="658"/>
      <c r="AP14" s="626" t="s">
        <v>259</v>
      </c>
      <c r="AQ14" s="627"/>
      <c r="AR14" s="627"/>
      <c r="AS14" s="627"/>
      <c r="AT14" s="627"/>
      <c r="AU14" s="627"/>
      <c r="AV14" s="627"/>
      <c r="AW14" s="627"/>
      <c r="AX14" s="627"/>
      <c r="AY14" s="627"/>
      <c r="AZ14" s="627"/>
      <c r="BA14" s="627"/>
      <c r="BB14" s="627"/>
      <c r="BC14" s="627"/>
      <c r="BD14" s="627"/>
      <c r="BE14" s="627"/>
      <c r="BF14" s="628"/>
      <c r="BG14" s="629">
        <v>1750490</v>
      </c>
      <c r="BH14" s="630"/>
      <c r="BI14" s="630"/>
      <c r="BJ14" s="630"/>
      <c r="BK14" s="630"/>
      <c r="BL14" s="630"/>
      <c r="BM14" s="630"/>
      <c r="BN14" s="631"/>
      <c r="BO14" s="656">
        <v>1.3</v>
      </c>
      <c r="BP14" s="656"/>
      <c r="BQ14" s="656"/>
      <c r="BR14" s="656"/>
      <c r="BS14" s="657" t="s">
        <v>130</v>
      </c>
      <c r="BT14" s="657"/>
      <c r="BU14" s="657"/>
      <c r="BV14" s="657"/>
      <c r="BW14" s="657"/>
      <c r="BX14" s="657"/>
      <c r="BY14" s="657"/>
      <c r="BZ14" s="657"/>
      <c r="CA14" s="657"/>
      <c r="CB14" s="724"/>
      <c r="CD14" s="671" t="s">
        <v>260</v>
      </c>
      <c r="CE14" s="668"/>
      <c r="CF14" s="668"/>
      <c r="CG14" s="668"/>
      <c r="CH14" s="668"/>
      <c r="CI14" s="668"/>
      <c r="CJ14" s="668"/>
      <c r="CK14" s="668"/>
      <c r="CL14" s="668"/>
      <c r="CM14" s="668"/>
      <c r="CN14" s="668"/>
      <c r="CO14" s="668"/>
      <c r="CP14" s="668"/>
      <c r="CQ14" s="669"/>
      <c r="CR14" s="629">
        <v>12194147</v>
      </c>
      <c r="CS14" s="630"/>
      <c r="CT14" s="630"/>
      <c r="CU14" s="630"/>
      <c r="CV14" s="630"/>
      <c r="CW14" s="630"/>
      <c r="CX14" s="630"/>
      <c r="CY14" s="631"/>
      <c r="CZ14" s="656">
        <v>3.5</v>
      </c>
      <c r="DA14" s="656"/>
      <c r="DB14" s="656"/>
      <c r="DC14" s="656"/>
      <c r="DD14" s="635">
        <v>1635989</v>
      </c>
      <c r="DE14" s="630"/>
      <c r="DF14" s="630"/>
      <c r="DG14" s="630"/>
      <c r="DH14" s="630"/>
      <c r="DI14" s="630"/>
      <c r="DJ14" s="630"/>
      <c r="DK14" s="630"/>
      <c r="DL14" s="630"/>
      <c r="DM14" s="630"/>
      <c r="DN14" s="630"/>
      <c r="DO14" s="630"/>
      <c r="DP14" s="631"/>
      <c r="DQ14" s="635">
        <v>9071038</v>
      </c>
      <c r="DR14" s="630"/>
      <c r="DS14" s="630"/>
      <c r="DT14" s="630"/>
      <c r="DU14" s="630"/>
      <c r="DV14" s="630"/>
      <c r="DW14" s="630"/>
      <c r="DX14" s="630"/>
      <c r="DY14" s="630"/>
      <c r="DZ14" s="630"/>
      <c r="EA14" s="630"/>
      <c r="EB14" s="630"/>
      <c r="EC14" s="670"/>
    </row>
    <row r="15" spans="2:143" ht="11.25" customHeight="1" x14ac:dyDescent="0.2">
      <c r="B15" s="626" t="s">
        <v>261</v>
      </c>
      <c r="C15" s="627"/>
      <c r="D15" s="627"/>
      <c r="E15" s="627"/>
      <c r="F15" s="627"/>
      <c r="G15" s="627"/>
      <c r="H15" s="627"/>
      <c r="I15" s="627"/>
      <c r="J15" s="627"/>
      <c r="K15" s="627"/>
      <c r="L15" s="627"/>
      <c r="M15" s="627"/>
      <c r="N15" s="627"/>
      <c r="O15" s="627"/>
      <c r="P15" s="627"/>
      <c r="Q15" s="628"/>
      <c r="R15" s="629">
        <v>5761320</v>
      </c>
      <c r="S15" s="630"/>
      <c r="T15" s="630"/>
      <c r="U15" s="630"/>
      <c r="V15" s="630"/>
      <c r="W15" s="630"/>
      <c r="X15" s="630"/>
      <c r="Y15" s="631"/>
      <c r="Z15" s="656">
        <v>1.6</v>
      </c>
      <c r="AA15" s="656"/>
      <c r="AB15" s="656"/>
      <c r="AC15" s="656"/>
      <c r="AD15" s="657">
        <v>5761320</v>
      </c>
      <c r="AE15" s="657"/>
      <c r="AF15" s="657"/>
      <c r="AG15" s="657"/>
      <c r="AH15" s="657"/>
      <c r="AI15" s="657"/>
      <c r="AJ15" s="657"/>
      <c r="AK15" s="657"/>
      <c r="AL15" s="632">
        <v>3.1</v>
      </c>
      <c r="AM15" s="633"/>
      <c r="AN15" s="633"/>
      <c r="AO15" s="658"/>
      <c r="AP15" s="626" t="s">
        <v>262</v>
      </c>
      <c r="AQ15" s="627"/>
      <c r="AR15" s="627"/>
      <c r="AS15" s="627"/>
      <c r="AT15" s="627"/>
      <c r="AU15" s="627"/>
      <c r="AV15" s="627"/>
      <c r="AW15" s="627"/>
      <c r="AX15" s="627"/>
      <c r="AY15" s="627"/>
      <c r="AZ15" s="627"/>
      <c r="BA15" s="627"/>
      <c r="BB15" s="627"/>
      <c r="BC15" s="627"/>
      <c r="BD15" s="627"/>
      <c r="BE15" s="627"/>
      <c r="BF15" s="628"/>
      <c r="BG15" s="629">
        <v>4324109</v>
      </c>
      <c r="BH15" s="630"/>
      <c r="BI15" s="630"/>
      <c r="BJ15" s="630"/>
      <c r="BK15" s="630"/>
      <c r="BL15" s="630"/>
      <c r="BM15" s="630"/>
      <c r="BN15" s="631"/>
      <c r="BO15" s="656">
        <v>3.1</v>
      </c>
      <c r="BP15" s="656"/>
      <c r="BQ15" s="656"/>
      <c r="BR15" s="656"/>
      <c r="BS15" s="657" t="s">
        <v>247</v>
      </c>
      <c r="BT15" s="657"/>
      <c r="BU15" s="657"/>
      <c r="BV15" s="657"/>
      <c r="BW15" s="657"/>
      <c r="BX15" s="657"/>
      <c r="BY15" s="657"/>
      <c r="BZ15" s="657"/>
      <c r="CA15" s="657"/>
      <c r="CB15" s="724"/>
      <c r="CD15" s="671" t="s">
        <v>263</v>
      </c>
      <c r="CE15" s="668"/>
      <c r="CF15" s="668"/>
      <c r="CG15" s="668"/>
      <c r="CH15" s="668"/>
      <c r="CI15" s="668"/>
      <c r="CJ15" s="668"/>
      <c r="CK15" s="668"/>
      <c r="CL15" s="668"/>
      <c r="CM15" s="668"/>
      <c r="CN15" s="668"/>
      <c r="CO15" s="668"/>
      <c r="CP15" s="668"/>
      <c r="CQ15" s="669"/>
      <c r="CR15" s="629">
        <v>54585052</v>
      </c>
      <c r="CS15" s="630"/>
      <c r="CT15" s="630"/>
      <c r="CU15" s="630"/>
      <c r="CV15" s="630"/>
      <c r="CW15" s="630"/>
      <c r="CX15" s="630"/>
      <c r="CY15" s="631"/>
      <c r="CZ15" s="656">
        <v>15.4</v>
      </c>
      <c r="DA15" s="656"/>
      <c r="DB15" s="656"/>
      <c r="DC15" s="656"/>
      <c r="DD15" s="635">
        <v>5765081</v>
      </c>
      <c r="DE15" s="630"/>
      <c r="DF15" s="630"/>
      <c r="DG15" s="630"/>
      <c r="DH15" s="630"/>
      <c r="DI15" s="630"/>
      <c r="DJ15" s="630"/>
      <c r="DK15" s="630"/>
      <c r="DL15" s="630"/>
      <c r="DM15" s="630"/>
      <c r="DN15" s="630"/>
      <c r="DO15" s="630"/>
      <c r="DP15" s="631"/>
      <c r="DQ15" s="635">
        <v>39901483</v>
      </c>
      <c r="DR15" s="630"/>
      <c r="DS15" s="630"/>
      <c r="DT15" s="630"/>
      <c r="DU15" s="630"/>
      <c r="DV15" s="630"/>
      <c r="DW15" s="630"/>
      <c r="DX15" s="630"/>
      <c r="DY15" s="630"/>
      <c r="DZ15" s="630"/>
      <c r="EA15" s="630"/>
      <c r="EB15" s="630"/>
      <c r="EC15" s="670"/>
    </row>
    <row r="16" spans="2:143" ht="11.25" customHeight="1" x14ac:dyDescent="0.2">
      <c r="B16" s="626" t="s">
        <v>264</v>
      </c>
      <c r="C16" s="627"/>
      <c r="D16" s="627"/>
      <c r="E16" s="627"/>
      <c r="F16" s="627"/>
      <c r="G16" s="627"/>
      <c r="H16" s="627"/>
      <c r="I16" s="627"/>
      <c r="J16" s="627"/>
      <c r="K16" s="627"/>
      <c r="L16" s="627"/>
      <c r="M16" s="627"/>
      <c r="N16" s="627"/>
      <c r="O16" s="627"/>
      <c r="P16" s="627"/>
      <c r="Q16" s="628"/>
      <c r="R16" s="629">
        <v>340212</v>
      </c>
      <c r="S16" s="630"/>
      <c r="T16" s="630"/>
      <c r="U16" s="630"/>
      <c r="V16" s="630"/>
      <c r="W16" s="630"/>
      <c r="X16" s="630"/>
      <c r="Y16" s="631"/>
      <c r="Z16" s="656">
        <v>0.1</v>
      </c>
      <c r="AA16" s="656"/>
      <c r="AB16" s="656"/>
      <c r="AC16" s="656"/>
      <c r="AD16" s="657">
        <v>340212</v>
      </c>
      <c r="AE16" s="657"/>
      <c r="AF16" s="657"/>
      <c r="AG16" s="657"/>
      <c r="AH16" s="657"/>
      <c r="AI16" s="657"/>
      <c r="AJ16" s="657"/>
      <c r="AK16" s="657"/>
      <c r="AL16" s="632">
        <v>0.2</v>
      </c>
      <c r="AM16" s="633"/>
      <c r="AN16" s="633"/>
      <c r="AO16" s="658"/>
      <c r="AP16" s="626" t="s">
        <v>265</v>
      </c>
      <c r="AQ16" s="627"/>
      <c r="AR16" s="627"/>
      <c r="AS16" s="627"/>
      <c r="AT16" s="627"/>
      <c r="AU16" s="627"/>
      <c r="AV16" s="627"/>
      <c r="AW16" s="627"/>
      <c r="AX16" s="627"/>
      <c r="AY16" s="627"/>
      <c r="AZ16" s="627"/>
      <c r="BA16" s="627"/>
      <c r="BB16" s="627"/>
      <c r="BC16" s="627"/>
      <c r="BD16" s="627"/>
      <c r="BE16" s="627"/>
      <c r="BF16" s="628"/>
      <c r="BG16" s="629">
        <v>104</v>
      </c>
      <c r="BH16" s="630"/>
      <c r="BI16" s="630"/>
      <c r="BJ16" s="630"/>
      <c r="BK16" s="630"/>
      <c r="BL16" s="630"/>
      <c r="BM16" s="630"/>
      <c r="BN16" s="631"/>
      <c r="BO16" s="656">
        <v>0</v>
      </c>
      <c r="BP16" s="656"/>
      <c r="BQ16" s="656"/>
      <c r="BR16" s="656"/>
      <c r="BS16" s="657" t="s">
        <v>247</v>
      </c>
      <c r="BT16" s="657"/>
      <c r="BU16" s="657"/>
      <c r="BV16" s="657"/>
      <c r="BW16" s="657"/>
      <c r="BX16" s="657"/>
      <c r="BY16" s="657"/>
      <c r="BZ16" s="657"/>
      <c r="CA16" s="657"/>
      <c r="CB16" s="724"/>
      <c r="CD16" s="671" t="s">
        <v>266</v>
      </c>
      <c r="CE16" s="668"/>
      <c r="CF16" s="668"/>
      <c r="CG16" s="668"/>
      <c r="CH16" s="668"/>
      <c r="CI16" s="668"/>
      <c r="CJ16" s="668"/>
      <c r="CK16" s="668"/>
      <c r="CL16" s="668"/>
      <c r="CM16" s="668"/>
      <c r="CN16" s="668"/>
      <c r="CO16" s="668"/>
      <c r="CP16" s="668"/>
      <c r="CQ16" s="669"/>
      <c r="CR16" s="629">
        <v>1642787</v>
      </c>
      <c r="CS16" s="630"/>
      <c r="CT16" s="630"/>
      <c r="CU16" s="630"/>
      <c r="CV16" s="630"/>
      <c r="CW16" s="630"/>
      <c r="CX16" s="630"/>
      <c r="CY16" s="631"/>
      <c r="CZ16" s="656">
        <v>0.5</v>
      </c>
      <c r="DA16" s="656"/>
      <c r="DB16" s="656"/>
      <c r="DC16" s="656"/>
      <c r="DD16" s="635" t="s">
        <v>247</v>
      </c>
      <c r="DE16" s="630"/>
      <c r="DF16" s="630"/>
      <c r="DG16" s="630"/>
      <c r="DH16" s="630"/>
      <c r="DI16" s="630"/>
      <c r="DJ16" s="630"/>
      <c r="DK16" s="630"/>
      <c r="DL16" s="630"/>
      <c r="DM16" s="630"/>
      <c r="DN16" s="630"/>
      <c r="DO16" s="630"/>
      <c r="DP16" s="631"/>
      <c r="DQ16" s="635">
        <v>235984</v>
      </c>
      <c r="DR16" s="630"/>
      <c r="DS16" s="630"/>
      <c r="DT16" s="630"/>
      <c r="DU16" s="630"/>
      <c r="DV16" s="630"/>
      <c r="DW16" s="630"/>
      <c r="DX16" s="630"/>
      <c r="DY16" s="630"/>
      <c r="DZ16" s="630"/>
      <c r="EA16" s="630"/>
      <c r="EB16" s="630"/>
      <c r="EC16" s="670"/>
    </row>
    <row r="17" spans="2:133" ht="11.25" customHeight="1" x14ac:dyDescent="0.2">
      <c r="B17" s="626" t="s">
        <v>267</v>
      </c>
      <c r="C17" s="627"/>
      <c r="D17" s="627"/>
      <c r="E17" s="627"/>
      <c r="F17" s="627"/>
      <c r="G17" s="627"/>
      <c r="H17" s="627"/>
      <c r="I17" s="627"/>
      <c r="J17" s="627"/>
      <c r="K17" s="627"/>
      <c r="L17" s="627"/>
      <c r="M17" s="627"/>
      <c r="N17" s="627"/>
      <c r="O17" s="627"/>
      <c r="P17" s="627"/>
      <c r="Q17" s="628"/>
      <c r="R17" s="629">
        <v>1818226</v>
      </c>
      <c r="S17" s="630"/>
      <c r="T17" s="630"/>
      <c r="U17" s="630"/>
      <c r="V17" s="630"/>
      <c r="W17" s="630"/>
      <c r="X17" s="630"/>
      <c r="Y17" s="631"/>
      <c r="Z17" s="656">
        <v>0.5</v>
      </c>
      <c r="AA17" s="656"/>
      <c r="AB17" s="656"/>
      <c r="AC17" s="656"/>
      <c r="AD17" s="657">
        <v>1818226</v>
      </c>
      <c r="AE17" s="657"/>
      <c r="AF17" s="657"/>
      <c r="AG17" s="657"/>
      <c r="AH17" s="657"/>
      <c r="AI17" s="657"/>
      <c r="AJ17" s="657"/>
      <c r="AK17" s="657"/>
      <c r="AL17" s="632">
        <v>1</v>
      </c>
      <c r="AM17" s="633"/>
      <c r="AN17" s="633"/>
      <c r="AO17" s="658"/>
      <c r="AP17" s="626" t="s">
        <v>268</v>
      </c>
      <c r="AQ17" s="627"/>
      <c r="AR17" s="627"/>
      <c r="AS17" s="627"/>
      <c r="AT17" s="627"/>
      <c r="AU17" s="627"/>
      <c r="AV17" s="627"/>
      <c r="AW17" s="627"/>
      <c r="AX17" s="627"/>
      <c r="AY17" s="627"/>
      <c r="AZ17" s="627"/>
      <c r="BA17" s="627"/>
      <c r="BB17" s="627"/>
      <c r="BC17" s="627"/>
      <c r="BD17" s="627"/>
      <c r="BE17" s="627"/>
      <c r="BF17" s="628"/>
      <c r="BG17" s="629" t="s">
        <v>247</v>
      </c>
      <c r="BH17" s="630"/>
      <c r="BI17" s="630"/>
      <c r="BJ17" s="630"/>
      <c r="BK17" s="630"/>
      <c r="BL17" s="630"/>
      <c r="BM17" s="630"/>
      <c r="BN17" s="631"/>
      <c r="BO17" s="656" t="s">
        <v>237</v>
      </c>
      <c r="BP17" s="656"/>
      <c r="BQ17" s="656"/>
      <c r="BR17" s="656"/>
      <c r="BS17" s="657" t="s">
        <v>237</v>
      </c>
      <c r="BT17" s="657"/>
      <c r="BU17" s="657"/>
      <c r="BV17" s="657"/>
      <c r="BW17" s="657"/>
      <c r="BX17" s="657"/>
      <c r="BY17" s="657"/>
      <c r="BZ17" s="657"/>
      <c r="CA17" s="657"/>
      <c r="CB17" s="724"/>
      <c r="CD17" s="671" t="s">
        <v>269</v>
      </c>
      <c r="CE17" s="668"/>
      <c r="CF17" s="668"/>
      <c r="CG17" s="668"/>
      <c r="CH17" s="668"/>
      <c r="CI17" s="668"/>
      <c r="CJ17" s="668"/>
      <c r="CK17" s="668"/>
      <c r="CL17" s="668"/>
      <c r="CM17" s="668"/>
      <c r="CN17" s="668"/>
      <c r="CO17" s="668"/>
      <c r="CP17" s="668"/>
      <c r="CQ17" s="669"/>
      <c r="CR17" s="629">
        <v>36375830</v>
      </c>
      <c r="CS17" s="630"/>
      <c r="CT17" s="630"/>
      <c r="CU17" s="630"/>
      <c r="CV17" s="630"/>
      <c r="CW17" s="630"/>
      <c r="CX17" s="630"/>
      <c r="CY17" s="631"/>
      <c r="CZ17" s="656">
        <v>10.3</v>
      </c>
      <c r="DA17" s="656"/>
      <c r="DB17" s="656"/>
      <c r="DC17" s="656"/>
      <c r="DD17" s="635" t="s">
        <v>130</v>
      </c>
      <c r="DE17" s="630"/>
      <c r="DF17" s="630"/>
      <c r="DG17" s="630"/>
      <c r="DH17" s="630"/>
      <c r="DI17" s="630"/>
      <c r="DJ17" s="630"/>
      <c r="DK17" s="630"/>
      <c r="DL17" s="630"/>
      <c r="DM17" s="630"/>
      <c r="DN17" s="630"/>
      <c r="DO17" s="630"/>
      <c r="DP17" s="631"/>
      <c r="DQ17" s="635">
        <v>34363332</v>
      </c>
      <c r="DR17" s="630"/>
      <c r="DS17" s="630"/>
      <c r="DT17" s="630"/>
      <c r="DU17" s="630"/>
      <c r="DV17" s="630"/>
      <c r="DW17" s="630"/>
      <c r="DX17" s="630"/>
      <c r="DY17" s="630"/>
      <c r="DZ17" s="630"/>
      <c r="EA17" s="630"/>
      <c r="EB17" s="630"/>
      <c r="EC17" s="670"/>
    </row>
    <row r="18" spans="2:133" ht="11.25" customHeight="1" x14ac:dyDescent="0.2">
      <c r="B18" s="626" t="s">
        <v>270</v>
      </c>
      <c r="C18" s="627"/>
      <c r="D18" s="627"/>
      <c r="E18" s="627"/>
      <c r="F18" s="627"/>
      <c r="G18" s="627"/>
      <c r="H18" s="627"/>
      <c r="I18" s="627"/>
      <c r="J18" s="627"/>
      <c r="K18" s="627"/>
      <c r="L18" s="627"/>
      <c r="M18" s="627"/>
      <c r="N18" s="627"/>
      <c r="O18" s="627"/>
      <c r="P18" s="627"/>
      <c r="Q18" s="628"/>
      <c r="R18" s="629">
        <v>2449250</v>
      </c>
      <c r="S18" s="630"/>
      <c r="T18" s="630"/>
      <c r="U18" s="630"/>
      <c r="V18" s="630"/>
      <c r="W18" s="630"/>
      <c r="X18" s="630"/>
      <c r="Y18" s="631"/>
      <c r="Z18" s="656">
        <v>0.7</v>
      </c>
      <c r="AA18" s="656"/>
      <c r="AB18" s="656"/>
      <c r="AC18" s="656"/>
      <c r="AD18" s="657">
        <v>2270023</v>
      </c>
      <c r="AE18" s="657"/>
      <c r="AF18" s="657"/>
      <c r="AG18" s="657"/>
      <c r="AH18" s="657"/>
      <c r="AI18" s="657"/>
      <c r="AJ18" s="657"/>
      <c r="AK18" s="657"/>
      <c r="AL18" s="632">
        <v>1.2000000476837158</v>
      </c>
      <c r="AM18" s="633"/>
      <c r="AN18" s="633"/>
      <c r="AO18" s="658"/>
      <c r="AP18" s="626" t="s">
        <v>271</v>
      </c>
      <c r="AQ18" s="627"/>
      <c r="AR18" s="627"/>
      <c r="AS18" s="627"/>
      <c r="AT18" s="627"/>
      <c r="AU18" s="627"/>
      <c r="AV18" s="627"/>
      <c r="AW18" s="627"/>
      <c r="AX18" s="627"/>
      <c r="AY18" s="627"/>
      <c r="AZ18" s="627"/>
      <c r="BA18" s="627"/>
      <c r="BB18" s="627"/>
      <c r="BC18" s="627"/>
      <c r="BD18" s="627"/>
      <c r="BE18" s="627"/>
      <c r="BF18" s="628"/>
      <c r="BG18" s="629" t="s">
        <v>247</v>
      </c>
      <c r="BH18" s="630"/>
      <c r="BI18" s="630"/>
      <c r="BJ18" s="630"/>
      <c r="BK18" s="630"/>
      <c r="BL18" s="630"/>
      <c r="BM18" s="630"/>
      <c r="BN18" s="631"/>
      <c r="BO18" s="656" t="s">
        <v>247</v>
      </c>
      <c r="BP18" s="656"/>
      <c r="BQ18" s="656"/>
      <c r="BR18" s="656"/>
      <c r="BS18" s="657" t="s">
        <v>237</v>
      </c>
      <c r="BT18" s="657"/>
      <c r="BU18" s="657"/>
      <c r="BV18" s="657"/>
      <c r="BW18" s="657"/>
      <c r="BX18" s="657"/>
      <c r="BY18" s="657"/>
      <c r="BZ18" s="657"/>
      <c r="CA18" s="657"/>
      <c r="CB18" s="724"/>
      <c r="CD18" s="671" t="s">
        <v>272</v>
      </c>
      <c r="CE18" s="668"/>
      <c r="CF18" s="668"/>
      <c r="CG18" s="668"/>
      <c r="CH18" s="668"/>
      <c r="CI18" s="668"/>
      <c r="CJ18" s="668"/>
      <c r="CK18" s="668"/>
      <c r="CL18" s="668"/>
      <c r="CM18" s="668"/>
      <c r="CN18" s="668"/>
      <c r="CO18" s="668"/>
      <c r="CP18" s="668"/>
      <c r="CQ18" s="669"/>
      <c r="CR18" s="629" t="s">
        <v>247</v>
      </c>
      <c r="CS18" s="630"/>
      <c r="CT18" s="630"/>
      <c r="CU18" s="630"/>
      <c r="CV18" s="630"/>
      <c r="CW18" s="630"/>
      <c r="CX18" s="630"/>
      <c r="CY18" s="631"/>
      <c r="CZ18" s="656" t="s">
        <v>247</v>
      </c>
      <c r="DA18" s="656"/>
      <c r="DB18" s="656"/>
      <c r="DC18" s="656"/>
      <c r="DD18" s="635" t="s">
        <v>247</v>
      </c>
      <c r="DE18" s="630"/>
      <c r="DF18" s="630"/>
      <c r="DG18" s="630"/>
      <c r="DH18" s="630"/>
      <c r="DI18" s="630"/>
      <c r="DJ18" s="630"/>
      <c r="DK18" s="630"/>
      <c r="DL18" s="630"/>
      <c r="DM18" s="630"/>
      <c r="DN18" s="630"/>
      <c r="DO18" s="630"/>
      <c r="DP18" s="631"/>
      <c r="DQ18" s="635" t="s">
        <v>130</v>
      </c>
      <c r="DR18" s="630"/>
      <c r="DS18" s="630"/>
      <c r="DT18" s="630"/>
      <c r="DU18" s="630"/>
      <c r="DV18" s="630"/>
      <c r="DW18" s="630"/>
      <c r="DX18" s="630"/>
      <c r="DY18" s="630"/>
      <c r="DZ18" s="630"/>
      <c r="EA18" s="630"/>
      <c r="EB18" s="630"/>
      <c r="EC18" s="670"/>
    </row>
    <row r="19" spans="2:133" ht="11.25" customHeight="1" x14ac:dyDescent="0.2">
      <c r="B19" s="626" t="s">
        <v>273</v>
      </c>
      <c r="C19" s="627"/>
      <c r="D19" s="627"/>
      <c r="E19" s="627"/>
      <c r="F19" s="627"/>
      <c r="G19" s="627"/>
      <c r="H19" s="627"/>
      <c r="I19" s="627"/>
      <c r="J19" s="627"/>
      <c r="K19" s="627"/>
      <c r="L19" s="627"/>
      <c r="M19" s="627"/>
      <c r="N19" s="627"/>
      <c r="O19" s="627"/>
      <c r="P19" s="627"/>
      <c r="Q19" s="628"/>
      <c r="R19" s="629">
        <v>873148</v>
      </c>
      <c r="S19" s="630"/>
      <c r="T19" s="630"/>
      <c r="U19" s="630"/>
      <c r="V19" s="630"/>
      <c r="W19" s="630"/>
      <c r="X19" s="630"/>
      <c r="Y19" s="631"/>
      <c r="Z19" s="656">
        <v>0.2</v>
      </c>
      <c r="AA19" s="656"/>
      <c r="AB19" s="656"/>
      <c r="AC19" s="656"/>
      <c r="AD19" s="657">
        <v>873148</v>
      </c>
      <c r="AE19" s="657"/>
      <c r="AF19" s="657"/>
      <c r="AG19" s="657"/>
      <c r="AH19" s="657"/>
      <c r="AI19" s="657"/>
      <c r="AJ19" s="657"/>
      <c r="AK19" s="657"/>
      <c r="AL19" s="632">
        <v>0.5</v>
      </c>
      <c r="AM19" s="633"/>
      <c r="AN19" s="633"/>
      <c r="AO19" s="658"/>
      <c r="AP19" s="626" t="s">
        <v>274</v>
      </c>
      <c r="AQ19" s="627"/>
      <c r="AR19" s="627"/>
      <c r="AS19" s="627"/>
      <c r="AT19" s="627"/>
      <c r="AU19" s="627"/>
      <c r="AV19" s="627"/>
      <c r="AW19" s="627"/>
      <c r="AX19" s="627"/>
      <c r="AY19" s="627"/>
      <c r="AZ19" s="627"/>
      <c r="BA19" s="627"/>
      <c r="BB19" s="627"/>
      <c r="BC19" s="627"/>
      <c r="BD19" s="627"/>
      <c r="BE19" s="627"/>
      <c r="BF19" s="628"/>
      <c r="BG19" s="629">
        <v>14740983</v>
      </c>
      <c r="BH19" s="630"/>
      <c r="BI19" s="630"/>
      <c r="BJ19" s="630"/>
      <c r="BK19" s="630"/>
      <c r="BL19" s="630"/>
      <c r="BM19" s="630"/>
      <c r="BN19" s="631"/>
      <c r="BO19" s="656">
        <v>10.7</v>
      </c>
      <c r="BP19" s="656"/>
      <c r="BQ19" s="656"/>
      <c r="BR19" s="656"/>
      <c r="BS19" s="657" t="s">
        <v>130</v>
      </c>
      <c r="BT19" s="657"/>
      <c r="BU19" s="657"/>
      <c r="BV19" s="657"/>
      <c r="BW19" s="657"/>
      <c r="BX19" s="657"/>
      <c r="BY19" s="657"/>
      <c r="BZ19" s="657"/>
      <c r="CA19" s="657"/>
      <c r="CB19" s="724"/>
      <c r="CD19" s="671" t="s">
        <v>275</v>
      </c>
      <c r="CE19" s="668"/>
      <c r="CF19" s="668"/>
      <c r="CG19" s="668"/>
      <c r="CH19" s="668"/>
      <c r="CI19" s="668"/>
      <c r="CJ19" s="668"/>
      <c r="CK19" s="668"/>
      <c r="CL19" s="668"/>
      <c r="CM19" s="668"/>
      <c r="CN19" s="668"/>
      <c r="CO19" s="668"/>
      <c r="CP19" s="668"/>
      <c r="CQ19" s="669"/>
      <c r="CR19" s="629" t="s">
        <v>237</v>
      </c>
      <c r="CS19" s="630"/>
      <c r="CT19" s="630"/>
      <c r="CU19" s="630"/>
      <c r="CV19" s="630"/>
      <c r="CW19" s="630"/>
      <c r="CX19" s="630"/>
      <c r="CY19" s="631"/>
      <c r="CZ19" s="656" t="s">
        <v>237</v>
      </c>
      <c r="DA19" s="656"/>
      <c r="DB19" s="656"/>
      <c r="DC19" s="656"/>
      <c r="DD19" s="635" t="s">
        <v>130</v>
      </c>
      <c r="DE19" s="630"/>
      <c r="DF19" s="630"/>
      <c r="DG19" s="630"/>
      <c r="DH19" s="630"/>
      <c r="DI19" s="630"/>
      <c r="DJ19" s="630"/>
      <c r="DK19" s="630"/>
      <c r="DL19" s="630"/>
      <c r="DM19" s="630"/>
      <c r="DN19" s="630"/>
      <c r="DO19" s="630"/>
      <c r="DP19" s="631"/>
      <c r="DQ19" s="635" t="s">
        <v>130</v>
      </c>
      <c r="DR19" s="630"/>
      <c r="DS19" s="630"/>
      <c r="DT19" s="630"/>
      <c r="DU19" s="630"/>
      <c r="DV19" s="630"/>
      <c r="DW19" s="630"/>
      <c r="DX19" s="630"/>
      <c r="DY19" s="630"/>
      <c r="DZ19" s="630"/>
      <c r="EA19" s="630"/>
      <c r="EB19" s="630"/>
      <c r="EC19" s="670"/>
    </row>
    <row r="20" spans="2:133" ht="11.25" customHeight="1" x14ac:dyDescent="0.2">
      <c r="B20" s="626" t="s">
        <v>276</v>
      </c>
      <c r="C20" s="627"/>
      <c r="D20" s="627"/>
      <c r="E20" s="627"/>
      <c r="F20" s="627"/>
      <c r="G20" s="627"/>
      <c r="H20" s="627"/>
      <c r="I20" s="627"/>
      <c r="J20" s="627"/>
      <c r="K20" s="627"/>
      <c r="L20" s="627"/>
      <c r="M20" s="627"/>
      <c r="N20" s="627"/>
      <c r="O20" s="627"/>
      <c r="P20" s="627"/>
      <c r="Q20" s="628"/>
      <c r="R20" s="629">
        <v>114611</v>
      </c>
      <c r="S20" s="630"/>
      <c r="T20" s="630"/>
      <c r="U20" s="630"/>
      <c r="V20" s="630"/>
      <c r="W20" s="630"/>
      <c r="X20" s="630"/>
      <c r="Y20" s="631"/>
      <c r="Z20" s="656">
        <v>0</v>
      </c>
      <c r="AA20" s="656"/>
      <c r="AB20" s="656"/>
      <c r="AC20" s="656"/>
      <c r="AD20" s="657">
        <v>114611</v>
      </c>
      <c r="AE20" s="657"/>
      <c r="AF20" s="657"/>
      <c r="AG20" s="657"/>
      <c r="AH20" s="657"/>
      <c r="AI20" s="657"/>
      <c r="AJ20" s="657"/>
      <c r="AK20" s="657"/>
      <c r="AL20" s="632">
        <v>0.1</v>
      </c>
      <c r="AM20" s="633"/>
      <c r="AN20" s="633"/>
      <c r="AO20" s="658"/>
      <c r="AP20" s="626" t="s">
        <v>277</v>
      </c>
      <c r="AQ20" s="627"/>
      <c r="AR20" s="627"/>
      <c r="AS20" s="627"/>
      <c r="AT20" s="627"/>
      <c r="AU20" s="627"/>
      <c r="AV20" s="627"/>
      <c r="AW20" s="627"/>
      <c r="AX20" s="627"/>
      <c r="AY20" s="627"/>
      <c r="AZ20" s="627"/>
      <c r="BA20" s="627"/>
      <c r="BB20" s="627"/>
      <c r="BC20" s="627"/>
      <c r="BD20" s="627"/>
      <c r="BE20" s="627"/>
      <c r="BF20" s="628"/>
      <c r="BG20" s="629">
        <v>14740983</v>
      </c>
      <c r="BH20" s="630"/>
      <c r="BI20" s="630"/>
      <c r="BJ20" s="630"/>
      <c r="BK20" s="630"/>
      <c r="BL20" s="630"/>
      <c r="BM20" s="630"/>
      <c r="BN20" s="631"/>
      <c r="BO20" s="656">
        <v>10.7</v>
      </c>
      <c r="BP20" s="656"/>
      <c r="BQ20" s="656"/>
      <c r="BR20" s="656"/>
      <c r="BS20" s="657" t="s">
        <v>247</v>
      </c>
      <c r="BT20" s="657"/>
      <c r="BU20" s="657"/>
      <c r="BV20" s="657"/>
      <c r="BW20" s="657"/>
      <c r="BX20" s="657"/>
      <c r="BY20" s="657"/>
      <c r="BZ20" s="657"/>
      <c r="CA20" s="657"/>
      <c r="CB20" s="724"/>
      <c r="CD20" s="671" t="s">
        <v>278</v>
      </c>
      <c r="CE20" s="668"/>
      <c r="CF20" s="668"/>
      <c r="CG20" s="668"/>
      <c r="CH20" s="668"/>
      <c r="CI20" s="668"/>
      <c r="CJ20" s="668"/>
      <c r="CK20" s="668"/>
      <c r="CL20" s="668"/>
      <c r="CM20" s="668"/>
      <c r="CN20" s="668"/>
      <c r="CO20" s="668"/>
      <c r="CP20" s="668"/>
      <c r="CQ20" s="669"/>
      <c r="CR20" s="629">
        <v>353330636</v>
      </c>
      <c r="CS20" s="630"/>
      <c r="CT20" s="630"/>
      <c r="CU20" s="630"/>
      <c r="CV20" s="630"/>
      <c r="CW20" s="630"/>
      <c r="CX20" s="630"/>
      <c r="CY20" s="631"/>
      <c r="CZ20" s="656">
        <v>100</v>
      </c>
      <c r="DA20" s="656"/>
      <c r="DB20" s="656"/>
      <c r="DC20" s="656"/>
      <c r="DD20" s="635">
        <v>38121160</v>
      </c>
      <c r="DE20" s="630"/>
      <c r="DF20" s="630"/>
      <c r="DG20" s="630"/>
      <c r="DH20" s="630"/>
      <c r="DI20" s="630"/>
      <c r="DJ20" s="630"/>
      <c r="DK20" s="630"/>
      <c r="DL20" s="630"/>
      <c r="DM20" s="630"/>
      <c r="DN20" s="630"/>
      <c r="DO20" s="630"/>
      <c r="DP20" s="631"/>
      <c r="DQ20" s="635">
        <v>221500813</v>
      </c>
      <c r="DR20" s="630"/>
      <c r="DS20" s="630"/>
      <c r="DT20" s="630"/>
      <c r="DU20" s="630"/>
      <c r="DV20" s="630"/>
      <c r="DW20" s="630"/>
      <c r="DX20" s="630"/>
      <c r="DY20" s="630"/>
      <c r="DZ20" s="630"/>
      <c r="EA20" s="630"/>
      <c r="EB20" s="630"/>
      <c r="EC20" s="670"/>
    </row>
    <row r="21" spans="2:133" ht="11.25" customHeight="1" x14ac:dyDescent="0.2">
      <c r="B21" s="626" t="s">
        <v>279</v>
      </c>
      <c r="C21" s="627"/>
      <c r="D21" s="627"/>
      <c r="E21" s="627"/>
      <c r="F21" s="627"/>
      <c r="G21" s="627"/>
      <c r="H21" s="627"/>
      <c r="I21" s="627"/>
      <c r="J21" s="627"/>
      <c r="K21" s="627"/>
      <c r="L21" s="627"/>
      <c r="M21" s="627"/>
      <c r="N21" s="627"/>
      <c r="O21" s="627"/>
      <c r="P21" s="627"/>
      <c r="Q21" s="628"/>
      <c r="R21" s="629">
        <v>30331</v>
      </c>
      <c r="S21" s="630"/>
      <c r="T21" s="630"/>
      <c r="U21" s="630"/>
      <c r="V21" s="630"/>
      <c r="W21" s="630"/>
      <c r="X21" s="630"/>
      <c r="Y21" s="631"/>
      <c r="Z21" s="656">
        <v>0</v>
      </c>
      <c r="AA21" s="656"/>
      <c r="AB21" s="656"/>
      <c r="AC21" s="656"/>
      <c r="AD21" s="657">
        <v>30331</v>
      </c>
      <c r="AE21" s="657"/>
      <c r="AF21" s="657"/>
      <c r="AG21" s="657"/>
      <c r="AH21" s="657"/>
      <c r="AI21" s="657"/>
      <c r="AJ21" s="657"/>
      <c r="AK21" s="657"/>
      <c r="AL21" s="632">
        <v>0</v>
      </c>
      <c r="AM21" s="633"/>
      <c r="AN21" s="633"/>
      <c r="AO21" s="658"/>
      <c r="AP21" s="721" t="s">
        <v>280</v>
      </c>
      <c r="AQ21" s="729"/>
      <c r="AR21" s="729"/>
      <c r="AS21" s="729"/>
      <c r="AT21" s="729"/>
      <c r="AU21" s="729"/>
      <c r="AV21" s="729"/>
      <c r="AW21" s="729"/>
      <c r="AX21" s="729"/>
      <c r="AY21" s="729"/>
      <c r="AZ21" s="729"/>
      <c r="BA21" s="729"/>
      <c r="BB21" s="729"/>
      <c r="BC21" s="729"/>
      <c r="BD21" s="729"/>
      <c r="BE21" s="729"/>
      <c r="BF21" s="723"/>
      <c r="BG21" s="629">
        <v>30634</v>
      </c>
      <c r="BH21" s="630"/>
      <c r="BI21" s="630"/>
      <c r="BJ21" s="630"/>
      <c r="BK21" s="630"/>
      <c r="BL21" s="630"/>
      <c r="BM21" s="630"/>
      <c r="BN21" s="631"/>
      <c r="BO21" s="656">
        <v>0</v>
      </c>
      <c r="BP21" s="656"/>
      <c r="BQ21" s="656"/>
      <c r="BR21" s="656"/>
      <c r="BS21" s="657" t="s">
        <v>130</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281</v>
      </c>
      <c r="C22" s="693"/>
      <c r="D22" s="693"/>
      <c r="E22" s="693"/>
      <c r="F22" s="693"/>
      <c r="G22" s="693"/>
      <c r="H22" s="693"/>
      <c r="I22" s="693"/>
      <c r="J22" s="693"/>
      <c r="K22" s="693"/>
      <c r="L22" s="693"/>
      <c r="M22" s="693"/>
      <c r="N22" s="693"/>
      <c r="O22" s="693"/>
      <c r="P22" s="693"/>
      <c r="Q22" s="694"/>
      <c r="R22" s="629">
        <v>1431160</v>
      </c>
      <c r="S22" s="630"/>
      <c r="T22" s="630"/>
      <c r="U22" s="630"/>
      <c r="V22" s="630"/>
      <c r="W22" s="630"/>
      <c r="X22" s="630"/>
      <c r="Y22" s="631"/>
      <c r="Z22" s="656">
        <v>0.4</v>
      </c>
      <c r="AA22" s="656"/>
      <c r="AB22" s="656"/>
      <c r="AC22" s="656"/>
      <c r="AD22" s="635">
        <v>1251933</v>
      </c>
      <c r="AE22" s="630"/>
      <c r="AF22" s="630"/>
      <c r="AG22" s="630"/>
      <c r="AH22" s="630"/>
      <c r="AI22" s="630"/>
      <c r="AJ22" s="630"/>
      <c r="AK22" s="631"/>
      <c r="AL22" s="632">
        <v>0.69999998807907104</v>
      </c>
      <c r="AM22" s="633"/>
      <c r="AN22" s="633"/>
      <c r="AO22" s="658"/>
      <c r="AP22" s="721" t="s">
        <v>282</v>
      </c>
      <c r="AQ22" s="729"/>
      <c r="AR22" s="729"/>
      <c r="AS22" s="729"/>
      <c r="AT22" s="729"/>
      <c r="AU22" s="729"/>
      <c r="AV22" s="729"/>
      <c r="AW22" s="729"/>
      <c r="AX22" s="729"/>
      <c r="AY22" s="729"/>
      <c r="AZ22" s="729"/>
      <c r="BA22" s="729"/>
      <c r="BB22" s="729"/>
      <c r="BC22" s="729"/>
      <c r="BD22" s="729"/>
      <c r="BE22" s="729"/>
      <c r="BF22" s="723"/>
      <c r="BG22" s="629">
        <v>4305945</v>
      </c>
      <c r="BH22" s="630"/>
      <c r="BI22" s="630"/>
      <c r="BJ22" s="630"/>
      <c r="BK22" s="630"/>
      <c r="BL22" s="630"/>
      <c r="BM22" s="630"/>
      <c r="BN22" s="631"/>
      <c r="BO22" s="656">
        <v>3.1</v>
      </c>
      <c r="BP22" s="656"/>
      <c r="BQ22" s="656"/>
      <c r="BR22" s="656"/>
      <c r="BS22" s="657" t="s">
        <v>130</v>
      </c>
      <c r="BT22" s="657"/>
      <c r="BU22" s="657"/>
      <c r="BV22" s="657"/>
      <c r="BW22" s="657"/>
      <c r="BX22" s="657"/>
      <c r="BY22" s="657"/>
      <c r="BZ22" s="657"/>
      <c r="CA22" s="657"/>
      <c r="CB22" s="724"/>
      <c r="CD22" s="731" t="s">
        <v>283</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284</v>
      </c>
      <c r="C23" s="627"/>
      <c r="D23" s="627"/>
      <c r="E23" s="627"/>
      <c r="F23" s="627"/>
      <c r="G23" s="627"/>
      <c r="H23" s="627"/>
      <c r="I23" s="627"/>
      <c r="J23" s="627"/>
      <c r="K23" s="627"/>
      <c r="L23" s="627"/>
      <c r="M23" s="627"/>
      <c r="N23" s="627"/>
      <c r="O23" s="627"/>
      <c r="P23" s="627"/>
      <c r="Q23" s="628"/>
      <c r="R23" s="629">
        <v>26237972</v>
      </c>
      <c r="S23" s="630"/>
      <c r="T23" s="630"/>
      <c r="U23" s="630"/>
      <c r="V23" s="630"/>
      <c r="W23" s="630"/>
      <c r="X23" s="630"/>
      <c r="Y23" s="631"/>
      <c r="Z23" s="656">
        <v>7.2</v>
      </c>
      <c r="AA23" s="656"/>
      <c r="AB23" s="656"/>
      <c r="AC23" s="656"/>
      <c r="AD23" s="657">
        <v>24957939</v>
      </c>
      <c r="AE23" s="657"/>
      <c r="AF23" s="657"/>
      <c r="AG23" s="657"/>
      <c r="AH23" s="657"/>
      <c r="AI23" s="657"/>
      <c r="AJ23" s="657"/>
      <c r="AK23" s="657"/>
      <c r="AL23" s="632">
        <v>13.4</v>
      </c>
      <c r="AM23" s="633"/>
      <c r="AN23" s="633"/>
      <c r="AO23" s="658"/>
      <c r="AP23" s="721" t="s">
        <v>285</v>
      </c>
      <c r="AQ23" s="729"/>
      <c r="AR23" s="729"/>
      <c r="AS23" s="729"/>
      <c r="AT23" s="729"/>
      <c r="AU23" s="729"/>
      <c r="AV23" s="729"/>
      <c r="AW23" s="729"/>
      <c r="AX23" s="729"/>
      <c r="AY23" s="729"/>
      <c r="AZ23" s="729"/>
      <c r="BA23" s="729"/>
      <c r="BB23" s="729"/>
      <c r="BC23" s="729"/>
      <c r="BD23" s="729"/>
      <c r="BE23" s="729"/>
      <c r="BF23" s="723"/>
      <c r="BG23" s="629">
        <v>10404404</v>
      </c>
      <c r="BH23" s="630"/>
      <c r="BI23" s="630"/>
      <c r="BJ23" s="630"/>
      <c r="BK23" s="630"/>
      <c r="BL23" s="630"/>
      <c r="BM23" s="630"/>
      <c r="BN23" s="631"/>
      <c r="BO23" s="656">
        <v>7.5</v>
      </c>
      <c r="BP23" s="656"/>
      <c r="BQ23" s="656"/>
      <c r="BR23" s="656"/>
      <c r="BS23" s="657" t="s">
        <v>130</v>
      </c>
      <c r="BT23" s="657"/>
      <c r="BU23" s="657"/>
      <c r="BV23" s="657"/>
      <c r="BW23" s="657"/>
      <c r="BX23" s="657"/>
      <c r="BY23" s="657"/>
      <c r="BZ23" s="657"/>
      <c r="CA23" s="657"/>
      <c r="CB23" s="724"/>
      <c r="CD23" s="731" t="s">
        <v>223</v>
      </c>
      <c r="CE23" s="732"/>
      <c r="CF23" s="732"/>
      <c r="CG23" s="732"/>
      <c r="CH23" s="732"/>
      <c r="CI23" s="732"/>
      <c r="CJ23" s="732"/>
      <c r="CK23" s="732"/>
      <c r="CL23" s="732"/>
      <c r="CM23" s="732"/>
      <c r="CN23" s="732"/>
      <c r="CO23" s="732"/>
      <c r="CP23" s="732"/>
      <c r="CQ23" s="733"/>
      <c r="CR23" s="731" t="s">
        <v>286</v>
      </c>
      <c r="CS23" s="732"/>
      <c r="CT23" s="732"/>
      <c r="CU23" s="732"/>
      <c r="CV23" s="732"/>
      <c r="CW23" s="732"/>
      <c r="CX23" s="732"/>
      <c r="CY23" s="733"/>
      <c r="CZ23" s="731" t="s">
        <v>287</v>
      </c>
      <c r="DA23" s="732"/>
      <c r="DB23" s="732"/>
      <c r="DC23" s="733"/>
      <c r="DD23" s="731" t="s">
        <v>288</v>
      </c>
      <c r="DE23" s="732"/>
      <c r="DF23" s="732"/>
      <c r="DG23" s="732"/>
      <c r="DH23" s="732"/>
      <c r="DI23" s="732"/>
      <c r="DJ23" s="732"/>
      <c r="DK23" s="733"/>
      <c r="DL23" s="740" t="s">
        <v>289</v>
      </c>
      <c r="DM23" s="741"/>
      <c r="DN23" s="741"/>
      <c r="DO23" s="741"/>
      <c r="DP23" s="741"/>
      <c r="DQ23" s="741"/>
      <c r="DR23" s="741"/>
      <c r="DS23" s="741"/>
      <c r="DT23" s="741"/>
      <c r="DU23" s="741"/>
      <c r="DV23" s="742"/>
      <c r="DW23" s="731" t="s">
        <v>290</v>
      </c>
      <c r="DX23" s="732"/>
      <c r="DY23" s="732"/>
      <c r="DZ23" s="732"/>
      <c r="EA23" s="732"/>
      <c r="EB23" s="732"/>
      <c r="EC23" s="733"/>
    </row>
    <row r="24" spans="2:133" ht="11.25" customHeight="1" x14ac:dyDescent="0.2">
      <c r="B24" s="626" t="s">
        <v>291</v>
      </c>
      <c r="C24" s="627"/>
      <c r="D24" s="627"/>
      <c r="E24" s="627"/>
      <c r="F24" s="627"/>
      <c r="G24" s="627"/>
      <c r="H24" s="627"/>
      <c r="I24" s="627"/>
      <c r="J24" s="627"/>
      <c r="K24" s="627"/>
      <c r="L24" s="627"/>
      <c r="M24" s="627"/>
      <c r="N24" s="627"/>
      <c r="O24" s="627"/>
      <c r="P24" s="627"/>
      <c r="Q24" s="628"/>
      <c r="R24" s="629">
        <v>24957939</v>
      </c>
      <c r="S24" s="630"/>
      <c r="T24" s="630"/>
      <c r="U24" s="630"/>
      <c r="V24" s="630"/>
      <c r="W24" s="630"/>
      <c r="X24" s="630"/>
      <c r="Y24" s="631"/>
      <c r="Z24" s="656">
        <v>6.9</v>
      </c>
      <c r="AA24" s="656"/>
      <c r="AB24" s="656"/>
      <c r="AC24" s="656"/>
      <c r="AD24" s="657">
        <v>24957939</v>
      </c>
      <c r="AE24" s="657"/>
      <c r="AF24" s="657"/>
      <c r="AG24" s="657"/>
      <c r="AH24" s="657"/>
      <c r="AI24" s="657"/>
      <c r="AJ24" s="657"/>
      <c r="AK24" s="657"/>
      <c r="AL24" s="632">
        <v>13.4</v>
      </c>
      <c r="AM24" s="633"/>
      <c r="AN24" s="633"/>
      <c r="AO24" s="658"/>
      <c r="AP24" s="721" t="s">
        <v>292</v>
      </c>
      <c r="AQ24" s="729"/>
      <c r="AR24" s="729"/>
      <c r="AS24" s="729"/>
      <c r="AT24" s="729"/>
      <c r="AU24" s="729"/>
      <c r="AV24" s="729"/>
      <c r="AW24" s="729"/>
      <c r="AX24" s="729"/>
      <c r="AY24" s="729"/>
      <c r="AZ24" s="729"/>
      <c r="BA24" s="729"/>
      <c r="BB24" s="729"/>
      <c r="BC24" s="729"/>
      <c r="BD24" s="729"/>
      <c r="BE24" s="729"/>
      <c r="BF24" s="723"/>
      <c r="BG24" s="629" t="s">
        <v>130</v>
      </c>
      <c r="BH24" s="630"/>
      <c r="BI24" s="630"/>
      <c r="BJ24" s="630"/>
      <c r="BK24" s="630"/>
      <c r="BL24" s="630"/>
      <c r="BM24" s="630"/>
      <c r="BN24" s="631"/>
      <c r="BO24" s="656" t="s">
        <v>130</v>
      </c>
      <c r="BP24" s="656"/>
      <c r="BQ24" s="656"/>
      <c r="BR24" s="656"/>
      <c r="BS24" s="657" t="s">
        <v>237</v>
      </c>
      <c r="BT24" s="657"/>
      <c r="BU24" s="657"/>
      <c r="BV24" s="657"/>
      <c r="BW24" s="657"/>
      <c r="BX24" s="657"/>
      <c r="BY24" s="657"/>
      <c r="BZ24" s="657"/>
      <c r="CA24" s="657"/>
      <c r="CB24" s="724"/>
      <c r="CD24" s="685" t="s">
        <v>293</v>
      </c>
      <c r="CE24" s="686"/>
      <c r="CF24" s="686"/>
      <c r="CG24" s="686"/>
      <c r="CH24" s="686"/>
      <c r="CI24" s="686"/>
      <c r="CJ24" s="686"/>
      <c r="CK24" s="686"/>
      <c r="CL24" s="686"/>
      <c r="CM24" s="686"/>
      <c r="CN24" s="686"/>
      <c r="CO24" s="686"/>
      <c r="CP24" s="686"/>
      <c r="CQ24" s="687"/>
      <c r="CR24" s="682">
        <v>197539228</v>
      </c>
      <c r="CS24" s="683"/>
      <c r="CT24" s="683"/>
      <c r="CU24" s="683"/>
      <c r="CV24" s="683"/>
      <c r="CW24" s="683"/>
      <c r="CX24" s="683"/>
      <c r="CY24" s="726"/>
      <c r="CZ24" s="727">
        <v>55.9</v>
      </c>
      <c r="DA24" s="701"/>
      <c r="DB24" s="701"/>
      <c r="DC24" s="730"/>
      <c r="DD24" s="725">
        <v>121147670</v>
      </c>
      <c r="DE24" s="683"/>
      <c r="DF24" s="683"/>
      <c r="DG24" s="683"/>
      <c r="DH24" s="683"/>
      <c r="DI24" s="683"/>
      <c r="DJ24" s="683"/>
      <c r="DK24" s="726"/>
      <c r="DL24" s="725">
        <v>120111838</v>
      </c>
      <c r="DM24" s="683"/>
      <c r="DN24" s="683"/>
      <c r="DO24" s="683"/>
      <c r="DP24" s="683"/>
      <c r="DQ24" s="683"/>
      <c r="DR24" s="683"/>
      <c r="DS24" s="683"/>
      <c r="DT24" s="683"/>
      <c r="DU24" s="683"/>
      <c r="DV24" s="726"/>
      <c r="DW24" s="727">
        <v>59</v>
      </c>
      <c r="DX24" s="701"/>
      <c r="DY24" s="701"/>
      <c r="DZ24" s="701"/>
      <c r="EA24" s="701"/>
      <c r="EB24" s="701"/>
      <c r="EC24" s="728"/>
    </row>
    <row r="25" spans="2:133" ht="11.25" customHeight="1" x14ac:dyDescent="0.2">
      <c r="B25" s="626" t="s">
        <v>294</v>
      </c>
      <c r="C25" s="627"/>
      <c r="D25" s="627"/>
      <c r="E25" s="627"/>
      <c r="F25" s="627"/>
      <c r="G25" s="627"/>
      <c r="H25" s="627"/>
      <c r="I25" s="627"/>
      <c r="J25" s="627"/>
      <c r="K25" s="627"/>
      <c r="L25" s="627"/>
      <c r="M25" s="627"/>
      <c r="N25" s="627"/>
      <c r="O25" s="627"/>
      <c r="P25" s="627"/>
      <c r="Q25" s="628"/>
      <c r="R25" s="629">
        <v>1279996</v>
      </c>
      <c r="S25" s="630"/>
      <c r="T25" s="630"/>
      <c r="U25" s="630"/>
      <c r="V25" s="630"/>
      <c r="W25" s="630"/>
      <c r="X25" s="630"/>
      <c r="Y25" s="631"/>
      <c r="Z25" s="656">
        <v>0.4</v>
      </c>
      <c r="AA25" s="656"/>
      <c r="AB25" s="656"/>
      <c r="AC25" s="656"/>
      <c r="AD25" s="657" t="s">
        <v>247</v>
      </c>
      <c r="AE25" s="657"/>
      <c r="AF25" s="657"/>
      <c r="AG25" s="657"/>
      <c r="AH25" s="657"/>
      <c r="AI25" s="657"/>
      <c r="AJ25" s="657"/>
      <c r="AK25" s="657"/>
      <c r="AL25" s="632" t="s">
        <v>130</v>
      </c>
      <c r="AM25" s="633"/>
      <c r="AN25" s="633"/>
      <c r="AO25" s="658"/>
      <c r="AP25" s="721" t="s">
        <v>295</v>
      </c>
      <c r="AQ25" s="729"/>
      <c r="AR25" s="729"/>
      <c r="AS25" s="729"/>
      <c r="AT25" s="729"/>
      <c r="AU25" s="729"/>
      <c r="AV25" s="729"/>
      <c r="AW25" s="729"/>
      <c r="AX25" s="729"/>
      <c r="AY25" s="729"/>
      <c r="AZ25" s="729"/>
      <c r="BA25" s="729"/>
      <c r="BB25" s="729"/>
      <c r="BC25" s="729"/>
      <c r="BD25" s="729"/>
      <c r="BE25" s="729"/>
      <c r="BF25" s="723"/>
      <c r="BG25" s="629" t="s">
        <v>247</v>
      </c>
      <c r="BH25" s="630"/>
      <c r="BI25" s="630"/>
      <c r="BJ25" s="630"/>
      <c r="BK25" s="630"/>
      <c r="BL25" s="630"/>
      <c r="BM25" s="630"/>
      <c r="BN25" s="631"/>
      <c r="BO25" s="656" t="s">
        <v>130</v>
      </c>
      <c r="BP25" s="656"/>
      <c r="BQ25" s="656"/>
      <c r="BR25" s="656"/>
      <c r="BS25" s="657" t="s">
        <v>247</v>
      </c>
      <c r="BT25" s="657"/>
      <c r="BU25" s="657"/>
      <c r="BV25" s="657"/>
      <c r="BW25" s="657"/>
      <c r="BX25" s="657"/>
      <c r="BY25" s="657"/>
      <c r="BZ25" s="657"/>
      <c r="CA25" s="657"/>
      <c r="CB25" s="724"/>
      <c r="CD25" s="671" t="s">
        <v>296</v>
      </c>
      <c r="CE25" s="668"/>
      <c r="CF25" s="668"/>
      <c r="CG25" s="668"/>
      <c r="CH25" s="668"/>
      <c r="CI25" s="668"/>
      <c r="CJ25" s="668"/>
      <c r="CK25" s="668"/>
      <c r="CL25" s="668"/>
      <c r="CM25" s="668"/>
      <c r="CN25" s="668"/>
      <c r="CO25" s="668"/>
      <c r="CP25" s="668"/>
      <c r="CQ25" s="669"/>
      <c r="CR25" s="629">
        <v>74434647</v>
      </c>
      <c r="CS25" s="640"/>
      <c r="CT25" s="640"/>
      <c r="CU25" s="640"/>
      <c r="CV25" s="640"/>
      <c r="CW25" s="640"/>
      <c r="CX25" s="640"/>
      <c r="CY25" s="641"/>
      <c r="CZ25" s="632">
        <v>21.1</v>
      </c>
      <c r="DA25" s="642"/>
      <c r="DB25" s="642"/>
      <c r="DC25" s="643"/>
      <c r="DD25" s="635">
        <v>63489057</v>
      </c>
      <c r="DE25" s="640"/>
      <c r="DF25" s="640"/>
      <c r="DG25" s="640"/>
      <c r="DH25" s="640"/>
      <c r="DI25" s="640"/>
      <c r="DJ25" s="640"/>
      <c r="DK25" s="641"/>
      <c r="DL25" s="635">
        <v>62725044</v>
      </c>
      <c r="DM25" s="640"/>
      <c r="DN25" s="640"/>
      <c r="DO25" s="640"/>
      <c r="DP25" s="640"/>
      <c r="DQ25" s="640"/>
      <c r="DR25" s="640"/>
      <c r="DS25" s="640"/>
      <c r="DT25" s="640"/>
      <c r="DU25" s="640"/>
      <c r="DV25" s="641"/>
      <c r="DW25" s="632">
        <v>30.8</v>
      </c>
      <c r="DX25" s="642"/>
      <c r="DY25" s="642"/>
      <c r="DZ25" s="642"/>
      <c r="EA25" s="642"/>
      <c r="EB25" s="642"/>
      <c r="EC25" s="663"/>
    </row>
    <row r="26" spans="2:133" ht="11.25" customHeight="1" x14ac:dyDescent="0.2">
      <c r="B26" s="626" t="s">
        <v>297</v>
      </c>
      <c r="C26" s="627"/>
      <c r="D26" s="627"/>
      <c r="E26" s="627"/>
      <c r="F26" s="627"/>
      <c r="G26" s="627"/>
      <c r="H26" s="627"/>
      <c r="I26" s="627"/>
      <c r="J26" s="627"/>
      <c r="K26" s="627"/>
      <c r="L26" s="627"/>
      <c r="M26" s="627"/>
      <c r="N26" s="627"/>
      <c r="O26" s="627"/>
      <c r="P26" s="627"/>
      <c r="Q26" s="628"/>
      <c r="R26" s="629">
        <v>37</v>
      </c>
      <c r="S26" s="630"/>
      <c r="T26" s="630"/>
      <c r="U26" s="630"/>
      <c r="V26" s="630"/>
      <c r="W26" s="630"/>
      <c r="X26" s="630"/>
      <c r="Y26" s="631"/>
      <c r="Z26" s="656">
        <v>0</v>
      </c>
      <c r="AA26" s="656"/>
      <c r="AB26" s="656"/>
      <c r="AC26" s="656"/>
      <c r="AD26" s="657" t="s">
        <v>237</v>
      </c>
      <c r="AE26" s="657"/>
      <c r="AF26" s="657"/>
      <c r="AG26" s="657"/>
      <c r="AH26" s="657"/>
      <c r="AI26" s="657"/>
      <c r="AJ26" s="657"/>
      <c r="AK26" s="657"/>
      <c r="AL26" s="632" t="s">
        <v>130</v>
      </c>
      <c r="AM26" s="633"/>
      <c r="AN26" s="633"/>
      <c r="AO26" s="658"/>
      <c r="AP26" s="721" t="s">
        <v>298</v>
      </c>
      <c r="AQ26" s="722"/>
      <c r="AR26" s="722"/>
      <c r="AS26" s="722"/>
      <c r="AT26" s="722"/>
      <c r="AU26" s="722"/>
      <c r="AV26" s="722"/>
      <c r="AW26" s="722"/>
      <c r="AX26" s="722"/>
      <c r="AY26" s="722"/>
      <c r="AZ26" s="722"/>
      <c r="BA26" s="722"/>
      <c r="BB26" s="722"/>
      <c r="BC26" s="722"/>
      <c r="BD26" s="722"/>
      <c r="BE26" s="722"/>
      <c r="BF26" s="723"/>
      <c r="BG26" s="629" t="s">
        <v>130</v>
      </c>
      <c r="BH26" s="630"/>
      <c r="BI26" s="630"/>
      <c r="BJ26" s="630"/>
      <c r="BK26" s="630"/>
      <c r="BL26" s="630"/>
      <c r="BM26" s="630"/>
      <c r="BN26" s="631"/>
      <c r="BO26" s="656" t="s">
        <v>130</v>
      </c>
      <c r="BP26" s="656"/>
      <c r="BQ26" s="656"/>
      <c r="BR26" s="656"/>
      <c r="BS26" s="657" t="s">
        <v>237</v>
      </c>
      <c r="BT26" s="657"/>
      <c r="BU26" s="657"/>
      <c r="BV26" s="657"/>
      <c r="BW26" s="657"/>
      <c r="BX26" s="657"/>
      <c r="BY26" s="657"/>
      <c r="BZ26" s="657"/>
      <c r="CA26" s="657"/>
      <c r="CB26" s="724"/>
      <c r="CD26" s="671" t="s">
        <v>299</v>
      </c>
      <c r="CE26" s="668"/>
      <c r="CF26" s="668"/>
      <c r="CG26" s="668"/>
      <c r="CH26" s="668"/>
      <c r="CI26" s="668"/>
      <c r="CJ26" s="668"/>
      <c r="CK26" s="668"/>
      <c r="CL26" s="668"/>
      <c r="CM26" s="668"/>
      <c r="CN26" s="668"/>
      <c r="CO26" s="668"/>
      <c r="CP26" s="668"/>
      <c r="CQ26" s="669"/>
      <c r="CR26" s="629">
        <v>50030576</v>
      </c>
      <c r="CS26" s="630"/>
      <c r="CT26" s="630"/>
      <c r="CU26" s="630"/>
      <c r="CV26" s="630"/>
      <c r="CW26" s="630"/>
      <c r="CX26" s="630"/>
      <c r="CY26" s="631"/>
      <c r="CZ26" s="632">
        <v>14.2</v>
      </c>
      <c r="DA26" s="642"/>
      <c r="DB26" s="642"/>
      <c r="DC26" s="643"/>
      <c r="DD26" s="635">
        <v>39960650</v>
      </c>
      <c r="DE26" s="630"/>
      <c r="DF26" s="630"/>
      <c r="DG26" s="630"/>
      <c r="DH26" s="630"/>
      <c r="DI26" s="630"/>
      <c r="DJ26" s="630"/>
      <c r="DK26" s="631"/>
      <c r="DL26" s="635" t="s">
        <v>237</v>
      </c>
      <c r="DM26" s="630"/>
      <c r="DN26" s="630"/>
      <c r="DO26" s="630"/>
      <c r="DP26" s="630"/>
      <c r="DQ26" s="630"/>
      <c r="DR26" s="630"/>
      <c r="DS26" s="630"/>
      <c r="DT26" s="630"/>
      <c r="DU26" s="630"/>
      <c r="DV26" s="631"/>
      <c r="DW26" s="632" t="s">
        <v>247</v>
      </c>
      <c r="DX26" s="642"/>
      <c r="DY26" s="642"/>
      <c r="DZ26" s="642"/>
      <c r="EA26" s="642"/>
      <c r="EB26" s="642"/>
      <c r="EC26" s="663"/>
    </row>
    <row r="27" spans="2:133" ht="11.25" customHeight="1" x14ac:dyDescent="0.2">
      <c r="B27" s="626" t="s">
        <v>300</v>
      </c>
      <c r="C27" s="627"/>
      <c r="D27" s="627"/>
      <c r="E27" s="627"/>
      <c r="F27" s="627"/>
      <c r="G27" s="627"/>
      <c r="H27" s="627"/>
      <c r="I27" s="627"/>
      <c r="J27" s="627"/>
      <c r="K27" s="627"/>
      <c r="L27" s="627"/>
      <c r="M27" s="627"/>
      <c r="N27" s="627"/>
      <c r="O27" s="627"/>
      <c r="P27" s="627"/>
      <c r="Q27" s="628"/>
      <c r="R27" s="629">
        <v>196192865</v>
      </c>
      <c r="S27" s="630"/>
      <c r="T27" s="630"/>
      <c r="U27" s="630"/>
      <c r="V27" s="630"/>
      <c r="W27" s="630"/>
      <c r="X27" s="630"/>
      <c r="Y27" s="631"/>
      <c r="Z27" s="656">
        <v>54</v>
      </c>
      <c r="AA27" s="656"/>
      <c r="AB27" s="656"/>
      <c r="AC27" s="656"/>
      <c r="AD27" s="657">
        <v>184329201</v>
      </c>
      <c r="AE27" s="657"/>
      <c r="AF27" s="657"/>
      <c r="AG27" s="657"/>
      <c r="AH27" s="657"/>
      <c r="AI27" s="657"/>
      <c r="AJ27" s="657"/>
      <c r="AK27" s="657"/>
      <c r="AL27" s="632">
        <v>99</v>
      </c>
      <c r="AM27" s="633"/>
      <c r="AN27" s="633"/>
      <c r="AO27" s="658"/>
      <c r="AP27" s="626" t="s">
        <v>301</v>
      </c>
      <c r="AQ27" s="627"/>
      <c r="AR27" s="627"/>
      <c r="AS27" s="627"/>
      <c r="AT27" s="627"/>
      <c r="AU27" s="627"/>
      <c r="AV27" s="627"/>
      <c r="AW27" s="627"/>
      <c r="AX27" s="627"/>
      <c r="AY27" s="627"/>
      <c r="AZ27" s="627"/>
      <c r="BA27" s="627"/>
      <c r="BB27" s="627"/>
      <c r="BC27" s="627"/>
      <c r="BD27" s="627"/>
      <c r="BE27" s="627"/>
      <c r="BF27" s="628"/>
      <c r="BG27" s="629">
        <v>137874554</v>
      </c>
      <c r="BH27" s="630"/>
      <c r="BI27" s="630"/>
      <c r="BJ27" s="630"/>
      <c r="BK27" s="630"/>
      <c r="BL27" s="630"/>
      <c r="BM27" s="630"/>
      <c r="BN27" s="631"/>
      <c r="BO27" s="656">
        <v>100</v>
      </c>
      <c r="BP27" s="656"/>
      <c r="BQ27" s="656"/>
      <c r="BR27" s="656"/>
      <c r="BS27" s="657" t="s">
        <v>247</v>
      </c>
      <c r="BT27" s="657"/>
      <c r="BU27" s="657"/>
      <c r="BV27" s="657"/>
      <c r="BW27" s="657"/>
      <c r="BX27" s="657"/>
      <c r="BY27" s="657"/>
      <c r="BZ27" s="657"/>
      <c r="CA27" s="657"/>
      <c r="CB27" s="724"/>
      <c r="CD27" s="671" t="s">
        <v>302</v>
      </c>
      <c r="CE27" s="668"/>
      <c r="CF27" s="668"/>
      <c r="CG27" s="668"/>
      <c r="CH27" s="668"/>
      <c r="CI27" s="668"/>
      <c r="CJ27" s="668"/>
      <c r="CK27" s="668"/>
      <c r="CL27" s="668"/>
      <c r="CM27" s="668"/>
      <c r="CN27" s="668"/>
      <c r="CO27" s="668"/>
      <c r="CP27" s="668"/>
      <c r="CQ27" s="669"/>
      <c r="CR27" s="629">
        <v>86728751</v>
      </c>
      <c r="CS27" s="640"/>
      <c r="CT27" s="640"/>
      <c r="CU27" s="640"/>
      <c r="CV27" s="640"/>
      <c r="CW27" s="640"/>
      <c r="CX27" s="640"/>
      <c r="CY27" s="641"/>
      <c r="CZ27" s="632">
        <v>24.5</v>
      </c>
      <c r="DA27" s="642"/>
      <c r="DB27" s="642"/>
      <c r="DC27" s="643"/>
      <c r="DD27" s="635">
        <v>23295281</v>
      </c>
      <c r="DE27" s="640"/>
      <c r="DF27" s="640"/>
      <c r="DG27" s="640"/>
      <c r="DH27" s="640"/>
      <c r="DI27" s="640"/>
      <c r="DJ27" s="640"/>
      <c r="DK27" s="641"/>
      <c r="DL27" s="635">
        <v>23023462</v>
      </c>
      <c r="DM27" s="640"/>
      <c r="DN27" s="640"/>
      <c r="DO27" s="640"/>
      <c r="DP27" s="640"/>
      <c r="DQ27" s="640"/>
      <c r="DR27" s="640"/>
      <c r="DS27" s="640"/>
      <c r="DT27" s="640"/>
      <c r="DU27" s="640"/>
      <c r="DV27" s="641"/>
      <c r="DW27" s="632">
        <v>11.3</v>
      </c>
      <c r="DX27" s="642"/>
      <c r="DY27" s="642"/>
      <c r="DZ27" s="642"/>
      <c r="EA27" s="642"/>
      <c r="EB27" s="642"/>
      <c r="EC27" s="663"/>
    </row>
    <row r="28" spans="2:133" ht="11.25" customHeight="1" x14ac:dyDescent="0.2">
      <c r="B28" s="626" t="s">
        <v>303</v>
      </c>
      <c r="C28" s="627"/>
      <c r="D28" s="627"/>
      <c r="E28" s="627"/>
      <c r="F28" s="627"/>
      <c r="G28" s="627"/>
      <c r="H28" s="627"/>
      <c r="I28" s="627"/>
      <c r="J28" s="627"/>
      <c r="K28" s="627"/>
      <c r="L28" s="627"/>
      <c r="M28" s="627"/>
      <c r="N28" s="627"/>
      <c r="O28" s="627"/>
      <c r="P28" s="627"/>
      <c r="Q28" s="628"/>
      <c r="R28" s="629">
        <v>335064</v>
      </c>
      <c r="S28" s="630"/>
      <c r="T28" s="630"/>
      <c r="U28" s="630"/>
      <c r="V28" s="630"/>
      <c r="W28" s="630"/>
      <c r="X28" s="630"/>
      <c r="Y28" s="631"/>
      <c r="Z28" s="656">
        <v>0.1</v>
      </c>
      <c r="AA28" s="656"/>
      <c r="AB28" s="656"/>
      <c r="AC28" s="656"/>
      <c r="AD28" s="657">
        <v>335064</v>
      </c>
      <c r="AE28" s="657"/>
      <c r="AF28" s="657"/>
      <c r="AG28" s="657"/>
      <c r="AH28" s="657"/>
      <c r="AI28" s="657"/>
      <c r="AJ28" s="657"/>
      <c r="AK28" s="657"/>
      <c r="AL28" s="632">
        <v>0.2</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304</v>
      </c>
      <c r="CE28" s="668"/>
      <c r="CF28" s="668"/>
      <c r="CG28" s="668"/>
      <c r="CH28" s="668"/>
      <c r="CI28" s="668"/>
      <c r="CJ28" s="668"/>
      <c r="CK28" s="668"/>
      <c r="CL28" s="668"/>
      <c r="CM28" s="668"/>
      <c r="CN28" s="668"/>
      <c r="CO28" s="668"/>
      <c r="CP28" s="668"/>
      <c r="CQ28" s="669"/>
      <c r="CR28" s="629">
        <v>36375830</v>
      </c>
      <c r="CS28" s="630"/>
      <c r="CT28" s="630"/>
      <c r="CU28" s="630"/>
      <c r="CV28" s="630"/>
      <c r="CW28" s="630"/>
      <c r="CX28" s="630"/>
      <c r="CY28" s="631"/>
      <c r="CZ28" s="632">
        <v>10.3</v>
      </c>
      <c r="DA28" s="642"/>
      <c r="DB28" s="642"/>
      <c r="DC28" s="643"/>
      <c r="DD28" s="635">
        <v>34363332</v>
      </c>
      <c r="DE28" s="630"/>
      <c r="DF28" s="630"/>
      <c r="DG28" s="630"/>
      <c r="DH28" s="630"/>
      <c r="DI28" s="630"/>
      <c r="DJ28" s="630"/>
      <c r="DK28" s="631"/>
      <c r="DL28" s="635">
        <v>34363332</v>
      </c>
      <c r="DM28" s="630"/>
      <c r="DN28" s="630"/>
      <c r="DO28" s="630"/>
      <c r="DP28" s="630"/>
      <c r="DQ28" s="630"/>
      <c r="DR28" s="630"/>
      <c r="DS28" s="630"/>
      <c r="DT28" s="630"/>
      <c r="DU28" s="630"/>
      <c r="DV28" s="631"/>
      <c r="DW28" s="632">
        <v>16.899999999999999</v>
      </c>
      <c r="DX28" s="642"/>
      <c r="DY28" s="642"/>
      <c r="DZ28" s="642"/>
      <c r="EA28" s="642"/>
      <c r="EB28" s="642"/>
      <c r="EC28" s="663"/>
    </row>
    <row r="29" spans="2:133" ht="11.25" customHeight="1" x14ac:dyDescent="0.2">
      <c r="B29" s="626" t="s">
        <v>305</v>
      </c>
      <c r="C29" s="627"/>
      <c r="D29" s="627"/>
      <c r="E29" s="627"/>
      <c r="F29" s="627"/>
      <c r="G29" s="627"/>
      <c r="H29" s="627"/>
      <c r="I29" s="627"/>
      <c r="J29" s="627"/>
      <c r="K29" s="627"/>
      <c r="L29" s="627"/>
      <c r="M29" s="627"/>
      <c r="N29" s="627"/>
      <c r="O29" s="627"/>
      <c r="P29" s="627"/>
      <c r="Q29" s="628"/>
      <c r="R29" s="629">
        <v>1595463</v>
      </c>
      <c r="S29" s="630"/>
      <c r="T29" s="630"/>
      <c r="U29" s="630"/>
      <c r="V29" s="630"/>
      <c r="W29" s="630"/>
      <c r="X29" s="630"/>
      <c r="Y29" s="631"/>
      <c r="Z29" s="656">
        <v>0.4</v>
      </c>
      <c r="AA29" s="656"/>
      <c r="AB29" s="656"/>
      <c r="AC29" s="656"/>
      <c r="AD29" s="657" t="s">
        <v>130</v>
      </c>
      <c r="AE29" s="657"/>
      <c r="AF29" s="657"/>
      <c r="AG29" s="657"/>
      <c r="AH29" s="657"/>
      <c r="AI29" s="657"/>
      <c r="AJ29" s="657"/>
      <c r="AK29" s="657"/>
      <c r="AL29" s="632" t="s">
        <v>247</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306</v>
      </c>
      <c r="CE29" s="716"/>
      <c r="CF29" s="671" t="s">
        <v>307</v>
      </c>
      <c r="CG29" s="668"/>
      <c r="CH29" s="668"/>
      <c r="CI29" s="668"/>
      <c r="CJ29" s="668"/>
      <c r="CK29" s="668"/>
      <c r="CL29" s="668"/>
      <c r="CM29" s="668"/>
      <c r="CN29" s="668"/>
      <c r="CO29" s="668"/>
      <c r="CP29" s="668"/>
      <c r="CQ29" s="669"/>
      <c r="CR29" s="629">
        <v>36375830</v>
      </c>
      <c r="CS29" s="640"/>
      <c r="CT29" s="640"/>
      <c r="CU29" s="640"/>
      <c r="CV29" s="640"/>
      <c r="CW29" s="640"/>
      <c r="CX29" s="640"/>
      <c r="CY29" s="641"/>
      <c r="CZ29" s="632">
        <v>10.3</v>
      </c>
      <c r="DA29" s="642"/>
      <c r="DB29" s="642"/>
      <c r="DC29" s="643"/>
      <c r="DD29" s="635">
        <v>34363332</v>
      </c>
      <c r="DE29" s="640"/>
      <c r="DF29" s="640"/>
      <c r="DG29" s="640"/>
      <c r="DH29" s="640"/>
      <c r="DI29" s="640"/>
      <c r="DJ29" s="640"/>
      <c r="DK29" s="641"/>
      <c r="DL29" s="635">
        <v>34363332</v>
      </c>
      <c r="DM29" s="640"/>
      <c r="DN29" s="640"/>
      <c r="DO29" s="640"/>
      <c r="DP29" s="640"/>
      <c r="DQ29" s="640"/>
      <c r="DR29" s="640"/>
      <c r="DS29" s="640"/>
      <c r="DT29" s="640"/>
      <c r="DU29" s="640"/>
      <c r="DV29" s="641"/>
      <c r="DW29" s="632">
        <v>16.899999999999999</v>
      </c>
      <c r="DX29" s="642"/>
      <c r="DY29" s="642"/>
      <c r="DZ29" s="642"/>
      <c r="EA29" s="642"/>
      <c r="EB29" s="642"/>
      <c r="EC29" s="663"/>
    </row>
    <row r="30" spans="2:133" ht="11.25" customHeight="1" x14ac:dyDescent="0.2">
      <c r="B30" s="626" t="s">
        <v>308</v>
      </c>
      <c r="C30" s="627"/>
      <c r="D30" s="627"/>
      <c r="E30" s="627"/>
      <c r="F30" s="627"/>
      <c r="G30" s="627"/>
      <c r="H30" s="627"/>
      <c r="I30" s="627"/>
      <c r="J30" s="627"/>
      <c r="K30" s="627"/>
      <c r="L30" s="627"/>
      <c r="M30" s="627"/>
      <c r="N30" s="627"/>
      <c r="O30" s="627"/>
      <c r="P30" s="627"/>
      <c r="Q30" s="628"/>
      <c r="R30" s="629">
        <v>3533896</v>
      </c>
      <c r="S30" s="630"/>
      <c r="T30" s="630"/>
      <c r="U30" s="630"/>
      <c r="V30" s="630"/>
      <c r="W30" s="630"/>
      <c r="X30" s="630"/>
      <c r="Y30" s="631"/>
      <c r="Z30" s="656">
        <v>1</v>
      </c>
      <c r="AA30" s="656"/>
      <c r="AB30" s="656"/>
      <c r="AC30" s="656"/>
      <c r="AD30" s="657">
        <v>584780</v>
      </c>
      <c r="AE30" s="657"/>
      <c r="AF30" s="657"/>
      <c r="AG30" s="657"/>
      <c r="AH30" s="657"/>
      <c r="AI30" s="657"/>
      <c r="AJ30" s="657"/>
      <c r="AK30" s="657"/>
      <c r="AL30" s="632">
        <v>0.3</v>
      </c>
      <c r="AM30" s="633"/>
      <c r="AN30" s="633"/>
      <c r="AO30" s="658"/>
      <c r="AP30" s="688" t="s">
        <v>223</v>
      </c>
      <c r="AQ30" s="689"/>
      <c r="AR30" s="689"/>
      <c r="AS30" s="689"/>
      <c r="AT30" s="689"/>
      <c r="AU30" s="689"/>
      <c r="AV30" s="689"/>
      <c r="AW30" s="689"/>
      <c r="AX30" s="689"/>
      <c r="AY30" s="689"/>
      <c r="AZ30" s="689"/>
      <c r="BA30" s="689"/>
      <c r="BB30" s="689"/>
      <c r="BC30" s="689"/>
      <c r="BD30" s="689"/>
      <c r="BE30" s="689"/>
      <c r="BF30" s="690"/>
      <c r="BG30" s="688" t="s">
        <v>309</v>
      </c>
      <c r="BH30" s="704"/>
      <c r="BI30" s="704"/>
      <c r="BJ30" s="704"/>
      <c r="BK30" s="704"/>
      <c r="BL30" s="704"/>
      <c r="BM30" s="704"/>
      <c r="BN30" s="704"/>
      <c r="BO30" s="704"/>
      <c r="BP30" s="704"/>
      <c r="BQ30" s="705"/>
      <c r="BR30" s="688" t="s">
        <v>310</v>
      </c>
      <c r="BS30" s="704"/>
      <c r="BT30" s="704"/>
      <c r="BU30" s="704"/>
      <c r="BV30" s="704"/>
      <c r="BW30" s="704"/>
      <c r="BX30" s="704"/>
      <c r="BY30" s="704"/>
      <c r="BZ30" s="704"/>
      <c r="CA30" s="704"/>
      <c r="CB30" s="705"/>
      <c r="CD30" s="717"/>
      <c r="CE30" s="718"/>
      <c r="CF30" s="671" t="s">
        <v>311</v>
      </c>
      <c r="CG30" s="668"/>
      <c r="CH30" s="668"/>
      <c r="CI30" s="668"/>
      <c r="CJ30" s="668"/>
      <c r="CK30" s="668"/>
      <c r="CL30" s="668"/>
      <c r="CM30" s="668"/>
      <c r="CN30" s="668"/>
      <c r="CO30" s="668"/>
      <c r="CP30" s="668"/>
      <c r="CQ30" s="669"/>
      <c r="CR30" s="629">
        <v>34346426</v>
      </c>
      <c r="CS30" s="630"/>
      <c r="CT30" s="630"/>
      <c r="CU30" s="630"/>
      <c r="CV30" s="630"/>
      <c r="CW30" s="630"/>
      <c r="CX30" s="630"/>
      <c r="CY30" s="631"/>
      <c r="CZ30" s="632">
        <v>9.6999999999999993</v>
      </c>
      <c r="DA30" s="642"/>
      <c r="DB30" s="642"/>
      <c r="DC30" s="643"/>
      <c r="DD30" s="635">
        <v>32334723</v>
      </c>
      <c r="DE30" s="630"/>
      <c r="DF30" s="630"/>
      <c r="DG30" s="630"/>
      <c r="DH30" s="630"/>
      <c r="DI30" s="630"/>
      <c r="DJ30" s="630"/>
      <c r="DK30" s="631"/>
      <c r="DL30" s="635">
        <v>32334723</v>
      </c>
      <c r="DM30" s="630"/>
      <c r="DN30" s="630"/>
      <c r="DO30" s="630"/>
      <c r="DP30" s="630"/>
      <c r="DQ30" s="630"/>
      <c r="DR30" s="630"/>
      <c r="DS30" s="630"/>
      <c r="DT30" s="630"/>
      <c r="DU30" s="630"/>
      <c r="DV30" s="631"/>
      <c r="DW30" s="632">
        <v>15.9</v>
      </c>
      <c r="DX30" s="642"/>
      <c r="DY30" s="642"/>
      <c r="DZ30" s="642"/>
      <c r="EA30" s="642"/>
      <c r="EB30" s="642"/>
      <c r="EC30" s="663"/>
    </row>
    <row r="31" spans="2:133" ht="11.25" customHeight="1" x14ac:dyDescent="0.2">
      <c r="B31" s="626" t="s">
        <v>312</v>
      </c>
      <c r="C31" s="627"/>
      <c r="D31" s="627"/>
      <c r="E31" s="627"/>
      <c r="F31" s="627"/>
      <c r="G31" s="627"/>
      <c r="H31" s="627"/>
      <c r="I31" s="627"/>
      <c r="J31" s="627"/>
      <c r="K31" s="627"/>
      <c r="L31" s="627"/>
      <c r="M31" s="627"/>
      <c r="N31" s="627"/>
      <c r="O31" s="627"/>
      <c r="P31" s="627"/>
      <c r="Q31" s="628"/>
      <c r="R31" s="629">
        <v>1198683</v>
      </c>
      <c r="S31" s="630"/>
      <c r="T31" s="630"/>
      <c r="U31" s="630"/>
      <c r="V31" s="630"/>
      <c r="W31" s="630"/>
      <c r="X31" s="630"/>
      <c r="Y31" s="631"/>
      <c r="Z31" s="656">
        <v>0.3</v>
      </c>
      <c r="AA31" s="656"/>
      <c r="AB31" s="656"/>
      <c r="AC31" s="656"/>
      <c r="AD31" s="657" t="s">
        <v>237</v>
      </c>
      <c r="AE31" s="657"/>
      <c r="AF31" s="657"/>
      <c r="AG31" s="657"/>
      <c r="AH31" s="657"/>
      <c r="AI31" s="657"/>
      <c r="AJ31" s="657"/>
      <c r="AK31" s="657"/>
      <c r="AL31" s="632" t="s">
        <v>130</v>
      </c>
      <c r="AM31" s="633"/>
      <c r="AN31" s="633"/>
      <c r="AO31" s="658"/>
      <c r="AP31" s="706" t="s">
        <v>313</v>
      </c>
      <c r="AQ31" s="707"/>
      <c r="AR31" s="707"/>
      <c r="AS31" s="707"/>
      <c r="AT31" s="712" t="s">
        <v>314</v>
      </c>
      <c r="AU31" s="217"/>
      <c r="AV31" s="217"/>
      <c r="AW31" s="217"/>
      <c r="AX31" s="696" t="s">
        <v>187</v>
      </c>
      <c r="AY31" s="697"/>
      <c r="AZ31" s="697"/>
      <c r="BA31" s="697"/>
      <c r="BB31" s="697"/>
      <c r="BC31" s="697"/>
      <c r="BD31" s="697"/>
      <c r="BE31" s="697"/>
      <c r="BF31" s="698"/>
      <c r="BG31" s="699">
        <v>99.6</v>
      </c>
      <c r="BH31" s="700"/>
      <c r="BI31" s="700"/>
      <c r="BJ31" s="700"/>
      <c r="BK31" s="700"/>
      <c r="BL31" s="700"/>
      <c r="BM31" s="701">
        <v>99.1</v>
      </c>
      <c r="BN31" s="700"/>
      <c r="BO31" s="700"/>
      <c r="BP31" s="700"/>
      <c r="BQ31" s="702"/>
      <c r="BR31" s="699">
        <v>99</v>
      </c>
      <c r="BS31" s="700"/>
      <c r="BT31" s="700"/>
      <c r="BU31" s="700"/>
      <c r="BV31" s="700"/>
      <c r="BW31" s="700"/>
      <c r="BX31" s="701">
        <v>98.4</v>
      </c>
      <c r="BY31" s="700"/>
      <c r="BZ31" s="700"/>
      <c r="CA31" s="700"/>
      <c r="CB31" s="702"/>
      <c r="CD31" s="717"/>
      <c r="CE31" s="718"/>
      <c r="CF31" s="671" t="s">
        <v>315</v>
      </c>
      <c r="CG31" s="668"/>
      <c r="CH31" s="668"/>
      <c r="CI31" s="668"/>
      <c r="CJ31" s="668"/>
      <c r="CK31" s="668"/>
      <c r="CL31" s="668"/>
      <c r="CM31" s="668"/>
      <c r="CN31" s="668"/>
      <c r="CO31" s="668"/>
      <c r="CP31" s="668"/>
      <c r="CQ31" s="669"/>
      <c r="CR31" s="629">
        <v>2029404</v>
      </c>
      <c r="CS31" s="640"/>
      <c r="CT31" s="640"/>
      <c r="CU31" s="640"/>
      <c r="CV31" s="640"/>
      <c r="CW31" s="640"/>
      <c r="CX31" s="640"/>
      <c r="CY31" s="641"/>
      <c r="CZ31" s="632">
        <v>0.6</v>
      </c>
      <c r="DA31" s="642"/>
      <c r="DB31" s="642"/>
      <c r="DC31" s="643"/>
      <c r="DD31" s="635">
        <v>2028609</v>
      </c>
      <c r="DE31" s="640"/>
      <c r="DF31" s="640"/>
      <c r="DG31" s="640"/>
      <c r="DH31" s="640"/>
      <c r="DI31" s="640"/>
      <c r="DJ31" s="640"/>
      <c r="DK31" s="641"/>
      <c r="DL31" s="635">
        <v>2028609</v>
      </c>
      <c r="DM31" s="640"/>
      <c r="DN31" s="640"/>
      <c r="DO31" s="640"/>
      <c r="DP31" s="640"/>
      <c r="DQ31" s="640"/>
      <c r="DR31" s="640"/>
      <c r="DS31" s="640"/>
      <c r="DT31" s="640"/>
      <c r="DU31" s="640"/>
      <c r="DV31" s="641"/>
      <c r="DW31" s="632">
        <v>1</v>
      </c>
      <c r="DX31" s="642"/>
      <c r="DY31" s="642"/>
      <c r="DZ31" s="642"/>
      <c r="EA31" s="642"/>
      <c r="EB31" s="642"/>
      <c r="EC31" s="663"/>
    </row>
    <row r="32" spans="2:133" ht="11.25" customHeight="1" x14ac:dyDescent="0.2">
      <c r="B32" s="626" t="s">
        <v>316</v>
      </c>
      <c r="C32" s="627"/>
      <c r="D32" s="627"/>
      <c r="E32" s="627"/>
      <c r="F32" s="627"/>
      <c r="G32" s="627"/>
      <c r="H32" s="627"/>
      <c r="I32" s="627"/>
      <c r="J32" s="627"/>
      <c r="K32" s="627"/>
      <c r="L32" s="627"/>
      <c r="M32" s="627"/>
      <c r="N32" s="627"/>
      <c r="O32" s="627"/>
      <c r="P32" s="627"/>
      <c r="Q32" s="628"/>
      <c r="R32" s="629">
        <v>85266465</v>
      </c>
      <c r="S32" s="630"/>
      <c r="T32" s="630"/>
      <c r="U32" s="630"/>
      <c r="V32" s="630"/>
      <c r="W32" s="630"/>
      <c r="X32" s="630"/>
      <c r="Y32" s="631"/>
      <c r="Z32" s="656">
        <v>23.5</v>
      </c>
      <c r="AA32" s="656"/>
      <c r="AB32" s="656"/>
      <c r="AC32" s="656"/>
      <c r="AD32" s="657" t="s">
        <v>130</v>
      </c>
      <c r="AE32" s="657"/>
      <c r="AF32" s="657"/>
      <c r="AG32" s="657"/>
      <c r="AH32" s="657"/>
      <c r="AI32" s="657"/>
      <c r="AJ32" s="657"/>
      <c r="AK32" s="657"/>
      <c r="AL32" s="632" t="s">
        <v>130</v>
      </c>
      <c r="AM32" s="633"/>
      <c r="AN32" s="633"/>
      <c r="AO32" s="658"/>
      <c r="AP32" s="708"/>
      <c r="AQ32" s="709"/>
      <c r="AR32" s="709"/>
      <c r="AS32" s="709"/>
      <c r="AT32" s="713"/>
      <c r="AU32" s="216" t="s">
        <v>317</v>
      </c>
      <c r="AV32" s="216"/>
      <c r="AW32" s="216"/>
      <c r="AX32" s="626" t="s">
        <v>318</v>
      </c>
      <c r="AY32" s="627"/>
      <c r="AZ32" s="627"/>
      <c r="BA32" s="627"/>
      <c r="BB32" s="627"/>
      <c r="BC32" s="627"/>
      <c r="BD32" s="627"/>
      <c r="BE32" s="627"/>
      <c r="BF32" s="628"/>
      <c r="BG32" s="703">
        <v>99.5</v>
      </c>
      <c r="BH32" s="640"/>
      <c r="BI32" s="640"/>
      <c r="BJ32" s="640"/>
      <c r="BK32" s="640"/>
      <c r="BL32" s="640"/>
      <c r="BM32" s="633">
        <v>98.8</v>
      </c>
      <c r="BN32" s="695"/>
      <c r="BO32" s="695"/>
      <c r="BP32" s="695"/>
      <c r="BQ32" s="667"/>
      <c r="BR32" s="703">
        <v>98.5</v>
      </c>
      <c r="BS32" s="640"/>
      <c r="BT32" s="640"/>
      <c r="BU32" s="640"/>
      <c r="BV32" s="640"/>
      <c r="BW32" s="640"/>
      <c r="BX32" s="633">
        <v>97.8</v>
      </c>
      <c r="BY32" s="695"/>
      <c r="BZ32" s="695"/>
      <c r="CA32" s="695"/>
      <c r="CB32" s="667"/>
      <c r="CD32" s="719"/>
      <c r="CE32" s="720"/>
      <c r="CF32" s="671" t="s">
        <v>319</v>
      </c>
      <c r="CG32" s="668"/>
      <c r="CH32" s="668"/>
      <c r="CI32" s="668"/>
      <c r="CJ32" s="668"/>
      <c r="CK32" s="668"/>
      <c r="CL32" s="668"/>
      <c r="CM32" s="668"/>
      <c r="CN32" s="668"/>
      <c r="CO32" s="668"/>
      <c r="CP32" s="668"/>
      <c r="CQ32" s="669"/>
      <c r="CR32" s="629" t="s">
        <v>247</v>
      </c>
      <c r="CS32" s="630"/>
      <c r="CT32" s="630"/>
      <c r="CU32" s="630"/>
      <c r="CV32" s="630"/>
      <c r="CW32" s="630"/>
      <c r="CX32" s="630"/>
      <c r="CY32" s="631"/>
      <c r="CZ32" s="632" t="s">
        <v>130</v>
      </c>
      <c r="DA32" s="642"/>
      <c r="DB32" s="642"/>
      <c r="DC32" s="643"/>
      <c r="DD32" s="635" t="s">
        <v>130</v>
      </c>
      <c r="DE32" s="630"/>
      <c r="DF32" s="630"/>
      <c r="DG32" s="630"/>
      <c r="DH32" s="630"/>
      <c r="DI32" s="630"/>
      <c r="DJ32" s="630"/>
      <c r="DK32" s="631"/>
      <c r="DL32" s="635" t="s">
        <v>130</v>
      </c>
      <c r="DM32" s="630"/>
      <c r="DN32" s="630"/>
      <c r="DO32" s="630"/>
      <c r="DP32" s="630"/>
      <c r="DQ32" s="630"/>
      <c r="DR32" s="630"/>
      <c r="DS32" s="630"/>
      <c r="DT32" s="630"/>
      <c r="DU32" s="630"/>
      <c r="DV32" s="631"/>
      <c r="DW32" s="632" t="s">
        <v>130</v>
      </c>
      <c r="DX32" s="642"/>
      <c r="DY32" s="642"/>
      <c r="DZ32" s="642"/>
      <c r="EA32" s="642"/>
      <c r="EB32" s="642"/>
      <c r="EC32" s="663"/>
    </row>
    <row r="33" spans="2:133" ht="11.25" customHeight="1" x14ac:dyDescent="0.2">
      <c r="B33" s="692" t="s">
        <v>320</v>
      </c>
      <c r="C33" s="693"/>
      <c r="D33" s="693"/>
      <c r="E33" s="693"/>
      <c r="F33" s="693"/>
      <c r="G33" s="693"/>
      <c r="H33" s="693"/>
      <c r="I33" s="693"/>
      <c r="J33" s="693"/>
      <c r="K33" s="693"/>
      <c r="L33" s="693"/>
      <c r="M33" s="693"/>
      <c r="N33" s="693"/>
      <c r="O33" s="693"/>
      <c r="P33" s="693"/>
      <c r="Q33" s="694"/>
      <c r="R33" s="629" t="s">
        <v>130</v>
      </c>
      <c r="S33" s="630"/>
      <c r="T33" s="630"/>
      <c r="U33" s="630"/>
      <c r="V33" s="630"/>
      <c r="W33" s="630"/>
      <c r="X33" s="630"/>
      <c r="Y33" s="631"/>
      <c r="Z33" s="656" t="s">
        <v>130</v>
      </c>
      <c r="AA33" s="656"/>
      <c r="AB33" s="656"/>
      <c r="AC33" s="656"/>
      <c r="AD33" s="657" t="s">
        <v>130</v>
      </c>
      <c r="AE33" s="657"/>
      <c r="AF33" s="657"/>
      <c r="AG33" s="657"/>
      <c r="AH33" s="657"/>
      <c r="AI33" s="657"/>
      <c r="AJ33" s="657"/>
      <c r="AK33" s="657"/>
      <c r="AL33" s="632" t="s">
        <v>247</v>
      </c>
      <c r="AM33" s="633"/>
      <c r="AN33" s="633"/>
      <c r="AO33" s="658"/>
      <c r="AP33" s="710"/>
      <c r="AQ33" s="711"/>
      <c r="AR33" s="711"/>
      <c r="AS33" s="711"/>
      <c r="AT33" s="714"/>
      <c r="AU33" s="218"/>
      <c r="AV33" s="218"/>
      <c r="AW33" s="218"/>
      <c r="AX33" s="606" t="s">
        <v>321</v>
      </c>
      <c r="AY33" s="607"/>
      <c r="AZ33" s="607"/>
      <c r="BA33" s="607"/>
      <c r="BB33" s="607"/>
      <c r="BC33" s="607"/>
      <c r="BD33" s="607"/>
      <c r="BE33" s="607"/>
      <c r="BF33" s="608"/>
      <c r="BG33" s="691">
        <v>99.7</v>
      </c>
      <c r="BH33" s="610"/>
      <c r="BI33" s="610"/>
      <c r="BJ33" s="610"/>
      <c r="BK33" s="610"/>
      <c r="BL33" s="610"/>
      <c r="BM33" s="648">
        <v>99.4</v>
      </c>
      <c r="BN33" s="610"/>
      <c r="BO33" s="610"/>
      <c r="BP33" s="610"/>
      <c r="BQ33" s="659"/>
      <c r="BR33" s="691">
        <v>99.4</v>
      </c>
      <c r="BS33" s="610"/>
      <c r="BT33" s="610"/>
      <c r="BU33" s="610"/>
      <c r="BV33" s="610"/>
      <c r="BW33" s="610"/>
      <c r="BX33" s="648">
        <v>99.1</v>
      </c>
      <c r="BY33" s="610"/>
      <c r="BZ33" s="610"/>
      <c r="CA33" s="610"/>
      <c r="CB33" s="659"/>
      <c r="CD33" s="671" t="s">
        <v>322</v>
      </c>
      <c r="CE33" s="668"/>
      <c r="CF33" s="668"/>
      <c r="CG33" s="668"/>
      <c r="CH33" s="668"/>
      <c r="CI33" s="668"/>
      <c r="CJ33" s="668"/>
      <c r="CK33" s="668"/>
      <c r="CL33" s="668"/>
      <c r="CM33" s="668"/>
      <c r="CN33" s="668"/>
      <c r="CO33" s="668"/>
      <c r="CP33" s="668"/>
      <c r="CQ33" s="669"/>
      <c r="CR33" s="629">
        <v>116027461</v>
      </c>
      <c r="CS33" s="640"/>
      <c r="CT33" s="640"/>
      <c r="CU33" s="640"/>
      <c r="CV33" s="640"/>
      <c r="CW33" s="640"/>
      <c r="CX33" s="640"/>
      <c r="CY33" s="641"/>
      <c r="CZ33" s="632">
        <v>32.799999999999997</v>
      </c>
      <c r="DA33" s="642"/>
      <c r="DB33" s="642"/>
      <c r="DC33" s="643"/>
      <c r="DD33" s="635">
        <v>90252113</v>
      </c>
      <c r="DE33" s="640"/>
      <c r="DF33" s="640"/>
      <c r="DG33" s="640"/>
      <c r="DH33" s="640"/>
      <c r="DI33" s="640"/>
      <c r="DJ33" s="640"/>
      <c r="DK33" s="641"/>
      <c r="DL33" s="635">
        <v>63159307</v>
      </c>
      <c r="DM33" s="640"/>
      <c r="DN33" s="640"/>
      <c r="DO33" s="640"/>
      <c r="DP33" s="640"/>
      <c r="DQ33" s="640"/>
      <c r="DR33" s="640"/>
      <c r="DS33" s="640"/>
      <c r="DT33" s="640"/>
      <c r="DU33" s="640"/>
      <c r="DV33" s="641"/>
      <c r="DW33" s="632">
        <v>31</v>
      </c>
      <c r="DX33" s="642"/>
      <c r="DY33" s="642"/>
      <c r="DZ33" s="642"/>
      <c r="EA33" s="642"/>
      <c r="EB33" s="642"/>
      <c r="EC33" s="663"/>
    </row>
    <row r="34" spans="2:133" ht="11.25" customHeight="1" x14ac:dyDescent="0.2">
      <c r="B34" s="626" t="s">
        <v>323</v>
      </c>
      <c r="C34" s="627"/>
      <c r="D34" s="627"/>
      <c r="E34" s="627"/>
      <c r="F34" s="627"/>
      <c r="G34" s="627"/>
      <c r="H34" s="627"/>
      <c r="I34" s="627"/>
      <c r="J34" s="627"/>
      <c r="K34" s="627"/>
      <c r="L34" s="627"/>
      <c r="M34" s="627"/>
      <c r="N34" s="627"/>
      <c r="O34" s="627"/>
      <c r="P34" s="627"/>
      <c r="Q34" s="628"/>
      <c r="R34" s="629">
        <v>18079911</v>
      </c>
      <c r="S34" s="630"/>
      <c r="T34" s="630"/>
      <c r="U34" s="630"/>
      <c r="V34" s="630"/>
      <c r="W34" s="630"/>
      <c r="X34" s="630"/>
      <c r="Y34" s="631"/>
      <c r="Z34" s="656">
        <v>5</v>
      </c>
      <c r="AA34" s="656"/>
      <c r="AB34" s="656"/>
      <c r="AC34" s="656"/>
      <c r="AD34" s="657" t="s">
        <v>247</v>
      </c>
      <c r="AE34" s="657"/>
      <c r="AF34" s="657"/>
      <c r="AG34" s="657"/>
      <c r="AH34" s="657"/>
      <c r="AI34" s="657"/>
      <c r="AJ34" s="657"/>
      <c r="AK34" s="657"/>
      <c r="AL34" s="632" t="s">
        <v>130</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324</v>
      </c>
      <c r="CE34" s="668"/>
      <c r="CF34" s="668"/>
      <c r="CG34" s="668"/>
      <c r="CH34" s="668"/>
      <c r="CI34" s="668"/>
      <c r="CJ34" s="668"/>
      <c r="CK34" s="668"/>
      <c r="CL34" s="668"/>
      <c r="CM34" s="668"/>
      <c r="CN34" s="668"/>
      <c r="CO34" s="668"/>
      <c r="CP34" s="668"/>
      <c r="CQ34" s="669"/>
      <c r="CR34" s="629">
        <v>44525213</v>
      </c>
      <c r="CS34" s="630"/>
      <c r="CT34" s="630"/>
      <c r="CU34" s="630"/>
      <c r="CV34" s="630"/>
      <c r="CW34" s="630"/>
      <c r="CX34" s="630"/>
      <c r="CY34" s="631"/>
      <c r="CZ34" s="632">
        <v>12.6</v>
      </c>
      <c r="DA34" s="642"/>
      <c r="DB34" s="642"/>
      <c r="DC34" s="643"/>
      <c r="DD34" s="635">
        <v>29313804</v>
      </c>
      <c r="DE34" s="630"/>
      <c r="DF34" s="630"/>
      <c r="DG34" s="630"/>
      <c r="DH34" s="630"/>
      <c r="DI34" s="630"/>
      <c r="DJ34" s="630"/>
      <c r="DK34" s="631"/>
      <c r="DL34" s="635">
        <v>25895262</v>
      </c>
      <c r="DM34" s="630"/>
      <c r="DN34" s="630"/>
      <c r="DO34" s="630"/>
      <c r="DP34" s="630"/>
      <c r="DQ34" s="630"/>
      <c r="DR34" s="630"/>
      <c r="DS34" s="630"/>
      <c r="DT34" s="630"/>
      <c r="DU34" s="630"/>
      <c r="DV34" s="631"/>
      <c r="DW34" s="632">
        <v>12.7</v>
      </c>
      <c r="DX34" s="642"/>
      <c r="DY34" s="642"/>
      <c r="DZ34" s="642"/>
      <c r="EA34" s="642"/>
      <c r="EB34" s="642"/>
      <c r="EC34" s="663"/>
    </row>
    <row r="35" spans="2:133" ht="11.25" customHeight="1" x14ac:dyDescent="0.2">
      <c r="B35" s="626" t="s">
        <v>325</v>
      </c>
      <c r="C35" s="627"/>
      <c r="D35" s="627"/>
      <c r="E35" s="627"/>
      <c r="F35" s="627"/>
      <c r="G35" s="627"/>
      <c r="H35" s="627"/>
      <c r="I35" s="627"/>
      <c r="J35" s="627"/>
      <c r="K35" s="627"/>
      <c r="L35" s="627"/>
      <c r="M35" s="627"/>
      <c r="N35" s="627"/>
      <c r="O35" s="627"/>
      <c r="P35" s="627"/>
      <c r="Q35" s="628"/>
      <c r="R35" s="629">
        <v>894593</v>
      </c>
      <c r="S35" s="630"/>
      <c r="T35" s="630"/>
      <c r="U35" s="630"/>
      <c r="V35" s="630"/>
      <c r="W35" s="630"/>
      <c r="X35" s="630"/>
      <c r="Y35" s="631"/>
      <c r="Z35" s="656">
        <v>0.2</v>
      </c>
      <c r="AA35" s="656"/>
      <c r="AB35" s="656"/>
      <c r="AC35" s="656"/>
      <c r="AD35" s="657">
        <v>168498</v>
      </c>
      <c r="AE35" s="657"/>
      <c r="AF35" s="657"/>
      <c r="AG35" s="657"/>
      <c r="AH35" s="657"/>
      <c r="AI35" s="657"/>
      <c r="AJ35" s="657"/>
      <c r="AK35" s="657"/>
      <c r="AL35" s="632">
        <v>0.1</v>
      </c>
      <c r="AM35" s="633"/>
      <c r="AN35" s="633"/>
      <c r="AO35" s="658"/>
      <c r="AP35" s="221"/>
      <c r="AQ35" s="688" t="s">
        <v>326</v>
      </c>
      <c r="AR35" s="689"/>
      <c r="AS35" s="689"/>
      <c r="AT35" s="689"/>
      <c r="AU35" s="689"/>
      <c r="AV35" s="689"/>
      <c r="AW35" s="689"/>
      <c r="AX35" s="689"/>
      <c r="AY35" s="689"/>
      <c r="AZ35" s="689"/>
      <c r="BA35" s="689"/>
      <c r="BB35" s="689"/>
      <c r="BC35" s="689"/>
      <c r="BD35" s="689"/>
      <c r="BE35" s="689"/>
      <c r="BF35" s="690"/>
      <c r="BG35" s="688" t="s">
        <v>327</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328</v>
      </c>
      <c r="CE35" s="668"/>
      <c r="CF35" s="668"/>
      <c r="CG35" s="668"/>
      <c r="CH35" s="668"/>
      <c r="CI35" s="668"/>
      <c r="CJ35" s="668"/>
      <c r="CK35" s="668"/>
      <c r="CL35" s="668"/>
      <c r="CM35" s="668"/>
      <c r="CN35" s="668"/>
      <c r="CO35" s="668"/>
      <c r="CP35" s="668"/>
      <c r="CQ35" s="669"/>
      <c r="CR35" s="629">
        <v>5747655</v>
      </c>
      <c r="CS35" s="640"/>
      <c r="CT35" s="640"/>
      <c r="CU35" s="640"/>
      <c r="CV35" s="640"/>
      <c r="CW35" s="640"/>
      <c r="CX35" s="640"/>
      <c r="CY35" s="641"/>
      <c r="CZ35" s="632">
        <v>1.6</v>
      </c>
      <c r="DA35" s="642"/>
      <c r="DB35" s="642"/>
      <c r="DC35" s="643"/>
      <c r="DD35" s="635">
        <v>5259242</v>
      </c>
      <c r="DE35" s="640"/>
      <c r="DF35" s="640"/>
      <c r="DG35" s="640"/>
      <c r="DH35" s="640"/>
      <c r="DI35" s="640"/>
      <c r="DJ35" s="640"/>
      <c r="DK35" s="641"/>
      <c r="DL35" s="635">
        <v>5259242</v>
      </c>
      <c r="DM35" s="640"/>
      <c r="DN35" s="640"/>
      <c r="DO35" s="640"/>
      <c r="DP35" s="640"/>
      <c r="DQ35" s="640"/>
      <c r="DR35" s="640"/>
      <c r="DS35" s="640"/>
      <c r="DT35" s="640"/>
      <c r="DU35" s="640"/>
      <c r="DV35" s="641"/>
      <c r="DW35" s="632">
        <v>2.6</v>
      </c>
      <c r="DX35" s="642"/>
      <c r="DY35" s="642"/>
      <c r="DZ35" s="642"/>
      <c r="EA35" s="642"/>
      <c r="EB35" s="642"/>
      <c r="EC35" s="663"/>
    </row>
    <row r="36" spans="2:133" ht="11.25" customHeight="1" x14ac:dyDescent="0.2">
      <c r="B36" s="626" t="s">
        <v>329</v>
      </c>
      <c r="C36" s="627"/>
      <c r="D36" s="627"/>
      <c r="E36" s="627"/>
      <c r="F36" s="627"/>
      <c r="G36" s="627"/>
      <c r="H36" s="627"/>
      <c r="I36" s="627"/>
      <c r="J36" s="627"/>
      <c r="K36" s="627"/>
      <c r="L36" s="627"/>
      <c r="M36" s="627"/>
      <c r="N36" s="627"/>
      <c r="O36" s="627"/>
      <c r="P36" s="627"/>
      <c r="Q36" s="628"/>
      <c r="R36" s="629">
        <v>457459</v>
      </c>
      <c r="S36" s="630"/>
      <c r="T36" s="630"/>
      <c r="U36" s="630"/>
      <c r="V36" s="630"/>
      <c r="W36" s="630"/>
      <c r="X36" s="630"/>
      <c r="Y36" s="631"/>
      <c r="Z36" s="656">
        <v>0.1</v>
      </c>
      <c r="AA36" s="656"/>
      <c r="AB36" s="656"/>
      <c r="AC36" s="656"/>
      <c r="AD36" s="657" t="s">
        <v>247</v>
      </c>
      <c r="AE36" s="657"/>
      <c r="AF36" s="657"/>
      <c r="AG36" s="657"/>
      <c r="AH36" s="657"/>
      <c r="AI36" s="657"/>
      <c r="AJ36" s="657"/>
      <c r="AK36" s="657"/>
      <c r="AL36" s="632" t="s">
        <v>130</v>
      </c>
      <c r="AM36" s="633"/>
      <c r="AN36" s="633"/>
      <c r="AO36" s="658"/>
      <c r="AP36" s="221"/>
      <c r="AQ36" s="679" t="s">
        <v>330</v>
      </c>
      <c r="AR36" s="680"/>
      <c r="AS36" s="680"/>
      <c r="AT36" s="680"/>
      <c r="AU36" s="680"/>
      <c r="AV36" s="680"/>
      <c r="AW36" s="680"/>
      <c r="AX36" s="680"/>
      <c r="AY36" s="681"/>
      <c r="AZ36" s="682">
        <v>37410699</v>
      </c>
      <c r="BA36" s="683"/>
      <c r="BB36" s="683"/>
      <c r="BC36" s="683"/>
      <c r="BD36" s="683"/>
      <c r="BE36" s="683"/>
      <c r="BF36" s="684"/>
      <c r="BG36" s="685" t="s">
        <v>331</v>
      </c>
      <c r="BH36" s="686"/>
      <c r="BI36" s="686"/>
      <c r="BJ36" s="686"/>
      <c r="BK36" s="686"/>
      <c r="BL36" s="686"/>
      <c r="BM36" s="686"/>
      <c r="BN36" s="686"/>
      <c r="BO36" s="686"/>
      <c r="BP36" s="686"/>
      <c r="BQ36" s="686"/>
      <c r="BR36" s="686"/>
      <c r="BS36" s="686"/>
      <c r="BT36" s="686"/>
      <c r="BU36" s="687"/>
      <c r="BV36" s="682">
        <v>1933830</v>
      </c>
      <c r="BW36" s="683"/>
      <c r="BX36" s="683"/>
      <c r="BY36" s="683"/>
      <c r="BZ36" s="683"/>
      <c r="CA36" s="683"/>
      <c r="CB36" s="684"/>
      <c r="CD36" s="671" t="s">
        <v>332</v>
      </c>
      <c r="CE36" s="668"/>
      <c r="CF36" s="668"/>
      <c r="CG36" s="668"/>
      <c r="CH36" s="668"/>
      <c r="CI36" s="668"/>
      <c r="CJ36" s="668"/>
      <c r="CK36" s="668"/>
      <c r="CL36" s="668"/>
      <c r="CM36" s="668"/>
      <c r="CN36" s="668"/>
      <c r="CO36" s="668"/>
      <c r="CP36" s="668"/>
      <c r="CQ36" s="669"/>
      <c r="CR36" s="629">
        <v>27301832</v>
      </c>
      <c r="CS36" s="630"/>
      <c r="CT36" s="630"/>
      <c r="CU36" s="630"/>
      <c r="CV36" s="630"/>
      <c r="CW36" s="630"/>
      <c r="CX36" s="630"/>
      <c r="CY36" s="631"/>
      <c r="CZ36" s="632">
        <v>7.7</v>
      </c>
      <c r="DA36" s="642"/>
      <c r="DB36" s="642"/>
      <c r="DC36" s="643"/>
      <c r="DD36" s="635">
        <v>23180724</v>
      </c>
      <c r="DE36" s="630"/>
      <c r="DF36" s="630"/>
      <c r="DG36" s="630"/>
      <c r="DH36" s="630"/>
      <c r="DI36" s="630"/>
      <c r="DJ36" s="630"/>
      <c r="DK36" s="631"/>
      <c r="DL36" s="635">
        <v>11669232</v>
      </c>
      <c r="DM36" s="630"/>
      <c r="DN36" s="630"/>
      <c r="DO36" s="630"/>
      <c r="DP36" s="630"/>
      <c r="DQ36" s="630"/>
      <c r="DR36" s="630"/>
      <c r="DS36" s="630"/>
      <c r="DT36" s="630"/>
      <c r="DU36" s="630"/>
      <c r="DV36" s="631"/>
      <c r="DW36" s="632">
        <v>5.7</v>
      </c>
      <c r="DX36" s="642"/>
      <c r="DY36" s="642"/>
      <c r="DZ36" s="642"/>
      <c r="EA36" s="642"/>
      <c r="EB36" s="642"/>
      <c r="EC36" s="663"/>
    </row>
    <row r="37" spans="2:133" ht="11.25" customHeight="1" x14ac:dyDescent="0.2">
      <c r="B37" s="626" t="s">
        <v>333</v>
      </c>
      <c r="C37" s="627"/>
      <c r="D37" s="627"/>
      <c r="E37" s="627"/>
      <c r="F37" s="627"/>
      <c r="G37" s="627"/>
      <c r="H37" s="627"/>
      <c r="I37" s="627"/>
      <c r="J37" s="627"/>
      <c r="K37" s="627"/>
      <c r="L37" s="627"/>
      <c r="M37" s="627"/>
      <c r="N37" s="627"/>
      <c r="O37" s="627"/>
      <c r="P37" s="627"/>
      <c r="Q37" s="628"/>
      <c r="R37" s="629">
        <v>3312557</v>
      </c>
      <c r="S37" s="630"/>
      <c r="T37" s="630"/>
      <c r="U37" s="630"/>
      <c r="V37" s="630"/>
      <c r="W37" s="630"/>
      <c r="X37" s="630"/>
      <c r="Y37" s="631"/>
      <c r="Z37" s="656">
        <v>0.9</v>
      </c>
      <c r="AA37" s="656"/>
      <c r="AB37" s="656"/>
      <c r="AC37" s="656"/>
      <c r="AD37" s="657" t="s">
        <v>237</v>
      </c>
      <c r="AE37" s="657"/>
      <c r="AF37" s="657"/>
      <c r="AG37" s="657"/>
      <c r="AH37" s="657"/>
      <c r="AI37" s="657"/>
      <c r="AJ37" s="657"/>
      <c r="AK37" s="657"/>
      <c r="AL37" s="632" t="s">
        <v>130</v>
      </c>
      <c r="AM37" s="633"/>
      <c r="AN37" s="633"/>
      <c r="AO37" s="658"/>
      <c r="AQ37" s="664" t="s">
        <v>334</v>
      </c>
      <c r="AR37" s="665"/>
      <c r="AS37" s="665"/>
      <c r="AT37" s="665"/>
      <c r="AU37" s="665"/>
      <c r="AV37" s="665"/>
      <c r="AW37" s="665"/>
      <c r="AX37" s="665"/>
      <c r="AY37" s="666"/>
      <c r="AZ37" s="629">
        <v>7726397</v>
      </c>
      <c r="BA37" s="630"/>
      <c r="BB37" s="630"/>
      <c r="BC37" s="630"/>
      <c r="BD37" s="640"/>
      <c r="BE37" s="640"/>
      <c r="BF37" s="667"/>
      <c r="BG37" s="671" t="s">
        <v>335</v>
      </c>
      <c r="BH37" s="668"/>
      <c r="BI37" s="668"/>
      <c r="BJ37" s="668"/>
      <c r="BK37" s="668"/>
      <c r="BL37" s="668"/>
      <c r="BM37" s="668"/>
      <c r="BN37" s="668"/>
      <c r="BO37" s="668"/>
      <c r="BP37" s="668"/>
      <c r="BQ37" s="668"/>
      <c r="BR37" s="668"/>
      <c r="BS37" s="668"/>
      <c r="BT37" s="668"/>
      <c r="BU37" s="669"/>
      <c r="BV37" s="629">
        <v>1250394</v>
      </c>
      <c r="BW37" s="630"/>
      <c r="BX37" s="630"/>
      <c r="BY37" s="630"/>
      <c r="BZ37" s="630"/>
      <c r="CA37" s="630"/>
      <c r="CB37" s="670"/>
      <c r="CD37" s="671" t="s">
        <v>336</v>
      </c>
      <c r="CE37" s="668"/>
      <c r="CF37" s="668"/>
      <c r="CG37" s="668"/>
      <c r="CH37" s="668"/>
      <c r="CI37" s="668"/>
      <c r="CJ37" s="668"/>
      <c r="CK37" s="668"/>
      <c r="CL37" s="668"/>
      <c r="CM37" s="668"/>
      <c r="CN37" s="668"/>
      <c r="CO37" s="668"/>
      <c r="CP37" s="668"/>
      <c r="CQ37" s="669"/>
      <c r="CR37" s="629">
        <v>52010</v>
      </c>
      <c r="CS37" s="640"/>
      <c r="CT37" s="640"/>
      <c r="CU37" s="640"/>
      <c r="CV37" s="640"/>
      <c r="CW37" s="640"/>
      <c r="CX37" s="640"/>
      <c r="CY37" s="641"/>
      <c r="CZ37" s="632">
        <v>0</v>
      </c>
      <c r="DA37" s="642"/>
      <c r="DB37" s="642"/>
      <c r="DC37" s="643"/>
      <c r="DD37" s="635">
        <v>22028</v>
      </c>
      <c r="DE37" s="640"/>
      <c r="DF37" s="640"/>
      <c r="DG37" s="640"/>
      <c r="DH37" s="640"/>
      <c r="DI37" s="640"/>
      <c r="DJ37" s="640"/>
      <c r="DK37" s="641"/>
      <c r="DL37" s="635">
        <v>22028</v>
      </c>
      <c r="DM37" s="640"/>
      <c r="DN37" s="640"/>
      <c r="DO37" s="640"/>
      <c r="DP37" s="640"/>
      <c r="DQ37" s="640"/>
      <c r="DR37" s="640"/>
      <c r="DS37" s="640"/>
      <c r="DT37" s="640"/>
      <c r="DU37" s="640"/>
      <c r="DV37" s="641"/>
      <c r="DW37" s="632">
        <v>0</v>
      </c>
      <c r="DX37" s="642"/>
      <c r="DY37" s="642"/>
      <c r="DZ37" s="642"/>
      <c r="EA37" s="642"/>
      <c r="EB37" s="642"/>
      <c r="EC37" s="663"/>
    </row>
    <row r="38" spans="2:133" ht="11.25" customHeight="1" x14ac:dyDescent="0.2">
      <c r="B38" s="626" t="s">
        <v>337</v>
      </c>
      <c r="C38" s="627"/>
      <c r="D38" s="627"/>
      <c r="E38" s="627"/>
      <c r="F38" s="627"/>
      <c r="G38" s="627"/>
      <c r="H38" s="627"/>
      <c r="I38" s="627"/>
      <c r="J38" s="627"/>
      <c r="K38" s="627"/>
      <c r="L38" s="627"/>
      <c r="M38" s="627"/>
      <c r="N38" s="627"/>
      <c r="O38" s="627"/>
      <c r="P38" s="627"/>
      <c r="Q38" s="628"/>
      <c r="R38" s="629">
        <v>8375770</v>
      </c>
      <c r="S38" s="630"/>
      <c r="T38" s="630"/>
      <c r="U38" s="630"/>
      <c r="V38" s="630"/>
      <c r="W38" s="630"/>
      <c r="X38" s="630"/>
      <c r="Y38" s="631"/>
      <c r="Z38" s="656">
        <v>2.2999999999999998</v>
      </c>
      <c r="AA38" s="656"/>
      <c r="AB38" s="656"/>
      <c r="AC38" s="656"/>
      <c r="AD38" s="657" t="s">
        <v>237</v>
      </c>
      <c r="AE38" s="657"/>
      <c r="AF38" s="657"/>
      <c r="AG38" s="657"/>
      <c r="AH38" s="657"/>
      <c r="AI38" s="657"/>
      <c r="AJ38" s="657"/>
      <c r="AK38" s="657"/>
      <c r="AL38" s="632" t="s">
        <v>130</v>
      </c>
      <c r="AM38" s="633"/>
      <c r="AN38" s="633"/>
      <c r="AO38" s="658"/>
      <c r="AQ38" s="664" t="s">
        <v>338</v>
      </c>
      <c r="AR38" s="665"/>
      <c r="AS38" s="665"/>
      <c r="AT38" s="665"/>
      <c r="AU38" s="665"/>
      <c r="AV38" s="665"/>
      <c r="AW38" s="665"/>
      <c r="AX38" s="665"/>
      <c r="AY38" s="666"/>
      <c r="AZ38" s="629">
        <v>4092573</v>
      </c>
      <c r="BA38" s="630"/>
      <c r="BB38" s="630"/>
      <c r="BC38" s="630"/>
      <c r="BD38" s="640"/>
      <c r="BE38" s="640"/>
      <c r="BF38" s="667"/>
      <c r="BG38" s="671" t="s">
        <v>339</v>
      </c>
      <c r="BH38" s="668"/>
      <c r="BI38" s="668"/>
      <c r="BJ38" s="668"/>
      <c r="BK38" s="668"/>
      <c r="BL38" s="668"/>
      <c r="BM38" s="668"/>
      <c r="BN38" s="668"/>
      <c r="BO38" s="668"/>
      <c r="BP38" s="668"/>
      <c r="BQ38" s="668"/>
      <c r="BR38" s="668"/>
      <c r="BS38" s="668"/>
      <c r="BT38" s="668"/>
      <c r="BU38" s="669"/>
      <c r="BV38" s="629">
        <v>92808</v>
      </c>
      <c r="BW38" s="630"/>
      <c r="BX38" s="630"/>
      <c r="BY38" s="630"/>
      <c r="BZ38" s="630"/>
      <c r="CA38" s="630"/>
      <c r="CB38" s="670"/>
      <c r="CD38" s="671" t="s">
        <v>340</v>
      </c>
      <c r="CE38" s="668"/>
      <c r="CF38" s="668"/>
      <c r="CG38" s="668"/>
      <c r="CH38" s="668"/>
      <c r="CI38" s="668"/>
      <c r="CJ38" s="668"/>
      <c r="CK38" s="668"/>
      <c r="CL38" s="668"/>
      <c r="CM38" s="668"/>
      <c r="CN38" s="668"/>
      <c r="CO38" s="668"/>
      <c r="CP38" s="668"/>
      <c r="CQ38" s="669"/>
      <c r="CR38" s="629">
        <v>25446987</v>
      </c>
      <c r="CS38" s="630"/>
      <c r="CT38" s="630"/>
      <c r="CU38" s="630"/>
      <c r="CV38" s="630"/>
      <c r="CW38" s="630"/>
      <c r="CX38" s="630"/>
      <c r="CY38" s="631"/>
      <c r="CZ38" s="632">
        <v>7.2</v>
      </c>
      <c r="DA38" s="642"/>
      <c r="DB38" s="642"/>
      <c r="DC38" s="643"/>
      <c r="DD38" s="635">
        <v>20952176</v>
      </c>
      <c r="DE38" s="630"/>
      <c r="DF38" s="630"/>
      <c r="DG38" s="630"/>
      <c r="DH38" s="630"/>
      <c r="DI38" s="630"/>
      <c r="DJ38" s="630"/>
      <c r="DK38" s="631"/>
      <c r="DL38" s="635">
        <v>20335571</v>
      </c>
      <c r="DM38" s="630"/>
      <c r="DN38" s="630"/>
      <c r="DO38" s="630"/>
      <c r="DP38" s="630"/>
      <c r="DQ38" s="630"/>
      <c r="DR38" s="630"/>
      <c r="DS38" s="630"/>
      <c r="DT38" s="630"/>
      <c r="DU38" s="630"/>
      <c r="DV38" s="631"/>
      <c r="DW38" s="632">
        <v>10</v>
      </c>
      <c r="DX38" s="642"/>
      <c r="DY38" s="642"/>
      <c r="DZ38" s="642"/>
      <c r="EA38" s="642"/>
      <c r="EB38" s="642"/>
      <c r="EC38" s="663"/>
    </row>
    <row r="39" spans="2:133" ht="11.25" customHeight="1" x14ac:dyDescent="0.2">
      <c r="B39" s="626" t="s">
        <v>341</v>
      </c>
      <c r="C39" s="627"/>
      <c r="D39" s="627"/>
      <c r="E39" s="627"/>
      <c r="F39" s="627"/>
      <c r="G39" s="627"/>
      <c r="H39" s="627"/>
      <c r="I39" s="627"/>
      <c r="J39" s="627"/>
      <c r="K39" s="627"/>
      <c r="L39" s="627"/>
      <c r="M39" s="627"/>
      <c r="N39" s="627"/>
      <c r="O39" s="627"/>
      <c r="P39" s="627"/>
      <c r="Q39" s="628"/>
      <c r="R39" s="629">
        <v>7766805</v>
      </c>
      <c r="S39" s="630"/>
      <c r="T39" s="630"/>
      <c r="U39" s="630"/>
      <c r="V39" s="630"/>
      <c r="W39" s="630"/>
      <c r="X39" s="630"/>
      <c r="Y39" s="631"/>
      <c r="Z39" s="656">
        <v>2.1</v>
      </c>
      <c r="AA39" s="656"/>
      <c r="AB39" s="656"/>
      <c r="AC39" s="656"/>
      <c r="AD39" s="657">
        <v>787471</v>
      </c>
      <c r="AE39" s="657"/>
      <c r="AF39" s="657"/>
      <c r="AG39" s="657"/>
      <c r="AH39" s="657"/>
      <c r="AI39" s="657"/>
      <c r="AJ39" s="657"/>
      <c r="AK39" s="657"/>
      <c r="AL39" s="632">
        <v>0.4</v>
      </c>
      <c r="AM39" s="633"/>
      <c r="AN39" s="633"/>
      <c r="AO39" s="658"/>
      <c r="AQ39" s="664" t="s">
        <v>342</v>
      </c>
      <c r="AR39" s="665"/>
      <c r="AS39" s="665"/>
      <c r="AT39" s="665"/>
      <c r="AU39" s="665"/>
      <c r="AV39" s="665"/>
      <c r="AW39" s="665"/>
      <c r="AX39" s="665"/>
      <c r="AY39" s="666"/>
      <c r="AZ39" s="629">
        <v>268240</v>
      </c>
      <c r="BA39" s="630"/>
      <c r="BB39" s="630"/>
      <c r="BC39" s="630"/>
      <c r="BD39" s="640"/>
      <c r="BE39" s="640"/>
      <c r="BF39" s="667"/>
      <c r="BG39" s="671" t="s">
        <v>343</v>
      </c>
      <c r="BH39" s="668"/>
      <c r="BI39" s="668"/>
      <c r="BJ39" s="668"/>
      <c r="BK39" s="668"/>
      <c r="BL39" s="668"/>
      <c r="BM39" s="668"/>
      <c r="BN39" s="668"/>
      <c r="BO39" s="668"/>
      <c r="BP39" s="668"/>
      <c r="BQ39" s="668"/>
      <c r="BR39" s="668"/>
      <c r="BS39" s="668"/>
      <c r="BT39" s="668"/>
      <c r="BU39" s="669"/>
      <c r="BV39" s="629">
        <v>138034</v>
      </c>
      <c r="BW39" s="630"/>
      <c r="BX39" s="630"/>
      <c r="BY39" s="630"/>
      <c r="BZ39" s="630"/>
      <c r="CA39" s="630"/>
      <c r="CB39" s="670"/>
      <c r="CD39" s="671" t="s">
        <v>344</v>
      </c>
      <c r="CE39" s="668"/>
      <c r="CF39" s="668"/>
      <c r="CG39" s="668"/>
      <c r="CH39" s="668"/>
      <c r="CI39" s="668"/>
      <c r="CJ39" s="668"/>
      <c r="CK39" s="668"/>
      <c r="CL39" s="668"/>
      <c r="CM39" s="668"/>
      <c r="CN39" s="668"/>
      <c r="CO39" s="668"/>
      <c r="CP39" s="668"/>
      <c r="CQ39" s="669"/>
      <c r="CR39" s="629">
        <v>11545699</v>
      </c>
      <c r="CS39" s="640"/>
      <c r="CT39" s="640"/>
      <c r="CU39" s="640"/>
      <c r="CV39" s="640"/>
      <c r="CW39" s="640"/>
      <c r="CX39" s="640"/>
      <c r="CY39" s="641"/>
      <c r="CZ39" s="632">
        <v>3.3</v>
      </c>
      <c r="DA39" s="642"/>
      <c r="DB39" s="642"/>
      <c r="DC39" s="643"/>
      <c r="DD39" s="635">
        <v>10771632</v>
      </c>
      <c r="DE39" s="640"/>
      <c r="DF39" s="640"/>
      <c r="DG39" s="640"/>
      <c r="DH39" s="640"/>
      <c r="DI39" s="640"/>
      <c r="DJ39" s="640"/>
      <c r="DK39" s="641"/>
      <c r="DL39" s="635" t="s">
        <v>247</v>
      </c>
      <c r="DM39" s="640"/>
      <c r="DN39" s="640"/>
      <c r="DO39" s="640"/>
      <c r="DP39" s="640"/>
      <c r="DQ39" s="640"/>
      <c r="DR39" s="640"/>
      <c r="DS39" s="640"/>
      <c r="DT39" s="640"/>
      <c r="DU39" s="640"/>
      <c r="DV39" s="641"/>
      <c r="DW39" s="632" t="s">
        <v>130</v>
      </c>
      <c r="DX39" s="642"/>
      <c r="DY39" s="642"/>
      <c r="DZ39" s="642"/>
      <c r="EA39" s="642"/>
      <c r="EB39" s="642"/>
      <c r="EC39" s="663"/>
    </row>
    <row r="40" spans="2:133" ht="11.25" customHeight="1" x14ac:dyDescent="0.2">
      <c r="B40" s="626" t="s">
        <v>345</v>
      </c>
      <c r="C40" s="627"/>
      <c r="D40" s="627"/>
      <c r="E40" s="627"/>
      <c r="F40" s="627"/>
      <c r="G40" s="627"/>
      <c r="H40" s="627"/>
      <c r="I40" s="627"/>
      <c r="J40" s="627"/>
      <c r="K40" s="627"/>
      <c r="L40" s="627"/>
      <c r="M40" s="627"/>
      <c r="N40" s="627"/>
      <c r="O40" s="627"/>
      <c r="P40" s="627"/>
      <c r="Q40" s="628"/>
      <c r="R40" s="629">
        <v>36043900</v>
      </c>
      <c r="S40" s="630"/>
      <c r="T40" s="630"/>
      <c r="U40" s="630"/>
      <c r="V40" s="630"/>
      <c r="W40" s="630"/>
      <c r="X40" s="630"/>
      <c r="Y40" s="631"/>
      <c r="Z40" s="656">
        <v>9.9</v>
      </c>
      <c r="AA40" s="656"/>
      <c r="AB40" s="656"/>
      <c r="AC40" s="656"/>
      <c r="AD40" s="657" t="s">
        <v>247</v>
      </c>
      <c r="AE40" s="657"/>
      <c r="AF40" s="657"/>
      <c r="AG40" s="657"/>
      <c r="AH40" s="657"/>
      <c r="AI40" s="657"/>
      <c r="AJ40" s="657"/>
      <c r="AK40" s="657"/>
      <c r="AL40" s="632" t="s">
        <v>247</v>
      </c>
      <c r="AM40" s="633"/>
      <c r="AN40" s="633"/>
      <c r="AO40" s="658"/>
      <c r="AQ40" s="664" t="s">
        <v>346</v>
      </c>
      <c r="AR40" s="665"/>
      <c r="AS40" s="665"/>
      <c r="AT40" s="665"/>
      <c r="AU40" s="665"/>
      <c r="AV40" s="665"/>
      <c r="AW40" s="665"/>
      <c r="AX40" s="665"/>
      <c r="AY40" s="666"/>
      <c r="AZ40" s="629">
        <v>119550</v>
      </c>
      <c r="BA40" s="630"/>
      <c r="BB40" s="630"/>
      <c r="BC40" s="630"/>
      <c r="BD40" s="640"/>
      <c r="BE40" s="640"/>
      <c r="BF40" s="667"/>
      <c r="BG40" s="672" t="s">
        <v>347</v>
      </c>
      <c r="BH40" s="673"/>
      <c r="BI40" s="673"/>
      <c r="BJ40" s="673"/>
      <c r="BK40" s="673"/>
      <c r="BL40" s="222"/>
      <c r="BM40" s="668" t="s">
        <v>348</v>
      </c>
      <c r="BN40" s="668"/>
      <c r="BO40" s="668"/>
      <c r="BP40" s="668"/>
      <c r="BQ40" s="668"/>
      <c r="BR40" s="668"/>
      <c r="BS40" s="668"/>
      <c r="BT40" s="668"/>
      <c r="BU40" s="669"/>
      <c r="BV40" s="629">
        <v>102</v>
      </c>
      <c r="BW40" s="630"/>
      <c r="BX40" s="630"/>
      <c r="BY40" s="630"/>
      <c r="BZ40" s="630"/>
      <c r="CA40" s="630"/>
      <c r="CB40" s="670"/>
      <c r="CD40" s="671" t="s">
        <v>349</v>
      </c>
      <c r="CE40" s="668"/>
      <c r="CF40" s="668"/>
      <c r="CG40" s="668"/>
      <c r="CH40" s="668"/>
      <c r="CI40" s="668"/>
      <c r="CJ40" s="668"/>
      <c r="CK40" s="668"/>
      <c r="CL40" s="668"/>
      <c r="CM40" s="668"/>
      <c r="CN40" s="668"/>
      <c r="CO40" s="668"/>
      <c r="CP40" s="668"/>
      <c r="CQ40" s="669"/>
      <c r="CR40" s="629">
        <v>1460075</v>
      </c>
      <c r="CS40" s="630"/>
      <c r="CT40" s="630"/>
      <c r="CU40" s="630"/>
      <c r="CV40" s="630"/>
      <c r="CW40" s="630"/>
      <c r="CX40" s="630"/>
      <c r="CY40" s="631"/>
      <c r="CZ40" s="632">
        <v>0.4</v>
      </c>
      <c r="DA40" s="642"/>
      <c r="DB40" s="642"/>
      <c r="DC40" s="643"/>
      <c r="DD40" s="635">
        <v>774535</v>
      </c>
      <c r="DE40" s="630"/>
      <c r="DF40" s="630"/>
      <c r="DG40" s="630"/>
      <c r="DH40" s="630"/>
      <c r="DI40" s="630"/>
      <c r="DJ40" s="630"/>
      <c r="DK40" s="631"/>
      <c r="DL40" s="635" t="s">
        <v>130</v>
      </c>
      <c r="DM40" s="630"/>
      <c r="DN40" s="630"/>
      <c r="DO40" s="630"/>
      <c r="DP40" s="630"/>
      <c r="DQ40" s="630"/>
      <c r="DR40" s="630"/>
      <c r="DS40" s="630"/>
      <c r="DT40" s="630"/>
      <c r="DU40" s="630"/>
      <c r="DV40" s="631"/>
      <c r="DW40" s="632" t="s">
        <v>130</v>
      </c>
      <c r="DX40" s="642"/>
      <c r="DY40" s="642"/>
      <c r="DZ40" s="642"/>
      <c r="EA40" s="642"/>
      <c r="EB40" s="642"/>
      <c r="EC40" s="663"/>
    </row>
    <row r="41" spans="2:133" ht="11.25" customHeight="1" x14ac:dyDescent="0.2">
      <c r="B41" s="626" t="s">
        <v>350</v>
      </c>
      <c r="C41" s="627"/>
      <c r="D41" s="627"/>
      <c r="E41" s="627"/>
      <c r="F41" s="627"/>
      <c r="G41" s="627"/>
      <c r="H41" s="627"/>
      <c r="I41" s="627"/>
      <c r="J41" s="627"/>
      <c r="K41" s="627"/>
      <c r="L41" s="627"/>
      <c r="M41" s="627"/>
      <c r="N41" s="627"/>
      <c r="O41" s="627"/>
      <c r="P41" s="627"/>
      <c r="Q41" s="628"/>
      <c r="R41" s="629" t="s">
        <v>130</v>
      </c>
      <c r="S41" s="630"/>
      <c r="T41" s="630"/>
      <c r="U41" s="630"/>
      <c r="V41" s="630"/>
      <c r="W41" s="630"/>
      <c r="X41" s="630"/>
      <c r="Y41" s="631"/>
      <c r="Z41" s="656" t="s">
        <v>247</v>
      </c>
      <c r="AA41" s="656"/>
      <c r="AB41" s="656"/>
      <c r="AC41" s="656"/>
      <c r="AD41" s="657" t="s">
        <v>247</v>
      </c>
      <c r="AE41" s="657"/>
      <c r="AF41" s="657"/>
      <c r="AG41" s="657"/>
      <c r="AH41" s="657"/>
      <c r="AI41" s="657"/>
      <c r="AJ41" s="657"/>
      <c r="AK41" s="657"/>
      <c r="AL41" s="632" t="s">
        <v>130</v>
      </c>
      <c r="AM41" s="633"/>
      <c r="AN41" s="633"/>
      <c r="AO41" s="658"/>
      <c r="AQ41" s="664" t="s">
        <v>351</v>
      </c>
      <c r="AR41" s="665"/>
      <c r="AS41" s="665"/>
      <c r="AT41" s="665"/>
      <c r="AU41" s="665"/>
      <c r="AV41" s="665"/>
      <c r="AW41" s="665"/>
      <c r="AX41" s="665"/>
      <c r="AY41" s="666"/>
      <c r="AZ41" s="629">
        <v>5439734</v>
      </c>
      <c r="BA41" s="630"/>
      <c r="BB41" s="630"/>
      <c r="BC41" s="630"/>
      <c r="BD41" s="640"/>
      <c r="BE41" s="640"/>
      <c r="BF41" s="667"/>
      <c r="BG41" s="672"/>
      <c r="BH41" s="673"/>
      <c r="BI41" s="673"/>
      <c r="BJ41" s="673"/>
      <c r="BK41" s="673"/>
      <c r="BL41" s="222"/>
      <c r="BM41" s="668" t="s">
        <v>352</v>
      </c>
      <c r="BN41" s="668"/>
      <c r="BO41" s="668"/>
      <c r="BP41" s="668"/>
      <c r="BQ41" s="668"/>
      <c r="BR41" s="668"/>
      <c r="BS41" s="668"/>
      <c r="BT41" s="668"/>
      <c r="BU41" s="669"/>
      <c r="BV41" s="629">
        <v>1</v>
      </c>
      <c r="BW41" s="630"/>
      <c r="BX41" s="630"/>
      <c r="BY41" s="630"/>
      <c r="BZ41" s="630"/>
      <c r="CA41" s="630"/>
      <c r="CB41" s="670"/>
      <c r="CD41" s="671" t="s">
        <v>353</v>
      </c>
      <c r="CE41" s="668"/>
      <c r="CF41" s="668"/>
      <c r="CG41" s="668"/>
      <c r="CH41" s="668"/>
      <c r="CI41" s="668"/>
      <c r="CJ41" s="668"/>
      <c r="CK41" s="668"/>
      <c r="CL41" s="668"/>
      <c r="CM41" s="668"/>
      <c r="CN41" s="668"/>
      <c r="CO41" s="668"/>
      <c r="CP41" s="668"/>
      <c r="CQ41" s="669"/>
      <c r="CR41" s="629" t="s">
        <v>247</v>
      </c>
      <c r="CS41" s="640"/>
      <c r="CT41" s="640"/>
      <c r="CU41" s="640"/>
      <c r="CV41" s="640"/>
      <c r="CW41" s="640"/>
      <c r="CX41" s="640"/>
      <c r="CY41" s="641"/>
      <c r="CZ41" s="632" t="s">
        <v>237</v>
      </c>
      <c r="DA41" s="642"/>
      <c r="DB41" s="642"/>
      <c r="DC41" s="643"/>
      <c r="DD41" s="635" t="s">
        <v>130</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354</v>
      </c>
      <c r="C42" s="627"/>
      <c r="D42" s="627"/>
      <c r="E42" s="627"/>
      <c r="F42" s="627"/>
      <c r="G42" s="627"/>
      <c r="H42" s="627"/>
      <c r="I42" s="627"/>
      <c r="J42" s="627"/>
      <c r="K42" s="627"/>
      <c r="L42" s="627"/>
      <c r="M42" s="627"/>
      <c r="N42" s="627"/>
      <c r="O42" s="627"/>
      <c r="P42" s="627"/>
      <c r="Q42" s="628"/>
      <c r="R42" s="629" t="s">
        <v>237</v>
      </c>
      <c r="S42" s="630"/>
      <c r="T42" s="630"/>
      <c r="U42" s="630"/>
      <c r="V42" s="630"/>
      <c r="W42" s="630"/>
      <c r="X42" s="630"/>
      <c r="Y42" s="631"/>
      <c r="Z42" s="656" t="s">
        <v>130</v>
      </c>
      <c r="AA42" s="656"/>
      <c r="AB42" s="656"/>
      <c r="AC42" s="656"/>
      <c r="AD42" s="657" t="s">
        <v>130</v>
      </c>
      <c r="AE42" s="657"/>
      <c r="AF42" s="657"/>
      <c r="AG42" s="657"/>
      <c r="AH42" s="657"/>
      <c r="AI42" s="657"/>
      <c r="AJ42" s="657"/>
      <c r="AK42" s="657"/>
      <c r="AL42" s="632" t="s">
        <v>247</v>
      </c>
      <c r="AM42" s="633"/>
      <c r="AN42" s="633"/>
      <c r="AO42" s="658"/>
      <c r="AQ42" s="676" t="s">
        <v>355</v>
      </c>
      <c r="AR42" s="677"/>
      <c r="AS42" s="677"/>
      <c r="AT42" s="677"/>
      <c r="AU42" s="677"/>
      <c r="AV42" s="677"/>
      <c r="AW42" s="677"/>
      <c r="AX42" s="677"/>
      <c r="AY42" s="678"/>
      <c r="AZ42" s="609">
        <v>19764205</v>
      </c>
      <c r="BA42" s="644"/>
      <c r="BB42" s="644"/>
      <c r="BC42" s="644"/>
      <c r="BD42" s="610"/>
      <c r="BE42" s="610"/>
      <c r="BF42" s="659"/>
      <c r="BG42" s="674"/>
      <c r="BH42" s="675"/>
      <c r="BI42" s="675"/>
      <c r="BJ42" s="675"/>
      <c r="BK42" s="675"/>
      <c r="BL42" s="223"/>
      <c r="BM42" s="660" t="s">
        <v>356</v>
      </c>
      <c r="BN42" s="660"/>
      <c r="BO42" s="660"/>
      <c r="BP42" s="660"/>
      <c r="BQ42" s="660"/>
      <c r="BR42" s="660"/>
      <c r="BS42" s="660"/>
      <c r="BT42" s="660"/>
      <c r="BU42" s="661"/>
      <c r="BV42" s="609">
        <v>342</v>
      </c>
      <c r="BW42" s="644"/>
      <c r="BX42" s="644"/>
      <c r="BY42" s="644"/>
      <c r="BZ42" s="644"/>
      <c r="CA42" s="644"/>
      <c r="CB42" s="662"/>
      <c r="CD42" s="626" t="s">
        <v>357</v>
      </c>
      <c r="CE42" s="627"/>
      <c r="CF42" s="627"/>
      <c r="CG42" s="627"/>
      <c r="CH42" s="627"/>
      <c r="CI42" s="627"/>
      <c r="CJ42" s="627"/>
      <c r="CK42" s="627"/>
      <c r="CL42" s="627"/>
      <c r="CM42" s="627"/>
      <c r="CN42" s="627"/>
      <c r="CO42" s="627"/>
      <c r="CP42" s="627"/>
      <c r="CQ42" s="628"/>
      <c r="CR42" s="629">
        <v>39763947</v>
      </c>
      <c r="CS42" s="640"/>
      <c r="CT42" s="640"/>
      <c r="CU42" s="640"/>
      <c r="CV42" s="640"/>
      <c r="CW42" s="640"/>
      <c r="CX42" s="640"/>
      <c r="CY42" s="641"/>
      <c r="CZ42" s="632">
        <v>11.3</v>
      </c>
      <c r="DA42" s="642"/>
      <c r="DB42" s="642"/>
      <c r="DC42" s="643"/>
      <c r="DD42" s="635">
        <v>10101030</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358</v>
      </c>
      <c r="C43" s="627"/>
      <c r="D43" s="627"/>
      <c r="E43" s="627"/>
      <c r="F43" s="627"/>
      <c r="G43" s="627"/>
      <c r="H43" s="627"/>
      <c r="I43" s="627"/>
      <c r="J43" s="627"/>
      <c r="K43" s="627"/>
      <c r="L43" s="627"/>
      <c r="M43" s="627"/>
      <c r="N43" s="627"/>
      <c r="O43" s="627"/>
      <c r="P43" s="627"/>
      <c r="Q43" s="628"/>
      <c r="R43" s="629">
        <v>17526000</v>
      </c>
      <c r="S43" s="630"/>
      <c r="T43" s="630"/>
      <c r="U43" s="630"/>
      <c r="V43" s="630"/>
      <c r="W43" s="630"/>
      <c r="X43" s="630"/>
      <c r="Y43" s="631"/>
      <c r="Z43" s="656">
        <v>4.8</v>
      </c>
      <c r="AA43" s="656"/>
      <c r="AB43" s="656"/>
      <c r="AC43" s="656"/>
      <c r="AD43" s="657" t="s">
        <v>247</v>
      </c>
      <c r="AE43" s="657"/>
      <c r="AF43" s="657"/>
      <c r="AG43" s="657"/>
      <c r="AH43" s="657"/>
      <c r="AI43" s="657"/>
      <c r="AJ43" s="657"/>
      <c r="AK43" s="657"/>
      <c r="AL43" s="632" t="s">
        <v>237</v>
      </c>
      <c r="AM43" s="633"/>
      <c r="AN43" s="633"/>
      <c r="AO43" s="658"/>
      <c r="BV43" s="224"/>
      <c r="BW43" s="224"/>
      <c r="BX43" s="224"/>
      <c r="BY43" s="224"/>
      <c r="BZ43" s="224"/>
      <c r="CA43" s="224"/>
      <c r="CB43" s="224"/>
      <c r="CD43" s="626" t="s">
        <v>359</v>
      </c>
      <c r="CE43" s="627"/>
      <c r="CF43" s="627"/>
      <c r="CG43" s="627"/>
      <c r="CH43" s="627"/>
      <c r="CI43" s="627"/>
      <c r="CJ43" s="627"/>
      <c r="CK43" s="627"/>
      <c r="CL43" s="627"/>
      <c r="CM43" s="627"/>
      <c r="CN43" s="627"/>
      <c r="CO43" s="627"/>
      <c r="CP43" s="627"/>
      <c r="CQ43" s="628"/>
      <c r="CR43" s="629">
        <v>1304086</v>
      </c>
      <c r="CS43" s="640"/>
      <c r="CT43" s="640"/>
      <c r="CU43" s="640"/>
      <c r="CV43" s="640"/>
      <c r="CW43" s="640"/>
      <c r="CX43" s="640"/>
      <c r="CY43" s="641"/>
      <c r="CZ43" s="632">
        <v>0.4</v>
      </c>
      <c r="DA43" s="642"/>
      <c r="DB43" s="642"/>
      <c r="DC43" s="643"/>
      <c r="DD43" s="635">
        <v>1301580</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360</v>
      </c>
      <c r="C44" s="607"/>
      <c r="D44" s="607"/>
      <c r="E44" s="607"/>
      <c r="F44" s="607"/>
      <c r="G44" s="607"/>
      <c r="H44" s="607"/>
      <c r="I44" s="607"/>
      <c r="J44" s="607"/>
      <c r="K44" s="607"/>
      <c r="L44" s="607"/>
      <c r="M44" s="607"/>
      <c r="N44" s="607"/>
      <c r="O44" s="607"/>
      <c r="P44" s="607"/>
      <c r="Q44" s="608"/>
      <c r="R44" s="609">
        <v>363053431</v>
      </c>
      <c r="S44" s="644"/>
      <c r="T44" s="644"/>
      <c r="U44" s="644"/>
      <c r="V44" s="644"/>
      <c r="W44" s="644"/>
      <c r="X44" s="644"/>
      <c r="Y44" s="645"/>
      <c r="Z44" s="646">
        <v>100</v>
      </c>
      <c r="AA44" s="646"/>
      <c r="AB44" s="646"/>
      <c r="AC44" s="646"/>
      <c r="AD44" s="647">
        <v>186205014</v>
      </c>
      <c r="AE44" s="647"/>
      <c r="AF44" s="647"/>
      <c r="AG44" s="647"/>
      <c r="AH44" s="647"/>
      <c r="AI44" s="647"/>
      <c r="AJ44" s="647"/>
      <c r="AK44" s="647"/>
      <c r="AL44" s="612">
        <v>100</v>
      </c>
      <c r="AM44" s="648"/>
      <c r="AN44" s="648"/>
      <c r="AO44" s="649"/>
      <c r="CD44" s="650" t="s">
        <v>306</v>
      </c>
      <c r="CE44" s="651"/>
      <c r="CF44" s="626" t="s">
        <v>361</v>
      </c>
      <c r="CG44" s="627"/>
      <c r="CH44" s="627"/>
      <c r="CI44" s="627"/>
      <c r="CJ44" s="627"/>
      <c r="CK44" s="627"/>
      <c r="CL44" s="627"/>
      <c r="CM44" s="627"/>
      <c r="CN44" s="627"/>
      <c r="CO44" s="627"/>
      <c r="CP44" s="627"/>
      <c r="CQ44" s="628"/>
      <c r="CR44" s="629">
        <v>38121160</v>
      </c>
      <c r="CS44" s="630"/>
      <c r="CT44" s="630"/>
      <c r="CU44" s="630"/>
      <c r="CV44" s="630"/>
      <c r="CW44" s="630"/>
      <c r="CX44" s="630"/>
      <c r="CY44" s="631"/>
      <c r="CZ44" s="632">
        <v>10.8</v>
      </c>
      <c r="DA44" s="633"/>
      <c r="DB44" s="633"/>
      <c r="DC44" s="634"/>
      <c r="DD44" s="635">
        <v>9865046</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362</v>
      </c>
      <c r="CG45" s="627"/>
      <c r="CH45" s="627"/>
      <c r="CI45" s="627"/>
      <c r="CJ45" s="627"/>
      <c r="CK45" s="627"/>
      <c r="CL45" s="627"/>
      <c r="CM45" s="627"/>
      <c r="CN45" s="627"/>
      <c r="CO45" s="627"/>
      <c r="CP45" s="627"/>
      <c r="CQ45" s="628"/>
      <c r="CR45" s="629">
        <v>16700210</v>
      </c>
      <c r="CS45" s="640"/>
      <c r="CT45" s="640"/>
      <c r="CU45" s="640"/>
      <c r="CV45" s="640"/>
      <c r="CW45" s="640"/>
      <c r="CX45" s="640"/>
      <c r="CY45" s="641"/>
      <c r="CZ45" s="632">
        <v>4.7</v>
      </c>
      <c r="DA45" s="642"/>
      <c r="DB45" s="642"/>
      <c r="DC45" s="643"/>
      <c r="DD45" s="635">
        <v>1523785</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364</v>
      </c>
      <c r="CG46" s="627"/>
      <c r="CH46" s="627"/>
      <c r="CI46" s="627"/>
      <c r="CJ46" s="627"/>
      <c r="CK46" s="627"/>
      <c r="CL46" s="627"/>
      <c r="CM46" s="627"/>
      <c r="CN46" s="627"/>
      <c r="CO46" s="627"/>
      <c r="CP46" s="627"/>
      <c r="CQ46" s="628"/>
      <c r="CR46" s="629">
        <v>17246292</v>
      </c>
      <c r="CS46" s="630"/>
      <c r="CT46" s="630"/>
      <c r="CU46" s="630"/>
      <c r="CV46" s="630"/>
      <c r="CW46" s="630"/>
      <c r="CX46" s="630"/>
      <c r="CY46" s="631"/>
      <c r="CZ46" s="632">
        <v>4.9000000000000004</v>
      </c>
      <c r="DA46" s="633"/>
      <c r="DB46" s="633"/>
      <c r="DC46" s="634"/>
      <c r="DD46" s="635">
        <v>8056369</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365</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366</v>
      </c>
      <c r="CG47" s="627"/>
      <c r="CH47" s="627"/>
      <c r="CI47" s="627"/>
      <c r="CJ47" s="627"/>
      <c r="CK47" s="627"/>
      <c r="CL47" s="627"/>
      <c r="CM47" s="627"/>
      <c r="CN47" s="627"/>
      <c r="CO47" s="627"/>
      <c r="CP47" s="627"/>
      <c r="CQ47" s="628"/>
      <c r="CR47" s="629">
        <v>1642787</v>
      </c>
      <c r="CS47" s="640"/>
      <c r="CT47" s="640"/>
      <c r="CU47" s="640"/>
      <c r="CV47" s="640"/>
      <c r="CW47" s="640"/>
      <c r="CX47" s="640"/>
      <c r="CY47" s="641"/>
      <c r="CZ47" s="632">
        <v>0.5</v>
      </c>
      <c r="DA47" s="642"/>
      <c r="DB47" s="642"/>
      <c r="DC47" s="643"/>
      <c r="DD47" s="635">
        <v>235984</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1" x14ac:dyDescent="0.2">
      <c r="B48" s="625" t="s">
        <v>367</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368</v>
      </c>
      <c r="CG48" s="627"/>
      <c r="CH48" s="627"/>
      <c r="CI48" s="627"/>
      <c r="CJ48" s="627"/>
      <c r="CK48" s="627"/>
      <c r="CL48" s="627"/>
      <c r="CM48" s="627"/>
      <c r="CN48" s="627"/>
      <c r="CO48" s="627"/>
      <c r="CP48" s="627"/>
      <c r="CQ48" s="628"/>
      <c r="CR48" s="629" t="s">
        <v>237</v>
      </c>
      <c r="CS48" s="630"/>
      <c r="CT48" s="630"/>
      <c r="CU48" s="630"/>
      <c r="CV48" s="630"/>
      <c r="CW48" s="630"/>
      <c r="CX48" s="630"/>
      <c r="CY48" s="631"/>
      <c r="CZ48" s="632" t="s">
        <v>130</v>
      </c>
      <c r="DA48" s="633"/>
      <c r="DB48" s="633"/>
      <c r="DC48" s="634"/>
      <c r="DD48" s="635" t="s">
        <v>130</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369</v>
      </c>
      <c r="CE49" s="607"/>
      <c r="CF49" s="607"/>
      <c r="CG49" s="607"/>
      <c r="CH49" s="607"/>
      <c r="CI49" s="607"/>
      <c r="CJ49" s="607"/>
      <c r="CK49" s="607"/>
      <c r="CL49" s="607"/>
      <c r="CM49" s="607"/>
      <c r="CN49" s="607"/>
      <c r="CO49" s="607"/>
      <c r="CP49" s="607"/>
      <c r="CQ49" s="608"/>
      <c r="CR49" s="609">
        <v>353330636</v>
      </c>
      <c r="CS49" s="610"/>
      <c r="CT49" s="610"/>
      <c r="CU49" s="610"/>
      <c r="CV49" s="610"/>
      <c r="CW49" s="610"/>
      <c r="CX49" s="610"/>
      <c r="CY49" s="611"/>
      <c r="CZ49" s="612">
        <v>100</v>
      </c>
      <c r="DA49" s="613"/>
      <c r="DB49" s="613"/>
      <c r="DC49" s="614"/>
      <c r="DD49" s="615">
        <v>221500813</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0" zoomScaleNormal="50" zoomScaleSheetLayoutView="70" workbookViewId="0">
      <selection activeCell="Q47" sqref="Q47:U47"/>
    </sheetView>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9" t="s">
        <v>370</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371</v>
      </c>
      <c r="DK2" s="1121"/>
      <c r="DL2" s="1121"/>
      <c r="DM2" s="1121"/>
      <c r="DN2" s="1121"/>
      <c r="DO2" s="1122"/>
      <c r="DP2" s="231"/>
      <c r="DQ2" s="1120" t="s">
        <v>372</v>
      </c>
      <c r="DR2" s="1121"/>
      <c r="DS2" s="1121"/>
      <c r="DT2" s="1121"/>
      <c r="DU2" s="1121"/>
      <c r="DV2" s="1121"/>
      <c r="DW2" s="1121"/>
      <c r="DX2" s="1121"/>
      <c r="DY2" s="1121"/>
      <c r="DZ2" s="112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373</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374</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375</v>
      </c>
      <c r="B5" s="1025"/>
      <c r="C5" s="1025"/>
      <c r="D5" s="1025"/>
      <c r="E5" s="1025"/>
      <c r="F5" s="1025"/>
      <c r="G5" s="1025"/>
      <c r="H5" s="1025"/>
      <c r="I5" s="1025"/>
      <c r="J5" s="1025"/>
      <c r="K5" s="1025"/>
      <c r="L5" s="1025"/>
      <c r="M5" s="1025"/>
      <c r="N5" s="1025"/>
      <c r="O5" s="1025"/>
      <c r="P5" s="1026"/>
      <c r="Q5" s="1030" t="s">
        <v>376</v>
      </c>
      <c r="R5" s="1031"/>
      <c r="S5" s="1031"/>
      <c r="T5" s="1031"/>
      <c r="U5" s="1032"/>
      <c r="V5" s="1030" t="s">
        <v>377</v>
      </c>
      <c r="W5" s="1031"/>
      <c r="X5" s="1031"/>
      <c r="Y5" s="1031"/>
      <c r="Z5" s="1032"/>
      <c r="AA5" s="1030" t="s">
        <v>378</v>
      </c>
      <c r="AB5" s="1031"/>
      <c r="AC5" s="1031"/>
      <c r="AD5" s="1031"/>
      <c r="AE5" s="1031"/>
      <c r="AF5" s="1123" t="s">
        <v>379</v>
      </c>
      <c r="AG5" s="1031"/>
      <c r="AH5" s="1031"/>
      <c r="AI5" s="1031"/>
      <c r="AJ5" s="1044"/>
      <c r="AK5" s="1031" t="s">
        <v>380</v>
      </c>
      <c r="AL5" s="1031"/>
      <c r="AM5" s="1031"/>
      <c r="AN5" s="1031"/>
      <c r="AO5" s="1032"/>
      <c r="AP5" s="1030" t="s">
        <v>381</v>
      </c>
      <c r="AQ5" s="1031"/>
      <c r="AR5" s="1031"/>
      <c r="AS5" s="1031"/>
      <c r="AT5" s="1032"/>
      <c r="AU5" s="1030" t="s">
        <v>382</v>
      </c>
      <c r="AV5" s="1031"/>
      <c r="AW5" s="1031"/>
      <c r="AX5" s="1031"/>
      <c r="AY5" s="1044"/>
      <c r="AZ5" s="235"/>
      <c r="BA5" s="235"/>
      <c r="BB5" s="235"/>
      <c r="BC5" s="235"/>
      <c r="BD5" s="235"/>
      <c r="BE5" s="236"/>
      <c r="BF5" s="236"/>
      <c r="BG5" s="236"/>
      <c r="BH5" s="236"/>
      <c r="BI5" s="236"/>
      <c r="BJ5" s="236"/>
      <c r="BK5" s="236"/>
      <c r="BL5" s="236"/>
      <c r="BM5" s="236"/>
      <c r="BN5" s="236"/>
      <c r="BO5" s="236"/>
      <c r="BP5" s="236"/>
      <c r="BQ5" s="1024" t="s">
        <v>383</v>
      </c>
      <c r="BR5" s="1025"/>
      <c r="BS5" s="1025"/>
      <c r="BT5" s="1025"/>
      <c r="BU5" s="1025"/>
      <c r="BV5" s="1025"/>
      <c r="BW5" s="1025"/>
      <c r="BX5" s="1025"/>
      <c r="BY5" s="1025"/>
      <c r="BZ5" s="1025"/>
      <c r="CA5" s="1025"/>
      <c r="CB5" s="1025"/>
      <c r="CC5" s="1025"/>
      <c r="CD5" s="1025"/>
      <c r="CE5" s="1025"/>
      <c r="CF5" s="1025"/>
      <c r="CG5" s="1026"/>
      <c r="CH5" s="1030" t="s">
        <v>384</v>
      </c>
      <c r="CI5" s="1031"/>
      <c r="CJ5" s="1031"/>
      <c r="CK5" s="1031"/>
      <c r="CL5" s="1032"/>
      <c r="CM5" s="1030" t="s">
        <v>385</v>
      </c>
      <c r="CN5" s="1031"/>
      <c r="CO5" s="1031"/>
      <c r="CP5" s="1031"/>
      <c r="CQ5" s="1032"/>
      <c r="CR5" s="1030" t="s">
        <v>386</v>
      </c>
      <c r="CS5" s="1031"/>
      <c r="CT5" s="1031"/>
      <c r="CU5" s="1031"/>
      <c r="CV5" s="1032"/>
      <c r="CW5" s="1030" t="s">
        <v>387</v>
      </c>
      <c r="CX5" s="1031"/>
      <c r="CY5" s="1031"/>
      <c r="CZ5" s="1031"/>
      <c r="DA5" s="1032"/>
      <c r="DB5" s="1030" t="s">
        <v>388</v>
      </c>
      <c r="DC5" s="1031"/>
      <c r="DD5" s="1031"/>
      <c r="DE5" s="1031"/>
      <c r="DF5" s="1032"/>
      <c r="DG5" s="1113" t="s">
        <v>389</v>
      </c>
      <c r="DH5" s="1114"/>
      <c r="DI5" s="1114"/>
      <c r="DJ5" s="1114"/>
      <c r="DK5" s="1115"/>
      <c r="DL5" s="1113" t="s">
        <v>390</v>
      </c>
      <c r="DM5" s="1114"/>
      <c r="DN5" s="1114"/>
      <c r="DO5" s="1114"/>
      <c r="DP5" s="1115"/>
      <c r="DQ5" s="1030" t="s">
        <v>391</v>
      </c>
      <c r="DR5" s="1031"/>
      <c r="DS5" s="1031"/>
      <c r="DT5" s="1031"/>
      <c r="DU5" s="1032"/>
      <c r="DV5" s="1030" t="s">
        <v>382</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2">
      <c r="A7" s="239">
        <v>1</v>
      </c>
      <c r="B7" s="1076" t="s">
        <v>392</v>
      </c>
      <c r="C7" s="1077"/>
      <c r="D7" s="1077"/>
      <c r="E7" s="1077"/>
      <c r="F7" s="1077"/>
      <c r="G7" s="1077"/>
      <c r="H7" s="1077"/>
      <c r="I7" s="1077"/>
      <c r="J7" s="1077"/>
      <c r="K7" s="1077"/>
      <c r="L7" s="1077"/>
      <c r="M7" s="1077"/>
      <c r="N7" s="1077"/>
      <c r="O7" s="1077"/>
      <c r="P7" s="1078"/>
      <c r="Q7" s="1131">
        <v>364324</v>
      </c>
      <c r="R7" s="1132"/>
      <c r="S7" s="1132"/>
      <c r="T7" s="1132"/>
      <c r="U7" s="1132"/>
      <c r="V7" s="1132">
        <v>354835</v>
      </c>
      <c r="W7" s="1132"/>
      <c r="X7" s="1132"/>
      <c r="Y7" s="1132"/>
      <c r="Z7" s="1132"/>
      <c r="AA7" s="1132">
        <v>9489</v>
      </c>
      <c r="AB7" s="1132"/>
      <c r="AC7" s="1132"/>
      <c r="AD7" s="1132"/>
      <c r="AE7" s="1133"/>
      <c r="AF7" s="1134">
        <v>6524</v>
      </c>
      <c r="AG7" s="1135"/>
      <c r="AH7" s="1135"/>
      <c r="AI7" s="1135"/>
      <c r="AJ7" s="1136"/>
      <c r="AK7" s="1137">
        <v>3142</v>
      </c>
      <c r="AL7" s="1138"/>
      <c r="AM7" s="1138"/>
      <c r="AN7" s="1138"/>
      <c r="AO7" s="1138"/>
      <c r="AP7" s="1138">
        <v>482980</v>
      </c>
      <c r="AQ7" s="1138"/>
      <c r="AR7" s="1138"/>
      <c r="AS7" s="1138"/>
      <c r="AT7" s="1138"/>
      <c r="AU7" s="1139"/>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t="s">
        <v>605</v>
      </c>
      <c r="BS7" s="1128" t="s">
        <v>593</v>
      </c>
      <c r="BT7" s="1129"/>
      <c r="BU7" s="1129"/>
      <c r="BV7" s="1129"/>
      <c r="BW7" s="1129"/>
      <c r="BX7" s="1129"/>
      <c r="BY7" s="1129"/>
      <c r="BZ7" s="1129"/>
      <c r="CA7" s="1129"/>
      <c r="CB7" s="1129"/>
      <c r="CC7" s="1129"/>
      <c r="CD7" s="1129"/>
      <c r="CE7" s="1129"/>
      <c r="CF7" s="1129"/>
      <c r="CG7" s="1141"/>
      <c r="CH7" s="1125">
        <v>0</v>
      </c>
      <c r="CI7" s="1126"/>
      <c r="CJ7" s="1126"/>
      <c r="CK7" s="1126"/>
      <c r="CL7" s="1127"/>
      <c r="CM7" s="1125">
        <v>186</v>
      </c>
      <c r="CN7" s="1126"/>
      <c r="CO7" s="1126"/>
      <c r="CP7" s="1126"/>
      <c r="CQ7" s="1127"/>
      <c r="CR7" s="1125">
        <v>20</v>
      </c>
      <c r="CS7" s="1126"/>
      <c r="CT7" s="1126"/>
      <c r="CU7" s="1126"/>
      <c r="CV7" s="1127"/>
      <c r="CW7" s="1125">
        <v>14</v>
      </c>
      <c r="CX7" s="1126"/>
      <c r="CY7" s="1126"/>
      <c r="CZ7" s="1126"/>
      <c r="DA7" s="1127"/>
      <c r="DB7" s="1125">
        <v>0</v>
      </c>
      <c r="DC7" s="1126"/>
      <c r="DD7" s="1126"/>
      <c r="DE7" s="1126"/>
      <c r="DF7" s="1127"/>
      <c r="DG7" s="1125">
        <v>2533</v>
      </c>
      <c r="DH7" s="1126"/>
      <c r="DI7" s="1126"/>
      <c r="DJ7" s="1126"/>
      <c r="DK7" s="1127"/>
      <c r="DL7" s="1125">
        <v>0</v>
      </c>
      <c r="DM7" s="1126"/>
      <c r="DN7" s="1126"/>
      <c r="DO7" s="1126"/>
      <c r="DP7" s="1127"/>
      <c r="DQ7" s="1125">
        <v>0</v>
      </c>
      <c r="DR7" s="1126"/>
      <c r="DS7" s="1126"/>
      <c r="DT7" s="1126"/>
      <c r="DU7" s="1127"/>
      <c r="DV7" s="1128"/>
      <c r="DW7" s="1129"/>
      <c r="DX7" s="1129"/>
      <c r="DY7" s="1129"/>
      <c r="DZ7" s="1130"/>
      <c r="EA7" s="237"/>
    </row>
    <row r="8" spans="1:131" s="238" customFormat="1" ht="26.25" customHeight="1" x14ac:dyDescent="0.2">
      <c r="A8" s="241">
        <v>2</v>
      </c>
      <c r="B8" s="1059" t="s">
        <v>393</v>
      </c>
      <c r="C8" s="1060"/>
      <c r="D8" s="1060"/>
      <c r="E8" s="1060"/>
      <c r="F8" s="1060"/>
      <c r="G8" s="1060"/>
      <c r="H8" s="1060"/>
      <c r="I8" s="1060"/>
      <c r="J8" s="1060"/>
      <c r="K8" s="1060"/>
      <c r="L8" s="1060"/>
      <c r="M8" s="1060"/>
      <c r="N8" s="1060"/>
      <c r="O8" s="1060"/>
      <c r="P8" s="1061"/>
      <c r="Q8" s="1067">
        <v>230</v>
      </c>
      <c r="R8" s="1068"/>
      <c r="S8" s="1068"/>
      <c r="T8" s="1068"/>
      <c r="U8" s="1068"/>
      <c r="V8" s="1068">
        <v>230</v>
      </c>
      <c r="W8" s="1068"/>
      <c r="X8" s="1068"/>
      <c r="Y8" s="1068"/>
      <c r="Z8" s="1068"/>
      <c r="AA8" s="1068">
        <v>0</v>
      </c>
      <c r="AB8" s="1068"/>
      <c r="AC8" s="1068"/>
      <c r="AD8" s="1068"/>
      <c r="AE8" s="1069"/>
      <c r="AF8" s="1064">
        <v>0</v>
      </c>
      <c r="AG8" s="1065"/>
      <c r="AH8" s="1065"/>
      <c r="AI8" s="1065"/>
      <c r="AJ8" s="1066"/>
      <c r="AK8" s="1109">
        <v>0</v>
      </c>
      <c r="AL8" s="1110"/>
      <c r="AM8" s="1110"/>
      <c r="AN8" s="1110"/>
      <c r="AO8" s="1110"/>
      <c r="AP8" s="1110">
        <v>0</v>
      </c>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t="s">
        <v>594</v>
      </c>
      <c r="BT8" s="1022"/>
      <c r="BU8" s="1022"/>
      <c r="BV8" s="1022"/>
      <c r="BW8" s="1022"/>
      <c r="BX8" s="1022"/>
      <c r="BY8" s="1022"/>
      <c r="BZ8" s="1022"/>
      <c r="CA8" s="1022"/>
      <c r="CB8" s="1022"/>
      <c r="CC8" s="1022"/>
      <c r="CD8" s="1022"/>
      <c r="CE8" s="1022"/>
      <c r="CF8" s="1022"/>
      <c r="CG8" s="1043"/>
      <c r="CH8" s="1018">
        <v>-57</v>
      </c>
      <c r="CI8" s="1019"/>
      <c r="CJ8" s="1019"/>
      <c r="CK8" s="1019"/>
      <c r="CL8" s="1020"/>
      <c r="CM8" s="1018">
        <v>1216</v>
      </c>
      <c r="CN8" s="1019"/>
      <c r="CO8" s="1019"/>
      <c r="CP8" s="1019"/>
      <c r="CQ8" s="1020"/>
      <c r="CR8" s="1018">
        <v>386</v>
      </c>
      <c r="CS8" s="1019"/>
      <c r="CT8" s="1019"/>
      <c r="CU8" s="1019"/>
      <c r="CV8" s="1020"/>
      <c r="CW8" s="1018">
        <v>0</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37"/>
    </row>
    <row r="9" spans="1:131" s="238" customFormat="1" ht="26.25" customHeight="1" x14ac:dyDescent="0.2">
      <c r="A9" s="241">
        <v>3</v>
      </c>
      <c r="B9" s="1059" t="s">
        <v>394</v>
      </c>
      <c r="C9" s="1060"/>
      <c r="D9" s="1060"/>
      <c r="E9" s="1060"/>
      <c r="F9" s="1060"/>
      <c r="G9" s="1060"/>
      <c r="H9" s="1060"/>
      <c r="I9" s="1060"/>
      <c r="J9" s="1060"/>
      <c r="K9" s="1060"/>
      <c r="L9" s="1060"/>
      <c r="M9" s="1060"/>
      <c r="N9" s="1060"/>
      <c r="O9" s="1060"/>
      <c r="P9" s="1061"/>
      <c r="Q9" s="1067">
        <v>2</v>
      </c>
      <c r="R9" s="1068"/>
      <c r="S9" s="1068"/>
      <c r="T9" s="1068"/>
      <c r="U9" s="1068"/>
      <c r="V9" s="1068">
        <v>2</v>
      </c>
      <c r="W9" s="1068"/>
      <c r="X9" s="1068"/>
      <c r="Y9" s="1068"/>
      <c r="Z9" s="1068"/>
      <c r="AA9" s="1068">
        <v>0</v>
      </c>
      <c r="AB9" s="1068"/>
      <c r="AC9" s="1068"/>
      <c r="AD9" s="1068"/>
      <c r="AE9" s="1069"/>
      <c r="AF9" s="1064" t="s">
        <v>526</v>
      </c>
      <c r="AG9" s="1065"/>
      <c r="AH9" s="1065"/>
      <c r="AI9" s="1065"/>
      <c r="AJ9" s="1066"/>
      <c r="AK9" s="1109">
        <v>0</v>
      </c>
      <c r="AL9" s="1110"/>
      <c r="AM9" s="1110"/>
      <c r="AN9" s="1110"/>
      <c r="AO9" s="1110"/>
      <c r="AP9" s="1110">
        <v>0</v>
      </c>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t="s">
        <v>595</v>
      </c>
      <c r="BT9" s="1022"/>
      <c r="BU9" s="1022"/>
      <c r="BV9" s="1022"/>
      <c r="BW9" s="1022"/>
      <c r="BX9" s="1022"/>
      <c r="BY9" s="1022"/>
      <c r="BZ9" s="1022"/>
      <c r="CA9" s="1022"/>
      <c r="CB9" s="1022"/>
      <c r="CC9" s="1022"/>
      <c r="CD9" s="1022"/>
      <c r="CE9" s="1022"/>
      <c r="CF9" s="1022"/>
      <c r="CG9" s="1043"/>
      <c r="CH9" s="1018">
        <v>-37</v>
      </c>
      <c r="CI9" s="1019"/>
      <c r="CJ9" s="1019"/>
      <c r="CK9" s="1019"/>
      <c r="CL9" s="1020"/>
      <c r="CM9" s="1018">
        <v>1277</v>
      </c>
      <c r="CN9" s="1019"/>
      <c r="CO9" s="1019"/>
      <c r="CP9" s="1019"/>
      <c r="CQ9" s="1020"/>
      <c r="CR9" s="1018">
        <v>225</v>
      </c>
      <c r="CS9" s="1019"/>
      <c r="CT9" s="1019"/>
      <c r="CU9" s="1019"/>
      <c r="CV9" s="1020"/>
      <c r="CW9" s="1018">
        <v>0</v>
      </c>
      <c r="CX9" s="1019"/>
      <c r="CY9" s="1019"/>
      <c r="CZ9" s="1019"/>
      <c r="DA9" s="1020"/>
      <c r="DB9" s="1018">
        <v>0</v>
      </c>
      <c r="DC9" s="1019"/>
      <c r="DD9" s="1019"/>
      <c r="DE9" s="1019"/>
      <c r="DF9" s="1020"/>
      <c r="DG9" s="1018">
        <v>0</v>
      </c>
      <c r="DH9" s="1019"/>
      <c r="DI9" s="1019"/>
      <c r="DJ9" s="1019"/>
      <c r="DK9" s="1020"/>
      <c r="DL9" s="1018">
        <v>0</v>
      </c>
      <c r="DM9" s="1019"/>
      <c r="DN9" s="1019"/>
      <c r="DO9" s="1019"/>
      <c r="DP9" s="1020"/>
      <c r="DQ9" s="1018">
        <v>0</v>
      </c>
      <c r="DR9" s="1019"/>
      <c r="DS9" s="1019"/>
      <c r="DT9" s="1019"/>
      <c r="DU9" s="1020"/>
      <c r="DV9" s="1021"/>
      <c r="DW9" s="1022"/>
      <c r="DX9" s="1022"/>
      <c r="DY9" s="1022"/>
      <c r="DZ9" s="1023"/>
      <c r="EA9" s="237"/>
    </row>
    <row r="10" spans="1:131" s="238" customFormat="1" ht="26.25" customHeight="1" x14ac:dyDescent="0.2">
      <c r="A10" s="241">
        <v>4</v>
      </c>
      <c r="B10" s="1059" t="s">
        <v>396</v>
      </c>
      <c r="C10" s="1060"/>
      <c r="D10" s="1060"/>
      <c r="E10" s="1060"/>
      <c r="F10" s="1060"/>
      <c r="G10" s="1060"/>
      <c r="H10" s="1060"/>
      <c r="I10" s="1060"/>
      <c r="J10" s="1060"/>
      <c r="K10" s="1060"/>
      <c r="L10" s="1060"/>
      <c r="M10" s="1060"/>
      <c r="N10" s="1060"/>
      <c r="O10" s="1060"/>
      <c r="P10" s="1061"/>
      <c r="Q10" s="1067">
        <v>533</v>
      </c>
      <c r="R10" s="1068"/>
      <c r="S10" s="1068"/>
      <c r="T10" s="1068"/>
      <c r="U10" s="1068"/>
      <c r="V10" s="1068">
        <v>299</v>
      </c>
      <c r="W10" s="1068"/>
      <c r="X10" s="1068"/>
      <c r="Y10" s="1068"/>
      <c r="Z10" s="1068"/>
      <c r="AA10" s="1068">
        <v>234</v>
      </c>
      <c r="AB10" s="1068"/>
      <c r="AC10" s="1068"/>
      <c r="AD10" s="1068"/>
      <c r="AE10" s="1069"/>
      <c r="AF10" s="1064">
        <v>68</v>
      </c>
      <c r="AG10" s="1065"/>
      <c r="AH10" s="1065"/>
      <c r="AI10" s="1065"/>
      <c r="AJ10" s="1066"/>
      <c r="AK10" s="1109">
        <v>0</v>
      </c>
      <c r="AL10" s="1110"/>
      <c r="AM10" s="1110"/>
      <c r="AN10" s="1110"/>
      <c r="AO10" s="1110"/>
      <c r="AP10" s="1110">
        <v>2496</v>
      </c>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t="s">
        <v>596</v>
      </c>
      <c r="BT10" s="1022"/>
      <c r="BU10" s="1022"/>
      <c r="BV10" s="1022"/>
      <c r="BW10" s="1022"/>
      <c r="BX10" s="1022"/>
      <c r="BY10" s="1022"/>
      <c r="BZ10" s="1022"/>
      <c r="CA10" s="1022"/>
      <c r="CB10" s="1022"/>
      <c r="CC10" s="1022"/>
      <c r="CD10" s="1022"/>
      <c r="CE10" s="1022"/>
      <c r="CF10" s="1022"/>
      <c r="CG10" s="1043"/>
      <c r="CH10" s="1018">
        <v>-26</v>
      </c>
      <c r="CI10" s="1019"/>
      <c r="CJ10" s="1019"/>
      <c r="CK10" s="1019"/>
      <c r="CL10" s="1020"/>
      <c r="CM10" s="1018">
        <v>534</v>
      </c>
      <c r="CN10" s="1019"/>
      <c r="CO10" s="1019"/>
      <c r="CP10" s="1019"/>
      <c r="CQ10" s="1020"/>
      <c r="CR10" s="1018">
        <v>300</v>
      </c>
      <c r="CS10" s="1019"/>
      <c r="CT10" s="1019"/>
      <c r="CU10" s="1019"/>
      <c r="CV10" s="1020"/>
      <c r="CW10" s="1018">
        <v>14</v>
      </c>
      <c r="CX10" s="1019"/>
      <c r="CY10" s="1019"/>
      <c r="CZ10" s="1019"/>
      <c r="DA10" s="1020"/>
      <c r="DB10" s="1018">
        <v>0</v>
      </c>
      <c r="DC10" s="1019"/>
      <c r="DD10" s="1019"/>
      <c r="DE10" s="1019"/>
      <c r="DF10" s="1020"/>
      <c r="DG10" s="1018">
        <v>0</v>
      </c>
      <c r="DH10" s="1019"/>
      <c r="DI10" s="1019"/>
      <c r="DJ10" s="1019"/>
      <c r="DK10" s="1020"/>
      <c r="DL10" s="1018">
        <v>0</v>
      </c>
      <c r="DM10" s="1019"/>
      <c r="DN10" s="1019"/>
      <c r="DO10" s="1019"/>
      <c r="DP10" s="1020"/>
      <c r="DQ10" s="1018">
        <v>0</v>
      </c>
      <c r="DR10" s="1019"/>
      <c r="DS10" s="1019"/>
      <c r="DT10" s="1019"/>
      <c r="DU10" s="1020"/>
      <c r="DV10" s="1021"/>
      <c r="DW10" s="1022"/>
      <c r="DX10" s="1022"/>
      <c r="DY10" s="1022"/>
      <c r="DZ10" s="1023"/>
      <c r="EA10" s="237"/>
    </row>
    <row r="11" spans="1:131" s="238" customFormat="1" ht="26.25" customHeight="1" x14ac:dyDescent="0.2">
      <c r="A11" s="241">
        <v>5</v>
      </c>
      <c r="B11" s="1059" t="s">
        <v>397</v>
      </c>
      <c r="C11" s="1060"/>
      <c r="D11" s="1060"/>
      <c r="E11" s="1060"/>
      <c r="F11" s="1060"/>
      <c r="G11" s="1060"/>
      <c r="H11" s="1060"/>
      <c r="I11" s="1060"/>
      <c r="J11" s="1060"/>
      <c r="K11" s="1060"/>
      <c r="L11" s="1060"/>
      <c r="M11" s="1060"/>
      <c r="N11" s="1060"/>
      <c r="O11" s="1060"/>
      <c r="P11" s="1061"/>
      <c r="Q11" s="1067">
        <v>59493</v>
      </c>
      <c r="R11" s="1068"/>
      <c r="S11" s="1068"/>
      <c r="T11" s="1068"/>
      <c r="U11" s="1068"/>
      <c r="V11" s="1068">
        <v>59493</v>
      </c>
      <c r="W11" s="1068"/>
      <c r="X11" s="1068"/>
      <c r="Y11" s="1068"/>
      <c r="Z11" s="1068"/>
      <c r="AA11" s="1068">
        <v>0</v>
      </c>
      <c r="AB11" s="1068"/>
      <c r="AC11" s="1068"/>
      <c r="AD11" s="1068"/>
      <c r="AE11" s="1069"/>
      <c r="AF11" s="1064" t="s">
        <v>526</v>
      </c>
      <c r="AG11" s="1065"/>
      <c r="AH11" s="1065"/>
      <c r="AI11" s="1065"/>
      <c r="AJ11" s="1066"/>
      <c r="AK11" s="1109">
        <v>42898</v>
      </c>
      <c r="AL11" s="1110"/>
      <c r="AM11" s="1110"/>
      <c r="AN11" s="1110"/>
      <c r="AO11" s="1110"/>
      <c r="AP11" s="1110">
        <v>0</v>
      </c>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t="s">
        <v>597</v>
      </c>
      <c r="BT11" s="1022"/>
      <c r="BU11" s="1022"/>
      <c r="BV11" s="1022"/>
      <c r="BW11" s="1022"/>
      <c r="BX11" s="1022"/>
      <c r="BY11" s="1022"/>
      <c r="BZ11" s="1022"/>
      <c r="CA11" s="1022"/>
      <c r="CB11" s="1022"/>
      <c r="CC11" s="1022"/>
      <c r="CD11" s="1022"/>
      <c r="CE11" s="1022"/>
      <c r="CF11" s="1022"/>
      <c r="CG11" s="1043"/>
      <c r="CH11" s="1018">
        <v>31</v>
      </c>
      <c r="CI11" s="1019"/>
      <c r="CJ11" s="1019"/>
      <c r="CK11" s="1019"/>
      <c r="CL11" s="1020"/>
      <c r="CM11" s="1018">
        <v>589</v>
      </c>
      <c r="CN11" s="1019"/>
      <c r="CO11" s="1019"/>
      <c r="CP11" s="1019"/>
      <c r="CQ11" s="1020"/>
      <c r="CR11" s="1018">
        <v>5</v>
      </c>
      <c r="CS11" s="1019"/>
      <c r="CT11" s="1019"/>
      <c r="CU11" s="1019"/>
      <c r="CV11" s="1020"/>
      <c r="CW11" s="1018">
        <v>0</v>
      </c>
      <c r="CX11" s="1019"/>
      <c r="CY11" s="1019"/>
      <c r="CZ11" s="1019"/>
      <c r="DA11" s="1020"/>
      <c r="DB11" s="1018">
        <v>0</v>
      </c>
      <c r="DC11" s="1019"/>
      <c r="DD11" s="1019"/>
      <c r="DE11" s="1019"/>
      <c r="DF11" s="1020"/>
      <c r="DG11" s="1018">
        <v>0</v>
      </c>
      <c r="DH11" s="1019"/>
      <c r="DI11" s="1019"/>
      <c r="DJ11" s="1019"/>
      <c r="DK11" s="1020"/>
      <c r="DL11" s="1018">
        <v>0</v>
      </c>
      <c r="DM11" s="1019"/>
      <c r="DN11" s="1019"/>
      <c r="DO11" s="1019"/>
      <c r="DP11" s="1020"/>
      <c r="DQ11" s="1018">
        <v>0</v>
      </c>
      <c r="DR11" s="1019"/>
      <c r="DS11" s="1019"/>
      <c r="DT11" s="1019"/>
      <c r="DU11" s="1020"/>
      <c r="DV11" s="1021"/>
      <c r="DW11" s="1022"/>
      <c r="DX11" s="1022"/>
      <c r="DY11" s="1022"/>
      <c r="DZ11" s="1023"/>
      <c r="EA11" s="237"/>
    </row>
    <row r="12" spans="1:131" s="238" customFormat="1" ht="26.25" customHeight="1" x14ac:dyDescent="0.2">
      <c r="A12" s="241">
        <v>6</v>
      </c>
      <c r="B12" s="1059" t="s">
        <v>398</v>
      </c>
      <c r="C12" s="1060"/>
      <c r="D12" s="1060"/>
      <c r="E12" s="1060"/>
      <c r="F12" s="1060"/>
      <c r="G12" s="1060"/>
      <c r="H12" s="1060"/>
      <c r="I12" s="1060"/>
      <c r="J12" s="1060"/>
      <c r="K12" s="1060"/>
      <c r="L12" s="1060"/>
      <c r="M12" s="1060"/>
      <c r="N12" s="1060"/>
      <c r="O12" s="1060"/>
      <c r="P12" s="1061"/>
      <c r="Q12" s="1067">
        <v>983</v>
      </c>
      <c r="R12" s="1068"/>
      <c r="S12" s="1068"/>
      <c r="T12" s="1068"/>
      <c r="U12" s="1068"/>
      <c r="V12" s="1068">
        <v>983</v>
      </c>
      <c r="W12" s="1068"/>
      <c r="X12" s="1068"/>
      <c r="Y12" s="1068"/>
      <c r="Z12" s="1068"/>
      <c r="AA12" s="1068">
        <v>0</v>
      </c>
      <c r="AB12" s="1068"/>
      <c r="AC12" s="1068"/>
      <c r="AD12" s="1068"/>
      <c r="AE12" s="1069"/>
      <c r="AF12" s="1064" t="s">
        <v>526</v>
      </c>
      <c r="AG12" s="1065"/>
      <c r="AH12" s="1065"/>
      <c r="AI12" s="1065"/>
      <c r="AJ12" s="1066"/>
      <c r="AK12" s="1109">
        <v>0</v>
      </c>
      <c r="AL12" s="1110"/>
      <c r="AM12" s="1110"/>
      <c r="AN12" s="1110"/>
      <c r="AO12" s="1110"/>
      <c r="AP12" s="1110">
        <v>5912</v>
      </c>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t="s">
        <v>598</v>
      </c>
      <c r="BT12" s="1022"/>
      <c r="BU12" s="1022"/>
      <c r="BV12" s="1022"/>
      <c r="BW12" s="1022"/>
      <c r="BX12" s="1022"/>
      <c r="BY12" s="1022"/>
      <c r="BZ12" s="1022"/>
      <c r="CA12" s="1022"/>
      <c r="CB12" s="1022"/>
      <c r="CC12" s="1022"/>
      <c r="CD12" s="1022"/>
      <c r="CE12" s="1022"/>
      <c r="CF12" s="1022"/>
      <c r="CG12" s="1043"/>
      <c r="CH12" s="1018">
        <v>15</v>
      </c>
      <c r="CI12" s="1019"/>
      <c r="CJ12" s="1019"/>
      <c r="CK12" s="1019"/>
      <c r="CL12" s="1020"/>
      <c r="CM12" s="1018">
        <v>653</v>
      </c>
      <c r="CN12" s="1019"/>
      <c r="CO12" s="1019"/>
      <c r="CP12" s="1019"/>
      <c r="CQ12" s="1020"/>
      <c r="CR12" s="1018">
        <v>210</v>
      </c>
      <c r="CS12" s="1019"/>
      <c r="CT12" s="1019"/>
      <c r="CU12" s="1019"/>
      <c r="CV12" s="1020"/>
      <c r="CW12" s="1018">
        <v>252</v>
      </c>
      <c r="CX12" s="1019"/>
      <c r="CY12" s="1019"/>
      <c r="CZ12" s="1019"/>
      <c r="DA12" s="1020"/>
      <c r="DB12" s="1018">
        <v>0</v>
      </c>
      <c r="DC12" s="1019"/>
      <c r="DD12" s="1019"/>
      <c r="DE12" s="1019"/>
      <c r="DF12" s="1020"/>
      <c r="DG12" s="1018">
        <v>0</v>
      </c>
      <c r="DH12" s="1019"/>
      <c r="DI12" s="1019"/>
      <c r="DJ12" s="1019"/>
      <c r="DK12" s="1020"/>
      <c r="DL12" s="1018">
        <v>0</v>
      </c>
      <c r="DM12" s="1019"/>
      <c r="DN12" s="1019"/>
      <c r="DO12" s="1019"/>
      <c r="DP12" s="1020"/>
      <c r="DQ12" s="1018">
        <v>0</v>
      </c>
      <c r="DR12" s="1019"/>
      <c r="DS12" s="1019"/>
      <c r="DT12" s="1019"/>
      <c r="DU12" s="1020"/>
      <c r="DV12" s="1021"/>
      <c r="DW12" s="1022"/>
      <c r="DX12" s="1022"/>
      <c r="DY12" s="1022"/>
      <c r="DZ12" s="1023"/>
      <c r="EA12" s="237"/>
    </row>
    <row r="13" spans="1:131" s="238" customFormat="1" ht="26.25" customHeight="1" x14ac:dyDescent="0.2">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t="s">
        <v>599</v>
      </c>
      <c r="BT13" s="1022"/>
      <c r="BU13" s="1022"/>
      <c r="BV13" s="1022"/>
      <c r="BW13" s="1022"/>
      <c r="BX13" s="1022"/>
      <c r="BY13" s="1022"/>
      <c r="BZ13" s="1022"/>
      <c r="CA13" s="1022"/>
      <c r="CB13" s="1022"/>
      <c r="CC13" s="1022"/>
      <c r="CD13" s="1022"/>
      <c r="CE13" s="1022"/>
      <c r="CF13" s="1022"/>
      <c r="CG13" s="1043"/>
      <c r="CH13" s="1018">
        <v>-1</v>
      </c>
      <c r="CI13" s="1019"/>
      <c r="CJ13" s="1019"/>
      <c r="CK13" s="1019"/>
      <c r="CL13" s="1020"/>
      <c r="CM13" s="1018">
        <v>157</v>
      </c>
      <c r="CN13" s="1019"/>
      <c r="CO13" s="1019"/>
      <c r="CP13" s="1019"/>
      <c r="CQ13" s="1020"/>
      <c r="CR13" s="1018">
        <v>100</v>
      </c>
      <c r="CS13" s="1019"/>
      <c r="CT13" s="1019"/>
      <c r="CU13" s="1019"/>
      <c r="CV13" s="1020"/>
      <c r="CW13" s="1018">
        <v>40</v>
      </c>
      <c r="CX13" s="1019"/>
      <c r="CY13" s="1019"/>
      <c r="CZ13" s="1019"/>
      <c r="DA13" s="1020"/>
      <c r="DB13" s="1018">
        <v>0</v>
      </c>
      <c r="DC13" s="1019"/>
      <c r="DD13" s="1019"/>
      <c r="DE13" s="1019"/>
      <c r="DF13" s="1020"/>
      <c r="DG13" s="1018">
        <v>0</v>
      </c>
      <c r="DH13" s="1019"/>
      <c r="DI13" s="1019"/>
      <c r="DJ13" s="1019"/>
      <c r="DK13" s="1020"/>
      <c r="DL13" s="1018">
        <v>0</v>
      </c>
      <c r="DM13" s="1019"/>
      <c r="DN13" s="1019"/>
      <c r="DO13" s="1019"/>
      <c r="DP13" s="1020"/>
      <c r="DQ13" s="1018">
        <v>0</v>
      </c>
      <c r="DR13" s="1019"/>
      <c r="DS13" s="1019"/>
      <c r="DT13" s="1019"/>
      <c r="DU13" s="1020"/>
      <c r="DV13" s="1021"/>
      <c r="DW13" s="1022"/>
      <c r="DX13" s="1022"/>
      <c r="DY13" s="1022"/>
      <c r="DZ13" s="1023"/>
      <c r="EA13" s="237"/>
    </row>
    <row r="14" spans="1:131" s="238" customFormat="1" ht="26.25" customHeight="1" x14ac:dyDescent="0.2">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t="s">
        <v>600</v>
      </c>
      <c r="BT14" s="1022"/>
      <c r="BU14" s="1022"/>
      <c r="BV14" s="1022"/>
      <c r="BW14" s="1022"/>
      <c r="BX14" s="1022"/>
      <c r="BY14" s="1022"/>
      <c r="BZ14" s="1022"/>
      <c r="CA14" s="1022"/>
      <c r="CB14" s="1022"/>
      <c r="CC14" s="1022"/>
      <c r="CD14" s="1022"/>
      <c r="CE14" s="1022"/>
      <c r="CF14" s="1022"/>
      <c r="CG14" s="1043"/>
      <c r="CH14" s="1018">
        <v>-78</v>
      </c>
      <c r="CI14" s="1019"/>
      <c r="CJ14" s="1019"/>
      <c r="CK14" s="1019"/>
      <c r="CL14" s="1020"/>
      <c r="CM14" s="1018">
        <v>4857</v>
      </c>
      <c r="CN14" s="1019"/>
      <c r="CO14" s="1019"/>
      <c r="CP14" s="1019"/>
      <c r="CQ14" s="1020"/>
      <c r="CR14" s="1018">
        <v>7095</v>
      </c>
      <c r="CS14" s="1019"/>
      <c r="CT14" s="1019"/>
      <c r="CU14" s="1019"/>
      <c r="CV14" s="1020"/>
      <c r="CW14" s="1018">
        <v>96</v>
      </c>
      <c r="CX14" s="1019"/>
      <c r="CY14" s="1019"/>
      <c r="CZ14" s="1019"/>
      <c r="DA14" s="1020"/>
      <c r="DB14" s="1018">
        <v>0</v>
      </c>
      <c r="DC14" s="1019"/>
      <c r="DD14" s="1019"/>
      <c r="DE14" s="1019"/>
      <c r="DF14" s="1020"/>
      <c r="DG14" s="1018">
        <v>0</v>
      </c>
      <c r="DH14" s="1019"/>
      <c r="DI14" s="1019"/>
      <c r="DJ14" s="1019"/>
      <c r="DK14" s="1020"/>
      <c r="DL14" s="1018">
        <v>0</v>
      </c>
      <c r="DM14" s="1019"/>
      <c r="DN14" s="1019"/>
      <c r="DO14" s="1019"/>
      <c r="DP14" s="1020"/>
      <c r="DQ14" s="1018">
        <v>0</v>
      </c>
      <c r="DR14" s="1019"/>
      <c r="DS14" s="1019"/>
      <c r="DT14" s="1019"/>
      <c r="DU14" s="1020"/>
      <c r="DV14" s="1021"/>
      <c r="DW14" s="1022"/>
      <c r="DX14" s="1022"/>
      <c r="DY14" s="1022"/>
      <c r="DZ14" s="1023"/>
      <c r="EA14" s="237"/>
    </row>
    <row r="15" spans="1:131" s="238" customFormat="1" ht="26.25" customHeight="1" x14ac:dyDescent="0.2">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t="s">
        <v>601</v>
      </c>
      <c r="BT15" s="1022"/>
      <c r="BU15" s="1022"/>
      <c r="BV15" s="1022"/>
      <c r="BW15" s="1022"/>
      <c r="BX15" s="1022"/>
      <c r="BY15" s="1022"/>
      <c r="BZ15" s="1022"/>
      <c r="CA15" s="1022"/>
      <c r="CB15" s="1022"/>
      <c r="CC15" s="1022"/>
      <c r="CD15" s="1022"/>
      <c r="CE15" s="1022"/>
      <c r="CF15" s="1022"/>
      <c r="CG15" s="1043"/>
      <c r="CH15" s="1018">
        <v>0</v>
      </c>
      <c r="CI15" s="1019"/>
      <c r="CJ15" s="1019"/>
      <c r="CK15" s="1019"/>
      <c r="CL15" s="1020"/>
      <c r="CM15" s="1018">
        <v>81</v>
      </c>
      <c r="CN15" s="1019"/>
      <c r="CO15" s="1019"/>
      <c r="CP15" s="1019"/>
      <c r="CQ15" s="1020"/>
      <c r="CR15" s="1018">
        <v>26</v>
      </c>
      <c r="CS15" s="1019"/>
      <c r="CT15" s="1019"/>
      <c r="CU15" s="1019"/>
      <c r="CV15" s="1020"/>
      <c r="CW15" s="1018">
        <v>0</v>
      </c>
      <c r="CX15" s="1019"/>
      <c r="CY15" s="1019"/>
      <c r="CZ15" s="1019"/>
      <c r="DA15" s="1020"/>
      <c r="DB15" s="1018">
        <v>0</v>
      </c>
      <c r="DC15" s="1019"/>
      <c r="DD15" s="1019"/>
      <c r="DE15" s="1019"/>
      <c r="DF15" s="1020"/>
      <c r="DG15" s="1018">
        <v>0</v>
      </c>
      <c r="DH15" s="1019"/>
      <c r="DI15" s="1019"/>
      <c r="DJ15" s="1019"/>
      <c r="DK15" s="1020"/>
      <c r="DL15" s="1018">
        <v>0</v>
      </c>
      <c r="DM15" s="1019"/>
      <c r="DN15" s="1019"/>
      <c r="DO15" s="1019"/>
      <c r="DP15" s="1020"/>
      <c r="DQ15" s="1018">
        <v>0</v>
      </c>
      <c r="DR15" s="1019"/>
      <c r="DS15" s="1019"/>
      <c r="DT15" s="1019"/>
      <c r="DU15" s="1020"/>
      <c r="DV15" s="1021"/>
      <c r="DW15" s="1022"/>
      <c r="DX15" s="1022"/>
      <c r="DY15" s="1022"/>
      <c r="DZ15" s="1023"/>
      <c r="EA15" s="237"/>
    </row>
    <row r="16" spans="1:131" s="238" customFormat="1" ht="26.25" customHeight="1" x14ac:dyDescent="0.2">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t="s">
        <v>602</v>
      </c>
      <c r="BT16" s="1022"/>
      <c r="BU16" s="1022"/>
      <c r="BV16" s="1022"/>
      <c r="BW16" s="1022"/>
      <c r="BX16" s="1022"/>
      <c r="BY16" s="1022"/>
      <c r="BZ16" s="1022"/>
      <c r="CA16" s="1022"/>
      <c r="CB16" s="1022"/>
      <c r="CC16" s="1022"/>
      <c r="CD16" s="1022"/>
      <c r="CE16" s="1022"/>
      <c r="CF16" s="1022"/>
      <c r="CG16" s="1043"/>
      <c r="CH16" s="1018">
        <v>20</v>
      </c>
      <c r="CI16" s="1019"/>
      <c r="CJ16" s="1019"/>
      <c r="CK16" s="1019"/>
      <c r="CL16" s="1020"/>
      <c r="CM16" s="1018">
        <v>123</v>
      </c>
      <c r="CN16" s="1019"/>
      <c r="CO16" s="1019"/>
      <c r="CP16" s="1019"/>
      <c r="CQ16" s="1020"/>
      <c r="CR16" s="1018">
        <v>5</v>
      </c>
      <c r="CS16" s="1019"/>
      <c r="CT16" s="1019"/>
      <c r="CU16" s="1019"/>
      <c r="CV16" s="1020"/>
      <c r="CW16" s="1018">
        <v>0</v>
      </c>
      <c r="CX16" s="1019"/>
      <c r="CY16" s="1019"/>
      <c r="CZ16" s="1019"/>
      <c r="DA16" s="1020"/>
      <c r="DB16" s="1018">
        <v>0</v>
      </c>
      <c r="DC16" s="1019"/>
      <c r="DD16" s="1019"/>
      <c r="DE16" s="1019"/>
      <c r="DF16" s="1020"/>
      <c r="DG16" s="1018">
        <v>0</v>
      </c>
      <c r="DH16" s="1019"/>
      <c r="DI16" s="1019"/>
      <c r="DJ16" s="1019"/>
      <c r="DK16" s="1020"/>
      <c r="DL16" s="1018">
        <v>0</v>
      </c>
      <c r="DM16" s="1019"/>
      <c r="DN16" s="1019"/>
      <c r="DO16" s="1019"/>
      <c r="DP16" s="1020"/>
      <c r="DQ16" s="1018">
        <v>0</v>
      </c>
      <c r="DR16" s="1019"/>
      <c r="DS16" s="1019"/>
      <c r="DT16" s="1019"/>
      <c r="DU16" s="1020"/>
      <c r="DV16" s="1021"/>
      <c r="DW16" s="1022"/>
      <c r="DX16" s="1022"/>
      <c r="DY16" s="1022"/>
      <c r="DZ16" s="1023"/>
      <c r="EA16" s="237"/>
    </row>
    <row r="17" spans="1:131" s="238" customFormat="1" ht="26.25" customHeight="1" x14ac:dyDescent="0.2">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t="s">
        <v>605</v>
      </c>
      <c r="BS17" s="1021" t="s">
        <v>603</v>
      </c>
      <c r="BT17" s="1022"/>
      <c r="BU17" s="1022"/>
      <c r="BV17" s="1022"/>
      <c r="BW17" s="1022"/>
      <c r="BX17" s="1022"/>
      <c r="BY17" s="1022"/>
      <c r="BZ17" s="1022"/>
      <c r="CA17" s="1022"/>
      <c r="CB17" s="1022"/>
      <c r="CC17" s="1022"/>
      <c r="CD17" s="1022"/>
      <c r="CE17" s="1022"/>
      <c r="CF17" s="1022"/>
      <c r="CG17" s="1043"/>
      <c r="CH17" s="1018">
        <v>1196</v>
      </c>
      <c r="CI17" s="1019"/>
      <c r="CJ17" s="1019"/>
      <c r="CK17" s="1019"/>
      <c r="CL17" s="1020"/>
      <c r="CM17" s="1018">
        <v>7679</v>
      </c>
      <c r="CN17" s="1019"/>
      <c r="CO17" s="1019"/>
      <c r="CP17" s="1019"/>
      <c r="CQ17" s="1020"/>
      <c r="CR17" s="1018">
        <v>4919</v>
      </c>
      <c r="CS17" s="1019"/>
      <c r="CT17" s="1019"/>
      <c r="CU17" s="1019"/>
      <c r="CV17" s="1020"/>
      <c r="CW17" s="1018">
        <v>36</v>
      </c>
      <c r="CX17" s="1019"/>
      <c r="CY17" s="1019"/>
      <c r="CZ17" s="1019"/>
      <c r="DA17" s="1020"/>
      <c r="DB17" s="1018">
        <v>300</v>
      </c>
      <c r="DC17" s="1019"/>
      <c r="DD17" s="1019"/>
      <c r="DE17" s="1019"/>
      <c r="DF17" s="1020"/>
      <c r="DG17" s="1018">
        <v>0</v>
      </c>
      <c r="DH17" s="1019"/>
      <c r="DI17" s="1019"/>
      <c r="DJ17" s="1019"/>
      <c r="DK17" s="1020"/>
      <c r="DL17" s="1018">
        <v>0</v>
      </c>
      <c r="DM17" s="1019"/>
      <c r="DN17" s="1019"/>
      <c r="DO17" s="1019"/>
      <c r="DP17" s="1020"/>
      <c r="DQ17" s="1018">
        <v>0</v>
      </c>
      <c r="DR17" s="1019"/>
      <c r="DS17" s="1019"/>
      <c r="DT17" s="1019"/>
      <c r="DU17" s="1020"/>
      <c r="DV17" s="1021"/>
      <c r="DW17" s="1022"/>
      <c r="DX17" s="1022"/>
      <c r="DY17" s="1022"/>
      <c r="DZ17" s="1023"/>
      <c r="EA17" s="237"/>
    </row>
    <row r="18" spans="1:131" s="238" customFormat="1" ht="26.25" customHeight="1" x14ac:dyDescent="0.2">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t="s">
        <v>604</v>
      </c>
      <c r="BT18" s="1022"/>
      <c r="BU18" s="1022"/>
      <c r="BV18" s="1022"/>
      <c r="BW18" s="1022"/>
      <c r="BX18" s="1022"/>
      <c r="BY18" s="1022"/>
      <c r="BZ18" s="1022"/>
      <c r="CA18" s="1022"/>
      <c r="CB18" s="1022"/>
      <c r="CC18" s="1022"/>
      <c r="CD18" s="1022"/>
      <c r="CE18" s="1022"/>
      <c r="CF18" s="1022"/>
      <c r="CG18" s="1043"/>
      <c r="CH18" s="1018">
        <v>2</v>
      </c>
      <c r="CI18" s="1019"/>
      <c r="CJ18" s="1019"/>
      <c r="CK18" s="1019"/>
      <c r="CL18" s="1020"/>
      <c r="CM18" s="1018">
        <v>59</v>
      </c>
      <c r="CN18" s="1019"/>
      <c r="CO18" s="1019"/>
      <c r="CP18" s="1019"/>
      <c r="CQ18" s="1020"/>
      <c r="CR18" s="1018">
        <v>50</v>
      </c>
      <c r="CS18" s="1019"/>
      <c r="CT18" s="1019"/>
      <c r="CU18" s="1019"/>
      <c r="CV18" s="1020"/>
      <c r="CW18" s="1018">
        <v>42</v>
      </c>
      <c r="CX18" s="1019"/>
      <c r="CY18" s="1019"/>
      <c r="CZ18" s="1019"/>
      <c r="DA18" s="1020"/>
      <c r="DB18" s="1018">
        <v>0</v>
      </c>
      <c r="DC18" s="1019"/>
      <c r="DD18" s="1019"/>
      <c r="DE18" s="1019"/>
      <c r="DF18" s="1020"/>
      <c r="DG18" s="1018">
        <v>0</v>
      </c>
      <c r="DH18" s="1019"/>
      <c r="DI18" s="1019"/>
      <c r="DJ18" s="1019"/>
      <c r="DK18" s="1020"/>
      <c r="DL18" s="1018">
        <v>0</v>
      </c>
      <c r="DM18" s="1019"/>
      <c r="DN18" s="1019"/>
      <c r="DO18" s="1019"/>
      <c r="DP18" s="1020"/>
      <c r="DQ18" s="1018">
        <v>0</v>
      </c>
      <c r="DR18" s="1019"/>
      <c r="DS18" s="1019"/>
      <c r="DT18" s="1019"/>
      <c r="DU18" s="1020"/>
      <c r="DV18" s="1021"/>
      <c r="DW18" s="1022"/>
      <c r="DX18" s="1022"/>
      <c r="DY18" s="1022"/>
      <c r="DZ18" s="1023"/>
      <c r="EA18" s="237"/>
    </row>
    <row r="19" spans="1:131" s="238" customFormat="1" ht="26.25" customHeight="1" x14ac:dyDescent="0.2">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2">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5">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2">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399</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5">
      <c r="A23" s="243" t="s">
        <v>400</v>
      </c>
      <c r="B23" s="966" t="s">
        <v>401</v>
      </c>
      <c r="C23" s="967"/>
      <c r="D23" s="967"/>
      <c r="E23" s="967"/>
      <c r="F23" s="967"/>
      <c r="G23" s="967"/>
      <c r="H23" s="967"/>
      <c r="I23" s="967"/>
      <c r="J23" s="967"/>
      <c r="K23" s="967"/>
      <c r="L23" s="967"/>
      <c r="M23" s="967"/>
      <c r="N23" s="967"/>
      <c r="O23" s="967"/>
      <c r="P23" s="977"/>
      <c r="Q23" s="1096">
        <v>425565</v>
      </c>
      <c r="R23" s="1090"/>
      <c r="S23" s="1090"/>
      <c r="T23" s="1090"/>
      <c r="U23" s="1090"/>
      <c r="V23" s="1090">
        <v>415842</v>
      </c>
      <c r="W23" s="1090"/>
      <c r="X23" s="1090"/>
      <c r="Y23" s="1090"/>
      <c r="Z23" s="1090"/>
      <c r="AA23" s="1090">
        <v>9723</v>
      </c>
      <c r="AB23" s="1090"/>
      <c r="AC23" s="1090"/>
      <c r="AD23" s="1090"/>
      <c r="AE23" s="1097"/>
      <c r="AF23" s="1098">
        <v>6592</v>
      </c>
      <c r="AG23" s="1090"/>
      <c r="AH23" s="1090"/>
      <c r="AI23" s="1090"/>
      <c r="AJ23" s="1099"/>
      <c r="AK23" s="1100"/>
      <c r="AL23" s="1101"/>
      <c r="AM23" s="1101"/>
      <c r="AN23" s="1101"/>
      <c r="AO23" s="1101"/>
      <c r="AP23" s="1090">
        <v>491388</v>
      </c>
      <c r="AQ23" s="1090"/>
      <c r="AR23" s="1090"/>
      <c r="AS23" s="1090"/>
      <c r="AT23" s="1090"/>
      <c r="AU23" s="1091"/>
      <c r="AV23" s="1091"/>
      <c r="AW23" s="1091"/>
      <c r="AX23" s="1091"/>
      <c r="AY23" s="1092"/>
      <c r="AZ23" s="1093" t="s">
        <v>526</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2">
      <c r="A24" s="1089" t="s">
        <v>402</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5">
      <c r="A25" s="1088" t="s">
        <v>403</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2">
      <c r="A26" s="1024" t="s">
        <v>375</v>
      </c>
      <c r="B26" s="1025"/>
      <c r="C26" s="1025"/>
      <c r="D26" s="1025"/>
      <c r="E26" s="1025"/>
      <c r="F26" s="1025"/>
      <c r="G26" s="1025"/>
      <c r="H26" s="1025"/>
      <c r="I26" s="1025"/>
      <c r="J26" s="1025"/>
      <c r="K26" s="1025"/>
      <c r="L26" s="1025"/>
      <c r="M26" s="1025"/>
      <c r="N26" s="1025"/>
      <c r="O26" s="1025"/>
      <c r="P26" s="1026"/>
      <c r="Q26" s="1030" t="s">
        <v>404</v>
      </c>
      <c r="R26" s="1031"/>
      <c r="S26" s="1031"/>
      <c r="T26" s="1031"/>
      <c r="U26" s="1032"/>
      <c r="V26" s="1030" t="s">
        <v>405</v>
      </c>
      <c r="W26" s="1031"/>
      <c r="X26" s="1031"/>
      <c r="Y26" s="1031"/>
      <c r="Z26" s="1032"/>
      <c r="AA26" s="1030" t="s">
        <v>406</v>
      </c>
      <c r="AB26" s="1031"/>
      <c r="AC26" s="1031"/>
      <c r="AD26" s="1031"/>
      <c r="AE26" s="1031"/>
      <c r="AF26" s="1084" t="s">
        <v>407</v>
      </c>
      <c r="AG26" s="1037"/>
      <c r="AH26" s="1037"/>
      <c r="AI26" s="1037"/>
      <c r="AJ26" s="1085"/>
      <c r="AK26" s="1031" t="s">
        <v>408</v>
      </c>
      <c r="AL26" s="1031"/>
      <c r="AM26" s="1031"/>
      <c r="AN26" s="1031"/>
      <c r="AO26" s="1032"/>
      <c r="AP26" s="1030" t="s">
        <v>409</v>
      </c>
      <c r="AQ26" s="1031"/>
      <c r="AR26" s="1031"/>
      <c r="AS26" s="1031"/>
      <c r="AT26" s="1032"/>
      <c r="AU26" s="1030" t="s">
        <v>410</v>
      </c>
      <c r="AV26" s="1031"/>
      <c r="AW26" s="1031"/>
      <c r="AX26" s="1031"/>
      <c r="AY26" s="1032"/>
      <c r="AZ26" s="1030" t="s">
        <v>411</v>
      </c>
      <c r="BA26" s="1031"/>
      <c r="BB26" s="1031"/>
      <c r="BC26" s="1031"/>
      <c r="BD26" s="1032"/>
      <c r="BE26" s="1030" t="s">
        <v>382</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2">
      <c r="A28" s="245">
        <v>1</v>
      </c>
      <c r="B28" s="1076" t="s">
        <v>412</v>
      </c>
      <c r="C28" s="1077"/>
      <c r="D28" s="1077"/>
      <c r="E28" s="1077"/>
      <c r="F28" s="1077"/>
      <c r="G28" s="1077"/>
      <c r="H28" s="1077"/>
      <c r="I28" s="1077"/>
      <c r="J28" s="1077"/>
      <c r="K28" s="1077"/>
      <c r="L28" s="1077"/>
      <c r="M28" s="1077"/>
      <c r="N28" s="1077"/>
      <c r="O28" s="1077"/>
      <c r="P28" s="1078"/>
      <c r="Q28" s="1079">
        <v>30483</v>
      </c>
      <c r="R28" s="1080"/>
      <c r="S28" s="1080"/>
      <c r="T28" s="1080"/>
      <c r="U28" s="1080"/>
      <c r="V28" s="1080">
        <v>29921</v>
      </c>
      <c r="W28" s="1080"/>
      <c r="X28" s="1080"/>
      <c r="Y28" s="1080"/>
      <c r="Z28" s="1080"/>
      <c r="AA28" s="1080">
        <v>562</v>
      </c>
      <c r="AB28" s="1080"/>
      <c r="AC28" s="1080"/>
      <c r="AD28" s="1080"/>
      <c r="AE28" s="1081"/>
      <c r="AF28" s="1082">
        <v>562</v>
      </c>
      <c r="AG28" s="1080"/>
      <c r="AH28" s="1080"/>
      <c r="AI28" s="1080"/>
      <c r="AJ28" s="1083"/>
      <c r="AK28" s="1071">
        <v>0</v>
      </c>
      <c r="AL28" s="1072"/>
      <c r="AM28" s="1072"/>
      <c r="AN28" s="1072"/>
      <c r="AO28" s="1072"/>
      <c r="AP28" s="1072">
        <v>0</v>
      </c>
      <c r="AQ28" s="1072"/>
      <c r="AR28" s="1072"/>
      <c r="AS28" s="1072"/>
      <c r="AT28" s="1072"/>
      <c r="AU28" s="1072">
        <v>0</v>
      </c>
      <c r="AV28" s="1072"/>
      <c r="AW28" s="1072"/>
      <c r="AX28" s="1072"/>
      <c r="AY28" s="1072"/>
      <c r="AZ28" s="1073"/>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2">
      <c r="A29" s="245">
        <v>2</v>
      </c>
      <c r="B29" s="1059" t="s">
        <v>413</v>
      </c>
      <c r="C29" s="1060"/>
      <c r="D29" s="1060"/>
      <c r="E29" s="1060"/>
      <c r="F29" s="1060"/>
      <c r="G29" s="1060"/>
      <c r="H29" s="1060"/>
      <c r="I29" s="1060"/>
      <c r="J29" s="1060"/>
      <c r="K29" s="1060"/>
      <c r="L29" s="1060"/>
      <c r="M29" s="1060"/>
      <c r="N29" s="1060"/>
      <c r="O29" s="1060"/>
      <c r="P29" s="1061"/>
      <c r="Q29" s="1067">
        <v>70005</v>
      </c>
      <c r="R29" s="1068"/>
      <c r="S29" s="1068"/>
      <c r="T29" s="1068"/>
      <c r="U29" s="1068"/>
      <c r="V29" s="1068">
        <v>68071</v>
      </c>
      <c r="W29" s="1068"/>
      <c r="X29" s="1068"/>
      <c r="Y29" s="1068"/>
      <c r="Z29" s="1068"/>
      <c r="AA29" s="1068">
        <v>1934</v>
      </c>
      <c r="AB29" s="1068"/>
      <c r="AC29" s="1068"/>
      <c r="AD29" s="1068"/>
      <c r="AE29" s="1069"/>
      <c r="AF29" s="1064">
        <v>1934</v>
      </c>
      <c r="AG29" s="1065"/>
      <c r="AH29" s="1065"/>
      <c r="AI29" s="1065"/>
      <c r="AJ29" s="1066"/>
      <c r="AK29" s="1009">
        <v>5397</v>
      </c>
      <c r="AL29" s="1000"/>
      <c r="AM29" s="1000"/>
      <c r="AN29" s="1000"/>
      <c r="AO29" s="1000"/>
      <c r="AP29" s="1000">
        <v>0</v>
      </c>
      <c r="AQ29" s="1000"/>
      <c r="AR29" s="1000"/>
      <c r="AS29" s="1000"/>
      <c r="AT29" s="1000"/>
      <c r="AU29" s="1000">
        <v>0</v>
      </c>
      <c r="AV29" s="1000"/>
      <c r="AW29" s="1000"/>
      <c r="AX29" s="1000"/>
      <c r="AY29" s="1000"/>
      <c r="AZ29" s="1070"/>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2">
      <c r="A30" s="245">
        <v>3</v>
      </c>
      <c r="B30" s="1059" t="s">
        <v>414</v>
      </c>
      <c r="C30" s="1060"/>
      <c r="D30" s="1060"/>
      <c r="E30" s="1060"/>
      <c r="F30" s="1060"/>
      <c r="G30" s="1060"/>
      <c r="H30" s="1060"/>
      <c r="I30" s="1060"/>
      <c r="J30" s="1060"/>
      <c r="K30" s="1060"/>
      <c r="L30" s="1060"/>
      <c r="M30" s="1060"/>
      <c r="N30" s="1060"/>
      <c r="O30" s="1060"/>
      <c r="P30" s="1061"/>
      <c r="Q30" s="1067">
        <v>94</v>
      </c>
      <c r="R30" s="1068"/>
      <c r="S30" s="1068"/>
      <c r="T30" s="1068"/>
      <c r="U30" s="1068"/>
      <c r="V30" s="1068">
        <v>94</v>
      </c>
      <c r="W30" s="1068"/>
      <c r="X30" s="1068"/>
      <c r="Y30" s="1068"/>
      <c r="Z30" s="1068"/>
      <c r="AA30" s="1068">
        <v>0</v>
      </c>
      <c r="AB30" s="1068"/>
      <c r="AC30" s="1068"/>
      <c r="AD30" s="1068"/>
      <c r="AE30" s="1069"/>
      <c r="AF30" s="1064">
        <v>0</v>
      </c>
      <c r="AG30" s="1065"/>
      <c r="AH30" s="1065"/>
      <c r="AI30" s="1065"/>
      <c r="AJ30" s="1066"/>
      <c r="AK30" s="1009">
        <v>62</v>
      </c>
      <c r="AL30" s="1000"/>
      <c r="AM30" s="1000"/>
      <c r="AN30" s="1000"/>
      <c r="AO30" s="1000"/>
      <c r="AP30" s="1000">
        <v>87</v>
      </c>
      <c r="AQ30" s="1000"/>
      <c r="AR30" s="1000"/>
      <c r="AS30" s="1000"/>
      <c r="AT30" s="1000"/>
      <c r="AU30" s="1000">
        <v>42</v>
      </c>
      <c r="AV30" s="1000"/>
      <c r="AW30" s="1000"/>
      <c r="AX30" s="1000"/>
      <c r="AY30" s="1000"/>
      <c r="AZ30" s="1070"/>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2">
      <c r="A31" s="245">
        <v>4</v>
      </c>
      <c r="B31" s="1059" t="s">
        <v>415</v>
      </c>
      <c r="C31" s="1060"/>
      <c r="D31" s="1060"/>
      <c r="E31" s="1060"/>
      <c r="F31" s="1060"/>
      <c r="G31" s="1060"/>
      <c r="H31" s="1060"/>
      <c r="I31" s="1060"/>
      <c r="J31" s="1060"/>
      <c r="K31" s="1060"/>
      <c r="L31" s="1060"/>
      <c r="M31" s="1060"/>
      <c r="N31" s="1060"/>
      <c r="O31" s="1060"/>
      <c r="P31" s="1061"/>
      <c r="Q31" s="1067">
        <v>179</v>
      </c>
      <c r="R31" s="1068"/>
      <c r="S31" s="1068"/>
      <c r="T31" s="1068"/>
      <c r="U31" s="1068"/>
      <c r="V31" s="1068">
        <v>150</v>
      </c>
      <c r="W31" s="1068"/>
      <c r="X31" s="1068"/>
      <c r="Y31" s="1068"/>
      <c r="Z31" s="1068"/>
      <c r="AA31" s="1068">
        <v>29</v>
      </c>
      <c r="AB31" s="1068"/>
      <c r="AC31" s="1068"/>
      <c r="AD31" s="1068"/>
      <c r="AE31" s="1069"/>
      <c r="AF31" s="1064">
        <v>0</v>
      </c>
      <c r="AG31" s="1065"/>
      <c r="AH31" s="1065"/>
      <c r="AI31" s="1065"/>
      <c r="AJ31" s="1066"/>
      <c r="AK31" s="1009">
        <v>104</v>
      </c>
      <c r="AL31" s="1000"/>
      <c r="AM31" s="1000"/>
      <c r="AN31" s="1000"/>
      <c r="AO31" s="1000"/>
      <c r="AP31" s="1000">
        <v>124</v>
      </c>
      <c r="AQ31" s="1000"/>
      <c r="AR31" s="1000"/>
      <c r="AS31" s="1000"/>
      <c r="AT31" s="1000"/>
      <c r="AU31" s="1000">
        <v>73</v>
      </c>
      <c r="AV31" s="1000"/>
      <c r="AW31" s="1000"/>
      <c r="AX31" s="1000"/>
      <c r="AY31" s="1000"/>
      <c r="AZ31" s="1070"/>
      <c r="BA31" s="1070"/>
      <c r="BB31" s="1070"/>
      <c r="BC31" s="1070"/>
      <c r="BD31" s="1070"/>
      <c r="BE31" s="1001"/>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2">
      <c r="A32" s="245">
        <v>5</v>
      </c>
      <c r="B32" s="1059" t="s">
        <v>416</v>
      </c>
      <c r="C32" s="1060"/>
      <c r="D32" s="1060"/>
      <c r="E32" s="1060"/>
      <c r="F32" s="1060"/>
      <c r="G32" s="1060"/>
      <c r="H32" s="1060"/>
      <c r="I32" s="1060"/>
      <c r="J32" s="1060"/>
      <c r="K32" s="1060"/>
      <c r="L32" s="1060"/>
      <c r="M32" s="1060"/>
      <c r="N32" s="1060"/>
      <c r="O32" s="1060"/>
      <c r="P32" s="1061"/>
      <c r="Q32" s="1067">
        <v>71709</v>
      </c>
      <c r="R32" s="1068"/>
      <c r="S32" s="1068"/>
      <c r="T32" s="1068"/>
      <c r="U32" s="1068"/>
      <c r="V32" s="1068">
        <v>70709</v>
      </c>
      <c r="W32" s="1068"/>
      <c r="X32" s="1068"/>
      <c r="Y32" s="1068"/>
      <c r="Z32" s="1068"/>
      <c r="AA32" s="1068">
        <v>1000</v>
      </c>
      <c r="AB32" s="1068"/>
      <c r="AC32" s="1068"/>
      <c r="AD32" s="1068"/>
      <c r="AE32" s="1069"/>
      <c r="AF32" s="1064">
        <v>1000</v>
      </c>
      <c r="AG32" s="1065"/>
      <c r="AH32" s="1065"/>
      <c r="AI32" s="1065"/>
      <c r="AJ32" s="1066"/>
      <c r="AK32" s="1009">
        <v>10639</v>
      </c>
      <c r="AL32" s="1000"/>
      <c r="AM32" s="1000"/>
      <c r="AN32" s="1000"/>
      <c r="AO32" s="1000"/>
      <c r="AP32" s="1000">
        <v>0</v>
      </c>
      <c r="AQ32" s="1000"/>
      <c r="AR32" s="1000"/>
      <c r="AS32" s="1000"/>
      <c r="AT32" s="1000"/>
      <c r="AU32" s="1000">
        <v>0</v>
      </c>
      <c r="AV32" s="1000"/>
      <c r="AW32" s="1000"/>
      <c r="AX32" s="1000"/>
      <c r="AY32" s="1000"/>
      <c r="AZ32" s="1070"/>
      <c r="BA32" s="1070"/>
      <c r="BB32" s="1070"/>
      <c r="BC32" s="1070"/>
      <c r="BD32" s="1070"/>
      <c r="BE32" s="1001"/>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2">
      <c r="A33" s="245">
        <v>6</v>
      </c>
      <c r="B33" s="1059" t="s">
        <v>417</v>
      </c>
      <c r="C33" s="1060"/>
      <c r="D33" s="1060"/>
      <c r="E33" s="1060"/>
      <c r="F33" s="1060"/>
      <c r="G33" s="1060"/>
      <c r="H33" s="1060"/>
      <c r="I33" s="1060"/>
      <c r="J33" s="1060"/>
      <c r="K33" s="1060"/>
      <c r="L33" s="1060"/>
      <c r="M33" s="1060"/>
      <c r="N33" s="1060"/>
      <c r="O33" s="1060"/>
      <c r="P33" s="1061"/>
      <c r="Q33" s="1067">
        <v>60</v>
      </c>
      <c r="R33" s="1068"/>
      <c r="S33" s="1068"/>
      <c r="T33" s="1068"/>
      <c r="U33" s="1068"/>
      <c r="V33" s="1068">
        <v>60</v>
      </c>
      <c r="W33" s="1068"/>
      <c r="X33" s="1068"/>
      <c r="Y33" s="1068"/>
      <c r="Z33" s="1068"/>
      <c r="AA33" s="1068">
        <v>0</v>
      </c>
      <c r="AB33" s="1068"/>
      <c r="AC33" s="1068"/>
      <c r="AD33" s="1068"/>
      <c r="AE33" s="1069"/>
      <c r="AF33" s="1064">
        <v>0</v>
      </c>
      <c r="AG33" s="1065"/>
      <c r="AH33" s="1065"/>
      <c r="AI33" s="1065"/>
      <c r="AJ33" s="1066"/>
      <c r="AK33" s="1009">
        <v>21</v>
      </c>
      <c r="AL33" s="1000"/>
      <c r="AM33" s="1000"/>
      <c r="AN33" s="1000"/>
      <c r="AO33" s="1000"/>
      <c r="AP33" s="1000">
        <v>0</v>
      </c>
      <c r="AQ33" s="1000"/>
      <c r="AR33" s="1000"/>
      <c r="AS33" s="1000"/>
      <c r="AT33" s="1000"/>
      <c r="AU33" s="1000">
        <v>0</v>
      </c>
      <c r="AV33" s="1000"/>
      <c r="AW33" s="1000"/>
      <c r="AX33" s="1000"/>
      <c r="AY33" s="1000"/>
      <c r="AZ33" s="1070"/>
      <c r="BA33" s="1070"/>
      <c r="BB33" s="1070"/>
      <c r="BC33" s="1070"/>
      <c r="BD33" s="1070"/>
      <c r="BE33" s="1001"/>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59" t="s">
        <v>418</v>
      </c>
      <c r="C34" s="1060"/>
      <c r="D34" s="1060"/>
      <c r="E34" s="1060"/>
      <c r="F34" s="1060"/>
      <c r="G34" s="1060"/>
      <c r="H34" s="1060"/>
      <c r="I34" s="1060"/>
      <c r="J34" s="1060"/>
      <c r="K34" s="1060"/>
      <c r="L34" s="1060"/>
      <c r="M34" s="1060"/>
      <c r="N34" s="1060"/>
      <c r="O34" s="1060"/>
      <c r="P34" s="1061"/>
      <c r="Q34" s="1067">
        <v>9818</v>
      </c>
      <c r="R34" s="1068"/>
      <c r="S34" s="1068"/>
      <c r="T34" s="1068"/>
      <c r="U34" s="1068"/>
      <c r="V34" s="1068">
        <v>9502</v>
      </c>
      <c r="W34" s="1068"/>
      <c r="X34" s="1068"/>
      <c r="Y34" s="1068"/>
      <c r="Z34" s="1068"/>
      <c r="AA34" s="1068">
        <v>316</v>
      </c>
      <c r="AB34" s="1068"/>
      <c r="AC34" s="1068"/>
      <c r="AD34" s="1068"/>
      <c r="AE34" s="1069"/>
      <c r="AF34" s="1064">
        <v>316</v>
      </c>
      <c r="AG34" s="1065"/>
      <c r="AH34" s="1065"/>
      <c r="AI34" s="1065"/>
      <c r="AJ34" s="1066"/>
      <c r="AK34" s="1009">
        <v>1758</v>
      </c>
      <c r="AL34" s="1000"/>
      <c r="AM34" s="1000"/>
      <c r="AN34" s="1000"/>
      <c r="AO34" s="1000"/>
      <c r="AP34" s="1000">
        <v>0</v>
      </c>
      <c r="AQ34" s="1000"/>
      <c r="AR34" s="1000"/>
      <c r="AS34" s="1000"/>
      <c r="AT34" s="1000"/>
      <c r="AU34" s="1000">
        <v>0</v>
      </c>
      <c r="AV34" s="1000"/>
      <c r="AW34" s="1000"/>
      <c r="AX34" s="1000"/>
      <c r="AY34" s="1000"/>
      <c r="AZ34" s="1070"/>
      <c r="BA34" s="1070"/>
      <c r="BB34" s="1070"/>
      <c r="BC34" s="1070"/>
      <c r="BD34" s="1070"/>
      <c r="BE34" s="1001"/>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59" t="s">
        <v>419</v>
      </c>
      <c r="C35" s="1060"/>
      <c r="D35" s="1060"/>
      <c r="E35" s="1060"/>
      <c r="F35" s="1060"/>
      <c r="G35" s="1060"/>
      <c r="H35" s="1060"/>
      <c r="I35" s="1060"/>
      <c r="J35" s="1060"/>
      <c r="K35" s="1060"/>
      <c r="L35" s="1060"/>
      <c r="M35" s="1060"/>
      <c r="N35" s="1060"/>
      <c r="O35" s="1060"/>
      <c r="P35" s="1061"/>
      <c r="Q35" s="1067">
        <v>11131</v>
      </c>
      <c r="R35" s="1068"/>
      <c r="S35" s="1068"/>
      <c r="T35" s="1068"/>
      <c r="U35" s="1068"/>
      <c r="V35" s="1068">
        <v>8628</v>
      </c>
      <c r="W35" s="1068"/>
      <c r="X35" s="1068"/>
      <c r="Y35" s="1068"/>
      <c r="Z35" s="1068"/>
      <c r="AA35" s="1068">
        <v>2503</v>
      </c>
      <c r="AB35" s="1068"/>
      <c r="AC35" s="1068"/>
      <c r="AD35" s="1068"/>
      <c r="AE35" s="1069"/>
      <c r="AF35" s="1064">
        <v>12083</v>
      </c>
      <c r="AG35" s="1065"/>
      <c r="AH35" s="1065"/>
      <c r="AI35" s="1065"/>
      <c r="AJ35" s="1066"/>
      <c r="AK35" s="1009">
        <v>145</v>
      </c>
      <c r="AL35" s="1000"/>
      <c r="AM35" s="1000"/>
      <c r="AN35" s="1000"/>
      <c r="AO35" s="1000"/>
      <c r="AP35" s="1000">
        <v>44354</v>
      </c>
      <c r="AQ35" s="1000"/>
      <c r="AR35" s="1000"/>
      <c r="AS35" s="1000"/>
      <c r="AT35" s="1000"/>
      <c r="AU35" s="1000">
        <v>1641</v>
      </c>
      <c r="AV35" s="1000"/>
      <c r="AW35" s="1000"/>
      <c r="AX35" s="1000"/>
      <c r="AY35" s="1000"/>
      <c r="AZ35" s="1070"/>
      <c r="BA35" s="1070"/>
      <c r="BB35" s="1070"/>
      <c r="BC35" s="1070"/>
      <c r="BD35" s="1070"/>
      <c r="BE35" s="1001" t="s">
        <v>606</v>
      </c>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59" t="s">
        <v>420</v>
      </c>
      <c r="C36" s="1060"/>
      <c r="D36" s="1060"/>
      <c r="E36" s="1060"/>
      <c r="F36" s="1060"/>
      <c r="G36" s="1060"/>
      <c r="H36" s="1060"/>
      <c r="I36" s="1060"/>
      <c r="J36" s="1060"/>
      <c r="K36" s="1060"/>
      <c r="L36" s="1060"/>
      <c r="M36" s="1060"/>
      <c r="N36" s="1060"/>
      <c r="O36" s="1060"/>
      <c r="P36" s="1061"/>
      <c r="Q36" s="1067">
        <v>21026</v>
      </c>
      <c r="R36" s="1068"/>
      <c r="S36" s="1068"/>
      <c r="T36" s="1068"/>
      <c r="U36" s="1068"/>
      <c r="V36" s="1068">
        <v>19627</v>
      </c>
      <c r="W36" s="1068"/>
      <c r="X36" s="1068"/>
      <c r="Y36" s="1068"/>
      <c r="Z36" s="1068"/>
      <c r="AA36" s="1068">
        <v>1399</v>
      </c>
      <c r="AB36" s="1068"/>
      <c r="AC36" s="1068"/>
      <c r="AD36" s="1068"/>
      <c r="AE36" s="1069"/>
      <c r="AF36" s="1064">
        <v>11070</v>
      </c>
      <c r="AG36" s="1065"/>
      <c r="AH36" s="1065"/>
      <c r="AI36" s="1065"/>
      <c r="AJ36" s="1066"/>
      <c r="AK36" s="1009">
        <v>1390</v>
      </c>
      <c r="AL36" s="1000"/>
      <c r="AM36" s="1000"/>
      <c r="AN36" s="1000"/>
      <c r="AO36" s="1000"/>
      <c r="AP36" s="1000">
        <v>141967</v>
      </c>
      <c r="AQ36" s="1000"/>
      <c r="AR36" s="1000"/>
      <c r="AS36" s="1000"/>
      <c r="AT36" s="1000"/>
      <c r="AU36" s="1000">
        <v>55083</v>
      </c>
      <c r="AV36" s="1000"/>
      <c r="AW36" s="1000"/>
      <c r="AX36" s="1000"/>
      <c r="AY36" s="1000"/>
      <c r="AZ36" s="1070"/>
      <c r="BA36" s="1070"/>
      <c r="BB36" s="1070"/>
      <c r="BC36" s="1070"/>
      <c r="BD36" s="1070"/>
      <c r="BE36" s="1001" t="s">
        <v>606</v>
      </c>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59" t="s">
        <v>421</v>
      </c>
      <c r="C37" s="1060"/>
      <c r="D37" s="1060"/>
      <c r="E37" s="1060"/>
      <c r="F37" s="1060"/>
      <c r="G37" s="1060"/>
      <c r="H37" s="1060"/>
      <c r="I37" s="1060"/>
      <c r="J37" s="1060"/>
      <c r="K37" s="1060"/>
      <c r="L37" s="1060"/>
      <c r="M37" s="1060"/>
      <c r="N37" s="1060"/>
      <c r="O37" s="1060"/>
      <c r="P37" s="1061"/>
      <c r="Q37" s="1067">
        <v>13267</v>
      </c>
      <c r="R37" s="1068"/>
      <c r="S37" s="1068"/>
      <c r="T37" s="1068"/>
      <c r="U37" s="1068"/>
      <c r="V37" s="1068">
        <v>12553</v>
      </c>
      <c r="W37" s="1068"/>
      <c r="X37" s="1068"/>
      <c r="Y37" s="1068"/>
      <c r="Z37" s="1068"/>
      <c r="AA37" s="1068">
        <v>714</v>
      </c>
      <c r="AB37" s="1068"/>
      <c r="AC37" s="1068"/>
      <c r="AD37" s="1068"/>
      <c r="AE37" s="1069"/>
      <c r="AF37" s="1064">
        <v>2609</v>
      </c>
      <c r="AG37" s="1065"/>
      <c r="AH37" s="1065"/>
      <c r="AI37" s="1065"/>
      <c r="AJ37" s="1066"/>
      <c r="AK37" s="1009">
        <v>2575</v>
      </c>
      <c r="AL37" s="1000"/>
      <c r="AM37" s="1000"/>
      <c r="AN37" s="1000"/>
      <c r="AO37" s="1000"/>
      <c r="AP37" s="1000">
        <v>3089</v>
      </c>
      <c r="AQ37" s="1000"/>
      <c r="AR37" s="1000"/>
      <c r="AS37" s="1000"/>
      <c r="AT37" s="1000"/>
      <c r="AU37" s="1000">
        <v>1319</v>
      </c>
      <c r="AV37" s="1000"/>
      <c r="AW37" s="1000"/>
      <c r="AX37" s="1000"/>
      <c r="AY37" s="1000"/>
      <c r="AZ37" s="1070"/>
      <c r="BA37" s="1070"/>
      <c r="BB37" s="1070"/>
      <c r="BC37" s="1070"/>
      <c r="BD37" s="1070"/>
      <c r="BE37" s="1001" t="s">
        <v>606</v>
      </c>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59" t="s">
        <v>422</v>
      </c>
      <c r="C38" s="1060"/>
      <c r="D38" s="1060"/>
      <c r="E38" s="1060"/>
      <c r="F38" s="1060"/>
      <c r="G38" s="1060"/>
      <c r="H38" s="1060"/>
      <c r="I38" s="1060"/>
      <c r="J38" s="1060"/>
      <c r="K38" s="1060"/>
      <c r="L38" s="1060"/>
      <c r="M38" s="1060"/>
      <c r="N38" s="1060"/>
      <c r="O38" s="1060"/>
      <c r="P38" s="1061"/>
      <c r="Q38" s="1067">
        <v>135</v>
      </c>
      <c r="R38" s="1068"/>
      <c r="S38" s="1068"/>
      <c r="T38" s="1068"/>
      <c r="U38" s="1068"/>
      <c r="V38" s="1068">
        <v>134</v>
      </c>
      <c r="W38" s="1068"/>
      <c r="X38" s="1068"/>
      <c r="Y38" s="1068"/>
      <c r="Z38" s="1068"/>
      <c r="AA38" s="1068">
        <v>1</v>
      </c>
      <c r="AB38" s="1068"/>
      <c r="AC38" s="1068"/>
      <c r="AD38" s="1068"/>
      <c r="AE38" s="1069"/>
      <c r="AF38" s="1064" t="s">
        <v>526</v>
      </c>
      <c r="AG38" s="1065"/>
      <c r="AH38" s="1065"/>
      <c r="AI38" s="1065"/>
      <c r="AJ38" s="1066"/>
      <c r="AK38" s="1009">
        <v>83</v>
      </c>
      <c r="AL38" s="1000"/>
      <c r="AM38" s="1000"/>
      <c r="AN38" s="1000"/>
      <c r="AO38" s="1000"/>
      <c r="AP38" s="1000">
        <v>816</v>
      </c>
      <c r="AQ38" s="1000"/>
      <c r="AR38" s="1000"/>
      <c r="AS38" s="1000"/>
      <c r="AT38" s="1000"/>
      <c r="AU38" s="1000">
        <v>707</v>
      </c>
      <c r="AV38" s="1000"/>
      <c r="AW38" s="1000"/>
      <c r="AX38" s="1000"/>
      <c r="AY38" s="1000"/>
      <c r="AZ38" s="1070"/>
      <c r="BA38" s="1070"/>
      <c r="BB38" s="1070"/>
      <c r="BC38" s="1070"/>
      <c r="BD38" s="1070"/>
      <c r="BE38" s="1001" t="s">
        <v>606</v>
      </c>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59" t="s">
        <v>423</v>
      </c>
      <c r="C39" s="1060"/>
      <c r="D39" s="1060"/>
      <c r="E39" s="1060"/>
      <c r="F39" s="1060"/>
      <c r="G39" s="1060"/>
      <c r="H39" s="1060"/>
      <c r="I39" s="1060"/>
      <c r="J39" s="1060"/>
      <c r="K39" s="1060"/>
      <c r="L39" s="1060"/>
      <c r="M39" s="1060"/>
      <c r="N39" s="1060"/>
      <c r="O39" s="1060"/>
      <c r="P39" s="1061"/>
      <c r="Q39" s="1067">
        <v>312</v>
      </c>
      <c r="R39" s="1068"/>
      <c r="S39" s="1068"/>
      <c r="T39" s="1068"/>
      <c r="U39" s="1068"/>
      <c r="V39" s="1068">
        <v>310</v>
      </c>
      <c r="W39" s="1068"/>
      <c r="X39" s="1068"/>
      <c r="Y39" s="1068"/>
      <c r="Z39" s="1068"/>
      <c r="AA39" s="1068">
        <v>2</v>
      </c>
      <c r="AB39" s="1068"/>
      <c r="AC39" s="1068"/>
      <c r="AD39" s="1068"/>
      <c r="AE39" s="1069"/>
      <c r="AF39" s="1064">
        <v>2</v>
      </c>
      <c r="AG39" s="1065"/>
      <c r="AH39" s="1065"/>
      <c r="AI39" s="1065"/>
      <c r="AJ39" s="1066"/>
      <c r="AK39" s="1009">
        <v>234</v>
      </c>
      <c r="AL39" s="1000"/>
      <c r="AM39" s="1000"/>
      <c r="AN39" s="1000"/>
      <c r="AO39" s="1000"/>
      <c r="AP39" s="1000">
        <v>1725</v>
      </c>
      <c r="AQ39" s="1000"/>
      <c r="AR39" s="1000"/>
      <c r="AS39" s="1000"/>
      <c r="AT39" s="1000"/>
      <c r="AU39" s="1000">
        <v>1543</v>
      </c>
      <c r="AV39" s="1000"/>
      <c r="AW39" s="1000"/>
      <c r="AX39" s="1000"/>
      <c r="AY39" s="1000"/>
      <c r="AZ39" s="1070"/>
      <c r="BA39" s="1070"/>
      <c r="BB39" s="1070"/>
      <c r="BC39" s="1070"/>
      <c r="BD39" s="1070"/>
      <c r="BE39" s="1001" t="s">
        <v>607</v>
      </c>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59" t="s">
        <v>424</v>
      </c>
      <c r="C40" s="1060"/>
      <c r="D40" s="1060"/>
      <c r="E40" s="1060"/>
      <c r="F40" s="1060"/>
      <c r="G40" s="1060"/>
      <c r="H40" s="1060"/>
      <c r="I40" s="1060"/>
      <c r="J40" s="1060"/>
      <c r="K40" s="1060"/>
      <c r="L40" s="1060"/>
      <c r="M40" s="1060"/>
      <c r="N40" s="1060"/>
      <c r="O40" s="1060"/>
      <c r="P40" s="1061"/>
      <c r="Q40" s="1067">
        <v>630</v>
      </c>
      <c r="R40" s="1068"/>
      <c r="S40" s="1068"/>
      <c r="T40" s="1068"/>
      <c r="U40" s="1068"/>
      <c r="V40" s="1068">
        <v>580</v>
      </c>
      <c r="W40" s="1068"/>
      <c r="X40" s="1068"/>
      <c r="Y40" s="1068"/>
      <c r="Z40" s="1068"/>
      <c r="AA40" s="1068">
        <v>50</v>
      </c>
      <c r="AB40" s="1068"/>
      <c r="AC40" s="1068"/>
      <c r="AD40" s="1068"/>
      <c r="AE40" s="1069"/>
      <c r="AF40" s="1064">
        <v>50</v>
      </c>
      <c r="AG40" s="1065"/>
      <c r="AH40" s="1065"/>
      <c r="AI40" s="1065"/>
      <c r="AJ40" s="1066"/>
      <c r="AK40" s="1009">
        <v>120</v>
      </c>
      <c r="AL40" s="1000"/>
      <c r="AM40" s="1000"/>
      <c r="AN40" s="1000"/>
      <c r="AO40" s="1000"/>
      <c r="AP40" s="1000">
        <v>0</v>
      </c>
      <c r="AQ40" s="1000"/>
      <c r="AR40" s="1000"/>
      <c r="AS40" s="1000"/>
      <c r="AT40" s="1000"/>
      <c r="AU40" s="1000">
        <v>0</v>
      </c>
      <c r="AV40" s="1000"/>
      <c r="AW40" s="1000"/>
      <c r="AX40" s="1000"/>
      <c r="AY40" s="1000"/>
      <c r="AZ40" s="1070"/>
      <c r="BA40" s="1070"/>
      <c r="BB40" s="1070"/>
      <c r="BC40" s="1070"/>
      <c r="BD40" s="1070"/>
      <c r="BE40" s="1001" t="s">
        <v>607</v>
      </c>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425</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400</v>
      </c>
      <c r="B63" s="966" t="s">
        <v>426</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29626</v>
      </c>
      <c r="AG63" s="988"/>
      <c r="AH63" s="988"/>
      <c r="AI63" s="988"/>
      <c r="AJ63" s="1051"/>
      <c r="AK63" s="1052"/>
      <c r="AL63" s="992"/>
      <c r="AM63" s="992"/>
      <c r="AN63" s="992"/>
      <c r="AO63" s="992"/>
      <c r="AP63" s="988">
        <v>192162</v>
      </c>
      <c r="AQ63" s="988"/>
      <c r="AR63" s="988"/>
      <c r="AS63" s="988"/>
      <c r="AT63" s="988"/>
      <c r="AU63" s="988">
        <v>60408</v>
      </c>
      <c r="AV63" s="988"/>
      <c r="AW63" s="988"/>
      <c r="AX63" s="988"/>
      <c r="AY63" s="988"/>
      <c r="AZ63" s="1046"/>
      <c r="BA63" s="1046"/>
      <c r="BB63" s="1046"/>
      <c r="BC63" s="1046"/>
      <c r="BD63" s="1046"/>
      <c r="BE63" s="989"/>
      <c r="BF63" s="989"/>
      <c r="BG63" s="989"/>
      <c r="BH63" s="989"/>
      <c r="BI63" s="990"/>
      <c r="BJ63" s="1047" t="s">
        <v>526</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427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428</v>
      </c>
      <c r="B66" s="1025"/>
      <c r="C66" s="1025"/>
      <c r="D66" s="1025"/>
      <c r="E66" s="1025"/>
      <c r="F66" s="1025"/>
      <c r="G66" s="1025"/>
      <c r="H66" s="1025"/>
      <c r="I66" s="1025"/>
      <c r="J66" s="1025"/>
      <c r="K66" s="1025"/>
      <c r="L66" s="1025"/>
      <c r="M66" s="1025"/>
      <c r="N66" s="1025"/>
      <c r="O66" s="1025"/>
      <c r="P66" s="1026"/>
      <c r="Q66" s="1030" t="s">
        <v>429</v>
      </c>
      <c r="R66" s="1031"/>
      <c r="S66" s="1031"/>
      <c r="T66" s="1031"/>
      <c r="U66" s="1032"/>
      <c r="V66" s="1030" t="s">
        <v>430</v>
      </c>
      <c r="W66" s="1031"/>
      <c r="X66" s="1031"/>
      <c r="Y66" s="1031"/>
      <c r="Z66" s="1032"/>
      <c r="AA66" s="1030" t="s">
        <v>431</v>
      </c>
      <c r="AB66" s="1031"/>
      <c r="AC66" s="1031"/>
      <c r="AD66" s="1031"/>
      <c r="AE66" s="1032"/>
      <c r="AF66" s="1036" t="s">
        <v>407</v>
      </c>
      <c r="AG66" s="1037"/>
      <c r="AH66" s="1037"/>
      <c r="AI66" s="1037"/>
      <c r="AJ66" s="1038"/>
      <c r="AK66" s="1030" t="s">
        <v>432</v>
      </c>
      <c r="AL66" s="1025"/>
      <c r="AM66" s="1025"/>
      <c r="AN66" s="1025"/>
      <c r="AO66" s="1026"/>
      <c r="AP66" s="1030" t="s">
        <v>409</v>
      </c>
      <c r="AQ66" s="1031"/>
      <c r="AR66" s="1031"/>
      <c r="AS66" s="1031"/>
      <c r="AT66" s="1032"/>
      <c r="AU66" s="1030" t="s">
        <v>433</v>
      </c>
      <c r="AV66" s="1031"/>
      <c r="AW66" s="1031"/>
      <c r="AX66" s="1031"/>
      <c r="AY66" s="1032"/>
      <c r="AZ66" s="1030" t="s">
        <v>382</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589</v>
      </c>
      <c r="C68" s="1015"/>
      <c r="D68" s="1015"/>
      <c r="E68" s="1015"/>
      <c r="F68" s="1015"/>
      <c r="G68" s="1015"/>
      <c r="H68" s="1015"/>
      <c r="I68" s="1015"/>
      <c r="J68" s="1015"/>
      <c r="K68" s="1015"/>
      <c r="L68" s="1015"/>
      <c r="M68" s="1015"/>
      <c r="N68" s="1015"/>
      <c r="O68" s="1015"/>
      <c r="P68" s="1016"/>
      <c r="Q68" s="1017">
        <v>6001</v>
      </c>
      <c r="R68" s="1011"/>
      <c r="S68" s="1011"/>
      <c r="T68" s="1011"/>
      <c r="U68" s="1011"/>
      <c r="V68" s="1011">
        <v>5984</v>
      </c>
      <c r="W68" s="1011"/>
      <c r="X68" s="1011"/>
      <c r="Y68" s="1011"/>
      <c r="Z68" s="1011"/>
      <c r="AA68" s="1011">
        <v>17</v>
      </c>
      <c r="AB68" s="1011"/>
      <c r="AC68" s="1011"/>
      <c r="AD68" s="1011"/>
      <c r="AE68" s="1011"/>
      <c r="AF68" s="1011">
        <v>1006</v>
      </c>
      <c r="AG68" s="1011"/>
      <c r="AH68" s="1011"/>
      <c r="AI68" s="1011"/>
      <c r="AJ68" s="1011"/>
      <c r="AK68" s="1011">
        <v>871</v>
      </c>
      <c r="AL68" s="1011"/>
      <c r="AM68" s="1011"/>
      <c r="AN68" s="1011"/>
      <c r="AO68" s="1011"/>
      <c r="AP68" s="1011">
        <v>2025</v>
      </c>
      <c r="AQ68" s="1011"/>
      <c r="AR68" s="1011"/>
      <c r="AS68" s="1011"/>
      <c r="AT68" s="1011"/>
      <c r="AU68" s="1011">
        <v>0</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590</v>
      </c>
      <c r="C69" s="1004"/>
      <c r="D69" s="1004"/>
      <c r="E69" s="1004"/>
      <c r="F69" s="1004"/>
      <c r="G69" s="1004"/>
      <c r="H69" s="1004"/>
      <c r="I69" s="1004"/>
      <c r="J69" s="1004"/>
      <c r="K69" s="1004"/>
      <c r="L69" s="1004"/>
      <c r="M69" s="1004"/>
      <c r="N69" s="1004"/>
      <c r="O69" s="1004"/>
      <c r="P69" s="1005"/>
      <c r="Q69" s="1006">
        <v>456828</v>
      </c>
      <c r="R69" s="1000"/>
      <c r="S69" s="1000"/>
      <c r="T69" s="1000"/>
      <c r="U69" s="1000"/>
      <c r="V69" s="1000">
        <v>441715</v>
      </c>
      <c r="W69" s="1000"/>
      <c r="X69" s="1000"/>
      <c r="Y69" s="1000"/>
      <c r="Z69" s="1000"/>
      <c r="AA69" s="1000">
        <v>15113</v>
      </c>
      <c r="AB69" s="1000"/>
      <c r="AC69" s="1000"/>
      <c r="AD69" s="1000"/>
      <c r="AE69" s="1000"/>
      <c r="AF69" s="1000">
        <v>15113</v>
      </c>
      <c r="AG69" s="1000"/>
      <c r="AH69" s="1000"/>
      <c r="AI69" s="1000"/>
      <c r="AJ69" s="1000"/>
      <c r="AK69" s="1000">
        <v>0</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591</v>
      </c>
      <c r="C70" s="1004"/>
      <c r="D70" s="1004"/>
      <c r="E70" s="1004"/>
      <c r="F70" s="1004"/>
      <c r="G70" s="1004"/>
      <c r="H70" s="1004"/>
      <c r="I70" s="1004"/>
      <c r="J70" s="1004"/>
      <c r="K70" s="1004"/>
      <c r="L70" s="1004"/>
      <c r="M70" s="1004"/>
      <c r="N70" s="1004"/>
      <c r="O70" s="1004"/>
      <c r="P70" s="1005"/>
      <c r="Q70" s="1006">
        <v>125</v>
      </c>
      <c r="R70" s="1000"/>
      <c r="S70" s="1000"/>
      <c r="T70" s="1000"/>
      <c r="U70" s="1000"/>
      <c r="V70" s="1000">
        <v>116</v>
      </c>
      <c r="W70" s="1000"/>
      <c r="X70" s="1000"/>
      <c r="Y70" s="1000"/>
      <c r="Z70" s="1000"/>
      <c r="AA70" s="1000">
        <v>9</v>
      </c>
      <c r="AB70" s="1000"/>
      <c r="AC70" s="1000"/>
      <c r="AD70" s="1000"/>
      <c r="AE70" s="1000"/>
      <c r="AF70" s="1000">
        <v>9</v>
      </c>
      <c r="AG70" s="1000"/>
      <c r="AH70" s="1000"/>
      <c r="AI70" s="1000"/>
      <c r="AJ70" s="1000"/>
      <c r="AK70" s="1000">
        <v>0</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592</v>
      </c>
      <c r="C71" s="1004"/>
      <c r="D71" s="1004"/>
      <c r="E71" s="1004"/>
      <c r="F71" s="1004"/>
      <c r="G71" s="1004"/>
      <c r="H71" s="1004"/>
      <c r="I71" s="1004"/>
      <c r="J71" s="1004"/>
      <c r="K71" s="1004"/>
      <c r="L71" s="1004"/>
      <c r="M71" s="1004"/>
      <c r="N71" s="1004"/>
      <c r="O71" s="1004"/>
      <c r="P71" s="1005"/>
      <c r="Q71" s="1006">
        <v>306</v>
      </c>
      <c r="R71" s="1000"/>
      <c r="S71" s="1000"/>
      <c r="T71" s="1000"/>
      <c r="U71" s="1000"/>
      <c r="V71" s="1000">
        <v>291</v>
      </c>
      <c r="W71" s="1000"/>
      <c r="X71" s="1000"/>
      <c r="Y71" s="1000"/>
      <c r="Z71" s="1000"/>
      <c r="AA71" s="1000">
        <v>15</v>
      </c>
      <c r="AB71" s="1000"/>
      <c r="AC71" s="1000"/>
      <c r="AD71" s="1000"/>
      <c r="AE71" s="1000"/>
      <c r="AF71" s="1000">
        <v>15</v>
      </c>
      <c r="AG71" s="1000"/>
      <c r="AH71" s="1000"/>
      <c r="AI71" s="1000"/>
      <c r="AJ71" s="1000"/>
      <c r="AK71" s="1000">
        <v>0</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400</v>
      </c>
      <c r="B88" s="966" t="s">
        <v>434</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16143</v>
      </c>
      <c r="AG88" s="988"/>
      <c r="AH88" s="988"/>
      <c r="AI88" s="988"/>
      <c r="AJ88" s="988"/>
      <c r="AK88" s="992"/>
      <c r="AL88" s="992"/>
      <c r="AM88" s="992"/>
      <c r="AN88" s="992"/>
      <c r="AO88" s="992"/>
      <c r="AP88" s="988">
        <v>2025</v>
      </c>
      <c r="AQ88" s="988"/>
      <c r="AR88" s="988"/>
      <c r="AS88" s="988"/>
      <c r="AT88" s="988"/>
      <c r="AU88" s="988">
        <v>0</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400</v>
      </c>
      <c r="BR102" s="966" t="s">
        <v>435</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13341</v>
      </c>
      <c r="CS102" s="982"/>
      <c r="CT102" s="982"/>
      <c r="CU102" s="982"/>
      <c r="CV102" s="983"/>
      <c r="CW102" s="981">
        <v>494</v>
      </c>
      <c r="CX102" s="982"/>
      <c r="CY102" s="982"/>
      <c r="CZ102" s="982"/>
      <c r="DA102" s="983"/>
      <c r="DB102" s="981">
        <v>300</v>
      </c>
      <c r="DC102" s="982"/>
      <c r="DD102" s="982"/>
      <c r="DE102" s="982"/>
      <c r="DF102" s="983"/>
      <c r="DG102" s="981">
        <v>2533</v>
      </c>
      <c r="DH102" s="982"/>
      <c r="DI102" s="982"/>
      <c r="DJ102" s="982"/>
      <c r="DK102" s="983"/>
      <c r="DL102" s="981">
        <v>0</v>
      </c>
      <c r="DM102" s="982"/>
      <c r="DN102" s="982"/>
      <c r="DO102" s="982"/>
      <c r="DP102" s="983"/>
      <c r="DQ102" s="981">
        <v>0</v>
      </c>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436</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437</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440</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441</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442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443</v>
      </c>
      <c r="AB109" s="925"/>
      <c r="AC109" s="925"/>
      <c r="AD109" s="925"/>
      <c r="AE109" s="926"/>
      <c r="AF109" s="927" t="s">
        <v>444</v>
      </c>
      <c r="AG109" s="925"/>
      <c r="AH109" s="925"/>
      <c r="AI109" s="925"/>
      <c r="AJ109" s="926"/>
      <c r="AK109" s="927" t="s">
        <v>309</v>
      </c>
      <c r="AL109" s="925"/>
      <c r="AM109" s="925"/>
      <c r="AN109" s="925"/>
      <c r="AO109" s="926"/>
      <c r="AP109" s="927" t="s">
        <v>445</v>
      </c>
      <c r="AQ109" s="925"/>
      <c r="AR109" s="925"/>
      <c r="AS109" s="925"/>
      <c r="AT109" s="958"/>
      <c r="AU109" s="924" t="s">
        <v>442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443</v>
      </c>
      <c r="BR109" s="925"/>
      <c r="BS109" s="925"/>
      <c r="BT109" s="925"/>
      <c r="BU109" s="926"/>
      <c r="BV109" s="927" t="s">
        <v>444</v>
      </c>
      <c r="BW109" s="925"/>
      <c r="BX109" s="925"/>
      <c r="BY109" s="925"/>
      <c r="BZ109" s="926"/>
      <c r="CA109" s="927" t="s">
        <v>309</v>
      </c>
      <c r="CB109" s="925"/>
      <c r="CC109" s="925"/>
      <c r="CD109" s="925"/>
      <c r="CE109" s="926"/>
      <c r="CF109" s="965" t="s">
        <v>445</v>
      </c>
      <c r="CG109" s="965"/>
      <c r="CH109" s="965"/>
      <c r="CI109" s="965"/>
      <c r="CJ109" s="965"/>
      <c r="CK109" s="927" t="s">
        <v>446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443</v>
      </c>
      <c r="DH109" s="925"/>
      <c r="DI109" s="925"/>
      <c r="DJ109" s="925"/>
      <c r="DK109" s="926"/>
      <c r="DL109" s="927" t="s">
        <v>444</v>
      </c>
      <c r="DM109" s="925"/>
      <c r="DN109" s="925"/>
      <c r="DO109" s="925"/>
      <c r="DP109" s="926"/>
      <c r="DQ109" s="927" t="s">
        <v>309</v>
      </c>
      <c r="DR109" s="925"/>
      <c r="DS109" s="925"/>
      <c r="DT109" s="925"/>
      <c r="DU109" s="926"/>
      <c r="DV109" s="927" t="s">
        <v>445</v>
      </c>
      <c r="DW109" s="925"/>
      <c r="DX109" s="925"/>
      <c r="DY109" s="925"/>
      <c r="DZ109" s="958"/>
    </row>
    <row r="110" spans="1:131" s="233" customFormat="1" ht="26.25" customHeight="1" x14ac:dyDescent="0.2">
      <c r="A110" s="836" t="s">
        <v>447</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28891026</v>
      </c>
      <c r="AB110" s="918"/>
      <c r="AC110" s="918"/>
      <c r="AD110" s="918"/>
      <c r="AE110" s="919"/>
      <c r="AF110" s="920">
        <v>28386228</v>
      </c>
      <c r="AG110" s="918"/>
      <c r="AH110" s="918"/>
      <c r="AI110" s="918"/>
      <c r="AJ110" s="919"/>
      <c r="AK110" s="920">
        <v>26243868</v>
      </c>
      <c r="AL110" s="918"/>
      <c r="AM110" s="918"/>
      <c r="AN110" s="918"/>
      <c r="AO110" s="919"/>
      <c r="AP110" s="921">
        <v>14.8</v>
      </c>
      <c r="AQ110" s="922"/>
      <c r="AR110" s="922"/>
      <c r="AS110" s="922"/>
      <c r="AT110" s="923"/>
      <c r="AU110" s="959" t="s">
        <v>73</v>
      </c>
      <c r="AV110" s="960"/>
      <c r="AW110" s="960"/>
      <c r="AX110" s="960"/>
      <c r="AY110" s="960"/>
      <c r="AZ110" s="889" t="s">
        <v>448</v>
      </c>
      <c r="BA110" s="837"/>
      <c r="BB110" s="837"/>
      <c r="BC110" s="837"/>
      <c r="BD110" s="837"/>
      <c r="BE110" s="837"/>
      <c r="BF110" s="837"/>
      <c r="BG110" s="837"/>
      <c r="BH110" s="837"/>
      <c r="BI110" s="837"/>
      <c r="BJ110" s="837"/>
      <c r="BK110" s="837"/>
      <c r="BL110" s="837"/>
      <c r="BM110" s="837"/>
      <c r="BN110" s="837"/>
      <c r="BO110" s="837"/>
      <c r="BP110" s="838"/>
      <c r="BQ110" s="890">
        <v>477105279</v>
      </c>
      <c r="BR110" s="871"/>
      <c r="BS110" s="871"/>
      <c r="BT110" s="871"/>
      <c r="BU110" s="871"/>
      <c r="BV110" s="871">
        <v>486394317</v>
      </c>
      <c r="BW110" s="871"/>
      <c r="BX110" s="871"/>
      <c r="BY110" s="871"/>
      <c r="BZ110" s="871"/>
      <c r="CA110" s="871">
        <v>491388526</v>
      </c>
      <c r="CB110" s="871"/>
      <c r="CC110" s="871"/>
      <c r="CD110" s="871"/>
      <c r="CE110" s="871"/>
      <c r="CF110" s="895">
        <v>277.3</v>
      </c>
      <c r="CG110" s="896"/>
      <c r="CH110" s="896"/>
      <c r="CI110" s="896"/>
      <c r="CJ110" s="896"/>
      <c r="CK110" s="955" t="s">
        <v>449</v>
      </c>
      <c r="CL110" s="848"/>
      <c r="CM110" s="889" t="s">
        <v>450</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v>2909032</v>
      </c>
      <c r="DH110" s="871"/>
      <c r="DI110" s="871"/>
      <c r="DJ110" s="871"/>
      <c r="DK110" s="871"/>
      <c r="DL110" s="871">
        <v>2577779</v>
      </c>
      <c r="DM110" s="871"/>
      <c r="DN110" s="871"/>
      <c r="DO110" s="871"/>
      <c r="DP110" s="871"/>
      <c r="DQ110" s="871">
        <v>2244574</v>
      </c>
      <c r="DR110" s="871"/>
      <c r="DS110" s="871"/>
      <c r="DT110" s="871"/>
      <c r="DU110" s="871"/>
      <c r="DV110" s="872">
        <v>1.3</v>
      </c>
      <c r="DW110" s="872"/>
      <c r="DX110" s="872"/>
      <c r="DY110" s="872"/>
      <c r="DZ110" s="873"/>
    </row>
    <row r="111" spans="1:131" s="233" customFormat="1" ht="26.25" customHeight="1" x14ac:dyDescent="0.2">
      <c r="A111" s="803" t="s">
        <v>451</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v>57619</v>
      </c>
      <c r="AB111" s="948"/>
      <c r="AC111" s="948"/>
      <c r="AD111" s="948"/>
      <c r="AE111" s="949"/>
      <c r="AF111" s="950">
        <v>52427</v>
      </c>
      <c r="AG111" s="948"/>
      <c r="AH111" s="948"/>
      <c r="AI111" s="948"/>
      <c r="AJ111" s="949"/>
      <c r="AK111" s="950">
        <v>47517</v>
      </c>
      <c r="AL111" s="948"/>
      <c r="AM111" s="948"/>
      <c r="AN111" s="948"/>
      <c r="AO111" s="949"/>
      <c r="AP111" s="951">
        <v>0</v>
      </c>
      <c r="AQ111" s="952"/>
      <c r="AR111" s="952"/>
      <c r="AS111" s="952"/>
      <c r="AT111" s="953"/>
      <c r="AU111" s="961"/>
      <c r="AV111" s="962"/>
      <c r="AW111" s="962"/>
      <c r="AX111" s="962"/>
      <c r="AY111" s="962"/>
      <c r="AZ111" s="844" t="s">
        <v>452</v>
      </c>
      <c r="BA111" s="781"/>
      <c r="BB111" s="781"/>
      <c r="BC111" s="781"/>
      <c r="BD111" s="781"/>
      <c r="BE111" s="781"/>
      <c r="BF111" s="781"/>
      <c r="BG111" s="781"/>
      <c r="BH111" s="781"/>
      <c r="BI111" s="781"/>
      <c r="BJ111" s="781"/>
      <c r="BK111" s="781"/>
      <c r="BL111" s="781"/>
      <c r="BM111" s="781"/>
      <c r="BN111" s="781"/>
      <c r="BO111" s="781"/>
      <c r="BP111" s="782"/>
      <c r="BQ111" s="845">
        <v>4808078</v>
      </c>
      <c r="BR111" s="846"/>
      <c r="BS111" s="846"/>
      <c r="BT111" s="846"/>
      <c r="BU111" s="846"/>
      <c r="BV111" s="846">
        <v>3880552</v>
      </c>
      <c r="BW111" s="846"/>
      <c r="BX111" s="846"/>
      <c r="BY111" s="846"/>
      <c r="BZ111" s="846"/>
      <c r="CA111" s="846">
        <v>3134975</v>
      </c>
      <c r="CB111" s="846"/>
      <c r="CC111" s="846"/>
      <c r="CD111" s="846"/>
      <c r="CE111" s="846"/>
      <c r="CF111" s="904">
        <v>1.8</v>
      </c>
      <c r="CG111" s="905"/>
      <c r="CH111" s="905"/>
      <c r="CI111" s="905"/>
      <c r="CJ111" s="905"/>
      <c r="CK111" s="956"/>
      <c r="CL111" s="850"/>
      <c r="CM111" s="844" t="s">
        <v>453</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130</v>
      </c>
      <c r="DH111" s="846"/>
      <c r="DI111" s="846"/>
      <c r="DJ111" s="846"/>
      <c r="DK111" s="846"/>
      <c r="DL111" s="846" t="s">
        <v>130</v>
      </c>
      <c r="DM111" s="846"/>
      <c r="DN111" s="846"/>
      <c r="DO111" s="846"/>
      <c r="DP111" s="846"/>
      <c r="DQ111" s="846" t="s">
        <v>130</v>
      </c>
      <c r="DR111" s="846"/>
      <c r="DS111" s="846"/>
      <c r="DT111" s="846"/>
      <c r="DU111" s="846"/>
      <c r="DV111" s="823" t="s">
        <v>130</v>
      </c>
      <c r="DW111" s="823"/>
      <c r="DX111" s="823"/>
      <c r="DY111" s="823"/>
      <c r="DZ111" s="824"/>
    </row>
    <row r="112" spans="1:131" s="233" customFormat="1" ht="26.25" customHeight="1" x14ac:dyDescent="0.2">
      <c r="A112" s="941" t="s">
        <v>454</v>
      </c>
      <c r="B112" s="942"/>
      <c r="C112" s="781" t="s">
        <v>455</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v>8868333</v>
      </c>
      <c r="AB112" s="809"/>
      <c r="AC112" s="809"/>
      <c r="AD112" s="809"/>
      <c r="AE112" s="810"/>
      <c r="AF112" s="811">
        <v>9591667</v>
      </c>
      <c r="AG112" s="809"/>
      <c r="AH112" s="809"/>
      <c r="AI112" s="809"/>
      <c r="AJ112" s="810"/>
      <c r="AK112" s="811">
        <v>10315000</v>
      </c>
      <c r="AL112" s="809"/>
      <c r="AM112" s="809"/>
      <c r="AN112" s="809"/>
      <c r="AO112" s="810"/>
      <c r="AP112" s="853">
        <v>5.8</v>
      </c>
      <c r="AQ112" s="854"/>
      <c r="AR112" s="854"/>
      <c r="AS112" s="854"/>
      <c r="AT112" s="855"/>
      <c r="AU112" s="961"/>
      <c r="AV112" s="962"/>
      <c r="AW112" s="962"/>
      <c r="AX112" s="962"/>
      <c r="AY112" s="962"/>
      <c r="AZ112" s="844" t="s">
        <v>456</v>
      </c>
      <c r="BA112" s="781"/>
      <c r="BB112" s="781"/>
      <c r="BC112" s="781"/>
      <c r="BD112" s="781"/>
      <c r="BE112" s="781"/>
      <c r="BF112" s="781"/>
      <c r="BG112" s="781"/>
      <c r="BH112" s="781"/>
      <c r="BI112" s="781"/>
      <c r="BJ112" s="781"/>
      <c r="BK112" s="781"/>
      <c r="BL112" s="781"/>
      <c r="BM112" s="781"/>
      <c r="BN112" s="781"/>
      <c r="BO112" s="781"/>
      <c r="BP112" s="782"/>
      <c r="BQ112" s="845">
        <v>66178298</v>
      </c>
      <c r="BR112" s="846"/>
      <c r="BS112" s="846"/>
      <c r="BT112" s="846"/>
      <c r="BU112" s="846"/>
      <c r="BV112" s="846">
        <v>62544037</v>
      </c>
      <c r="BW112" s="846"/>
      <c r="BX112" s="846"/>
      <c r="BY112" s="846"/>
      <c r="BZ112" s="846"/>
      <c r="CA112" s="846">
        <v>60408274</v>
      </c>
      <c r="CB112" s="846"/>
      <c r="CC112" s="846"/>
      <c r="CD112" s="846"/>
      <c r="CE112" s="846"/>
      <c r="CF112" s="904">
        <v>34.1</v>
      </c>
      <c r="CG112" s="905"/>
      <c r="CH112" s="905"/>
      <c r="CI112" s="905"/>
      <c r="CJ112" s="905"/>
      <c r="CK112" s="956"/>
      <c r="CL112" s="850"/>
      <c r="CM112" s="844" t="s">
        <v>457</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130</v>
      </c>
      <c r="DH112" s="846"/>
      <c r="DI112" s="846"/>
      <c r="DJ112" s="846"/>
      <c r="DK112" s="846"/>
      <c r="DL112" s="846" t="s">
        <v>395</v>
      </c>
      <c r="DM112" s="846"/>
      <c r="DN112" s="846"/>
      <c r="DO112" s="846"/>
      <c r="DP112" s="846"/>
      <c r="DQ112" s="846" t="s">
        <v>395</v>
      </c>
      <c r="DR112" s="846"/>
      <c r="DS112" s="846"/>
      <c r="DT112" s="846"/>
      <c r="DU112" s="846"/>
      <c r="DV112" s="823" t="s">
        <v>395</v>
      </c>
      <c r="DW112" s="823"/>
      <c r="DX112" s="823"/>
      <c r="DY112" s="823"/>
      <c r="DZ112" s="824"/>
    </row>
    <row r="113" spans="1:130" s="233" customFormat="1" ht="26.25" customHeight="1" x14ac:dyDescent="0.2">
      <c r="A113" s="943"/>
      <c r="B113" s="944"/>
      <c r="C113" s="781" t="s">
        <v>458</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5818946</v>
      </c>
      <c r="AB113" s="948"/>
      <c r="AC113" s="948"/>
      <c r="AD113" s="948"/>
      <c r="AE113" s="949"/>
      <c r="AF113" s="950">
        <v>5569132</v>
      </c>
      <c r="AG113" s="948"/>
      <c r="AH113" s="948"/>
      <c r="AI113" s="948"/>
      <c r="AJ113" s="949"/>
      <c r="AK113" s="950">
        <v>5465892</v>
      </c>
      <c r="AL113" s="948"/>
      <c r="AM113" s="948"/>
      <c r="AN113" s="948"/>
      <c r="AO113" s="949"/>
      <c r="AP113" s="951">
        <v>3.1</v>
      </c>
      <c r="AQ113" s="952"/>
      <c r="AR113" s="952"/>
      <c r="AS113" s="952"/>
      <c r="AT113" s="953"/>
      <c r="AU113" s="961"/>
      <c r="AV113" s="962"/>
      <c r="AW113" s="962"/>
      <c r="AX113" s="962"/>
      <c r="AY113" s="962"/>
      <c r="AZ113" s="844" t="s">
        <v>459</v>
      </c>
      <c r="BA113" s="781"/>
      <c r="BB113" s="781"/>
      <c r="BC113" s="781"/>
      <c r="BD113" s="781"/>
      <c r="BE113" s="781"/>
      <c r="BF113" s="781"/>
      <c r="BG113" s="781"/>
      <c r="BH113" s="781"/>
      <c r="BI113" s="781"/>
      <c r="BJ113" s="781"/>
      <c r="BK113" s="781"/>
      <c r="BL113" s="781"/>
      <c r="BM113" s="781"/>
      <c r="BN113" s="781"/>
      <c r="BO113" s="781"/>
      <c r="BP113" s="782"/>
      <c r="BQ113" s="845">
        <v>623972</v>
      </c>
      <c r="BR113" s="846"/>
      <c r="BS113" s="846"/>
      <c r="BT113" s="846"/>
      <c r="BU113" s="846"/>
      <c r="BV113" s="846">
        <v>541720</v>
      </c>
      <c r="BW113" s="846"/>
      <c r="BX113" s="846"/>
      <c r="BY113" s="846"/>
      <c r="BZ113" s="846"/>
      <c r="CA113" s="846">
        <v>509198</v>
      </c>
      <c r="CB113" s="846"/>
      <c r="CC113" s="846"/>
      <c r="CD113" s="846"/>
      <c r="CE113" s="846"/>
      <c r="CF113" s="904">
        <v>0.3</v>
      </c>
      <c r="CG113" s="905"/>
      <c r="CH113" s="905"/>
      <c r="CI113" s="905"/>
      <c r="CJ113" s="905"/>
      <c r="CK113" s="956"/>
      <c r="CL113" s="850"/>
      <c r="CM113" s="844" t="s">
        <v>460</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395</v>
      </c>
      <c r="DH113" s="809"/>
      <c r="DI113" s="809"/>
      <c r="DJ113" s="809"/>
      <c r="DK113" s="810"/>
      <c r="DL113" s="811" t="s">
        <v>395</v>
      </c>
      <c r="DM113" s="809"/>
      <c r="DN113" s="809"/>
      <c r="DO113" s="809"/>
      <c r="DP113" s="810"/>
      <c r="DQ113" s="811" t="s">
        <v>395</v>
      </c>
      <c r="DR113" s="809"/>
      <c r="DS113" s="809"/>
      <c r="DT113" s="809"/>
      <c r="DU113" s="810"/>
      <c r="DV113" s="853" t="s">
        <v>395</v>
      </c>
      <c r="DW113" s="854"/>
      <c r="DX113" s="854"/>
      <c r="DY113" s="854"/>
      <c r="DZ113" s="855"/>
    </row>
    <row r="114" spans="1:130" s="233" customFormat="1" ht="26.25" customHeight="1" x14ac:dyDescent="0.2">
      <c r="A114" s="943"/>
      <c r="B114" s="944"/>
      <c r="C114" s="781" t="s">
        <v>461</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125935</v>
      </c>
      <c r="AB114" s="809"/>
      <c r="AC114" s="809"/>
      <c r="AD114" s="809"/>
      <c r="AE114" s="810"/>
      <c r="AF114" s="811">
        <v>131573</v>
      </c>
      <c r="AG114" s="809"/>
      <c r="AH114" s="809"/>
      <c r="AI114" s="809"/>
      <c r="AJ114" s="810"/>
      <c r="AK114" s="811">
        <v>137921</v>
      </c>
      <c r="AL114" s="809"/>
      <c r="AM114" s="809"/>
      <c r="AN114" s="809"/>
      <c r="AO114" s="810"/>
      <c r="AP114" s="853">
        <v>0.1</v>
      </c>
      <c r="AQ114" s="854"/>
      <c r="AR114" s="854"/>
      <c r="AS114" s="854"/>
      <c r="AT114" s="855"/>
      <c r="AU114" s="961"/>
      <c r="AV114" s="962"/>
      <c r="AW114" s="962"/>
      <c r="AX114" s="962"/>
      <c r="AY114" s="962"/>
      <c r="AZ114" s="844" t="s">
        <v>462</v>
      </c>
      <c r="BA114" s="781"/>
      <c r="BB114" s="781"/>
      <c r="BC114" s="781"/>
      <c r="BD114" s="781"/>
      <c r="BE114" s="781"/>
      <c r="BF114" s="781"/>
      <c r="BG114" s="781"/>
      <c r="BH114" s="781"/>
      <c r="BI114" s="781"/>
      <c r="BJ114" s="781"/>
      <c r="BK114" s="781"/>
      <c r="BL114" s="781"/>
      <c r="BM114" s="781"/>
      <c r="BN114" s="781"/>
      <c r="BO114" s="781"/>
      <c r="BP114" s="782"/>
      <c r="BQ114" s="845">
        <v>60468057</v>
      </c>
      <c r="BR114" s="846"/>
      <c r="BS114" s="846"/>
      <c r="BT114" s="846"/>
      <c r="BU114" s="846"/>
      <c r="BV114" s="846">
        <v>57094231</v>
      </c>
      <c r="BW114" s="846"/>
      <c r="BX114" s="846"/>
      <c r="BY114" s="846"/>
      <c r="BZ114" s="846"/>
      <c r="CA114" s="846">
        <v>55328060</v>
      </c>
      <c r="CB114" s="846"/>
      <c r="CC114" s="846"/>
      <c r="CD114" s="846"/>
      <c r="CE114" s="846"/>
      <c r="CF114" s="904">
        <v>31.2</v>
      </c>
      <c r="CG114" s="905"/>
      <c r="CH114" s="905"/>
      <c r="CI114" s="905"/>
      <c r="CJ114" s="905"/>
      <c r="CK114" s="956"/>
      <c r="CL114" s="850"/>
      <c r="CM114" s="844" t="s">
        <v>463</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130</v>
      </c>
      <c r="DH114" s="809"/>
      <c r="DI114" s="809"/>
      <c r="DJ114" s="809"/>
      <c r="DK114" s="810"/>
      <c r="DL114" s="811" t="s">
        <v>130</v>
      </c>
      <c r="DM114" s="809"/>
      <c r="DN114" s="809"/>
      <c r="DO114" s="809"/>
      <c r="DP114" s="810"/>
      <c r="DQ114" s="811" t="s">
        <v>395</v>
      </c>
      <c r="DR114" s="809"/>
      <c r="DS114" s="809"/>
      <c r="DT114" s="809"/>
      <c r="DU114" s="810"/>
      <c r="DV114" s="853" t="s">
        <v>395</v>
      </c>
      <c r="DW114" s="854"/>
      <c r="DX114" s="854"/>
      <c r="DY114" s="854"/>
      <c r="DZ114" s="855"/>
    </row>
    <row r="115" spans="1:130" s="233" customFormat="1" ht="26.25" customHeight="1" x14ac:dyDescent="0.2">
      <c r="A115" s="943"/>
      <c r="B115" s="944"/>
      <c r="C115" s="781" t="s">
        <v>464</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1159662</v>
      </c>
      <c r="AB115" s="948"/>
      <c r="AC115" s="948"/>
      <c r="AD115" s="948"/>
      <c r="AE115" s="949"/>
      <c r="AF115" s="950">
        <v>1141549</v>
      </c>
      <c r="AG115" s="948"/>
      <c r="AH115" s="948"/>
      <c r="AI115" s="948"/>
      <c r="AJ115" s="949"/>
      <c r="AK115" s="950">
        <v>902185</v>
      </c>
      <c r="AL115" s="948"/>
      <c r="AM115" s="948"/>
      <c r="AN115" s="948"/>
      <c r="AO115" s="949"/>
      <c r="AP115" s="951">
        <v>0.5</v>
      </c>
      <c r="AQ115" s="952"/>
      <c r="AR115" s="952"/>
      <c r="AS115" s="952"/>
      <c r="AT115" s="953"/>
      <c r="AU115" s="961"/>
      <c r="AV115" s="962"/>
      <c r="AW115" s="962"/>
      <c r="AX115" s="962"/>
      <c r="AY115" s="962"/>
      <c r="AZ115" s="844" t="s">
        <v>465</v>
      </c>
      <c r="BA115" s="781"/>
      <c r="BB115" s="781"/>
      <c r="BC115" s="781"/>
      <c r="BD115" s="781"/>
      <c r="BE115" s="781"/>
      <c r="BF115" s="781"/>
      <c r="BG115" s="781"/>
      <c r="BH115" s="781"/>
      <c r="BI115" s="781"/>
      <c r="BJ115" s="781"/>
      <c r="BK115" s="781"/>
      <c r="BL115" s="781"/>
      <c r="BM115" s="781"/>
      <c r="BN115" s="781"/>
      <c r="BO115" s="781"/>
      <c r="BP115" s="782"/>
      <c r="BQ115" s="845">
        <v>1925397</v>
      </c>
      <c r="BR115" s="846"/>
      <c r="BS115" s="846"/>
      <c r="BT115" s="846"/>
      <c r="BU115" s="846"/>
      <c r="BV115" s="846">
        <v>2361465</v>
      </c>
      <c r="BW115" s="846"/>
      <c r="BX115" s="846"/>
      <c r="BY115" s="846"/>
      <c r="BZ115" s="846"/>
      <c r="CA115" s="846">
        <v>2097450</v>
      </c>
      <c r="CB115" s="846"/>
      <c r="CC115" s="846"/>
      <c r="CD115" s="846"/>
      <c r="CE115" s="846"/>
      <c r="CF115" s="904">
        <v>1.2</v>
      </c>
      <c r="CG115" s="905"/>
      <c r="CH115" s="905"/>
      <c r="CI115" s="905"/>
      <c r="CJ115" s="905"/>
      <c r="CK115" s="956"/>
      <c r="CL115" s="850"/>
      <c r="CM115" s="844" t="s">
        <v>466</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v>1299613</v>
      </c>
      <c r="DH115" s="809"/>
      <c r="DI115" s="809"/>
      <c r="DJ115" s="809"/>
      <c r="DK115" s="810"/>
      <c r="DL115" s="811">
        <v>714418</v>
      </c>
      <c r="DM115" s="809"/>
      <c r="DN115" s="809"/>
      <c r="DO115" s="809"/>
      <c r="DP115" s="810"/>
      <c r="DQ115" s="811">
        <v>313123</v>
      </c>
      <c r="DR115" s="809"/>
      <c r="DS115" s="809"/>
      <c r="DT115" s="809"/>
      <c r="DU115" s="810"/>
      <c r="DV115" s="853">
        <v>0.2</v>
      </c>
      <c r="DW115" s="854"/>
      <c r="DX115" s="854"/>
      <c r="DY115" s="854"/>
      <c r="DZ115" s="855"/>
    </row>
    <row r="116" spans="1:130" s="233" customFormat="1" ht="26.25" customHeight="1" x14ac:dyDescent="0.2">
      <c r="A116" s="945"/>
      <c r="B116" s="946"/>
      <c r="C116" s="868" t="s">
        <v>467</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130</v>
      </c>
      <c r="AB116" s="809"/>
      <c r="AC116" s="809"/>
      <c r="AD116" s="809"/>
      <c r="AE116" s="810"/>
      <c r="AF116" s="811" t="s">
        <v>468</v>
      </c>
      <c r="AG116" s="809"/>
      <c r="AH116" s="809"/>
      <c r="AI116" s="809"/>
      <c r="AJ116" s="810"/>
      <c r="AK116" s="811" t="s">
        <v>468</v>
      </c>
      <c r="AL116" s="809"/>
      <c r="AM116" s="809"/>
      <c r="AN116" s="809"/>
      <c r="AO116" s="810"/>
      <c r="AP116" s="853" t="s">
        <v>395</v>
      </c>
      <c r="AQ116" s="854"/>
      <c r="AR116" s="854"/>
      <c r="AS116" s="854"/>
      <c r="AT116" s="855"/>
      <c r="AU116" s="961"/>
      <c r="AV116" s="962"/>
      <c r="AW116" s="962"/>
      <c r="AX116" s="962"/>
      <c r="AY116" s="962"/>
      <c r="AZ116" s="938" t="s">
        <v>469</v>
      </c>
      <c r="BA116" s="939"/>
      <c r="BB116" s="939"/>
      <c r="BC116" s="939"/>
      <c r="BD116" s="939"/>
      <c r="BE116" s="939"/>
      <c r="BF116" s="939"/>
      <c r="BG116" s="939"/>
      <c r="BH116" s="939"/>
      <c r="BI116" s="939"/>
      <c r="BJ116" s="939"/>
      <c r="BK116" s="939"/>
      <c r="BL116" s="939"/>
      <c r="BM116" s="939"/>
      <c r="BN116" s="939"/>
      <c r="BO116" s="939"/>
      <c r="BP116" s="940"/>
      <c r="BQ116" s="845" t="s">
        <v>395</v>
      </c>
      <c r="BR116" s="846"/>
      <c r="BS116" s="846"/>
      <c r="BT116" s="846"/>
      <c r="BU116" s="846"/>
      <c r="BV116" s="846" t="s">
        <v>395</v>
      </c>
      <c r="BW116" s="846"/>
      <c r="BX116" s="846"/>
      <c r="BY116" s="846"/>
      <c r="BZ116" s="846"/>
      <c r="CA116" s="846" t="s">
        <v>468</v>
      </c>
      <c r="CB116" s="846"/>
      <c r="CC116" s="846"/>
      <c r="CD116" s="846"/>
      <c r="CE116" s="846"/>
      <c r="CF116" s="904" t="s">
        <v>130</v>
      </c>
      <c r="CG116" s="905"/>
      <c r="CH116" s="905"/>
      <c r="CI116" s="905"/>
      <c r="CJ116" s="905"/>
      <c r="CK116" s="956"/>
      <c r="CL116" s="850"/>
      <c r="CM116" s="844" t="s">
        <v>470</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33233</v>
      </c>
      <c r="DH116" s="809"/>
      <c r="DI116" s="809"/>
      <c r="DJ116" s="809"/>
      <c r="DK116" s="810"/>
      <c r="DL116" s="811">
        <v>22155</v>
      </c>
      <c r="DM116" s="809"/>
      <c r="DN116" s="809"/>
      <c r="DO116" s="809"/>
      <c r="DP116" s="810"/>
      <c r="DQ116" s="811">
        <v>11078</v>
      </c>
      <c r="DR116" s="809"/>
      <c r="DS116" s="809"/>
      <c r="DT116" s="809"/>
      <c r="DU116" s="810"/>
      <c r="DV116" s="853">
        <v>0</v>
      </c>
      <c r="DW116" s="854"/>
      <c r="DX116" s="854"/>
      <c r="DY116" s="854"/>
      <c r="DZ116" s="855"/>
    </row>
    <row r="117" spans="1:130" s="233" customFormat="1" ht="26.25" customHeight="1" x14ac:dyDescent="0.2">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471</v>
      </c>
      <c r="Z117" s="926"/>
      <c r="AA117" s="931">
        <v>44921521</v>
      </c>
      <c r="AB117" s="932"/>
      <c r="AC117" s="932"/>
      <c r="AD117" s="932"/>
      <c r="AE117" s="933"/>
      <c r="AF117" s="934">
        <v>44872576</v>
      </c>
      <c r="AG117" s="932"/>
      <c r="AH117" s="932"/>
      <c r="AI117" s="932"/>
      <c r="AJ117" s="933"/>
      <c r="AK117" s="934">
        <v>43112383</v>
      </c>
      <c r="AL117" s="932"/>
      <c r="AM117" s="932"/>
      <c r="AN117" s="932"/>
      <c r="AO117" s="933"/>
      <c r="AP117" s="935"/>
      <c r="AQ117" s="936"/>
      <c r="AR117" s="936"/>
      <c r="AS117" s="936"/>
      <c r="AT117" s="937"/>
      <c r="AU117" s="961"/>
      <c r="AV117" s="962"/>
      <c r="AW117" s="962"/>
      <c r="AX117" s="962"/>
      <c r="AY117" s="962"/>
      <c r="AZ117" s="892" t="s">
        <v>472</v>
      </c>
      <c r="BA117" s="893"/>
      <c r="BB117" s="893"/>
      <c r="BC117" s="893"/>
      <c r="BD117" s="893"/>
      <c r="BE117" s="893"/>
      <c r="BF117" s="893"/>
      <c r="BG117" s="893"/>
      <c r="BH117" s="893"/>
      <c r="BI117" s="893"/>
      <c r="BJ117" s="893"/>
      <c r="BK117" s="893"/>
      <c r="BL117" s="893"/>
      <c r="BM117" s="893"/>
      <c r="BN117" s="893"/>
      <c r="BO117" s="893"/>
      <c r="BP117" s="894"/>
      <c r="BQ117" s="845" t="s">
        <v>395</v>
      </c>
      <c r="BR117" s="846"/>
      <c r="BS117" s="846"/>
      <c r="BT117" s="846"/>
      <c r="BU117" s="846"/>
      <c r="BV117" s="846" t="s">
        <v>395</v>
      </c>
      <c r="BW117" s="846"/>
      <c r="BX117" s="846"/>
      <c r="BY117" s="846"/>
      <c r="BZ117" s="846"/>
      <c r="CA117" s="846" t="s">
        <v>395</v>
      </c>
      <c r="CB117" s="846"/>
      <c r="CC117" s="846"/>
      <c r="CD117" s="846"/>
      <c r="CE117" s="846"/>
      <c r="CF117" s="904" t="s">
        <v>395</v>
      </c>
      <c r="CG117" s="905"/>
      <c r="CH117" s="905"/>
      <c r="CI117" s="905"/>
      <c r="CJ117" s="905"/>
      <c r="CK117" s="956"/>
      <c r="CL117" s="850"/>
      <c r="CM117" s="844" t="s">
        <v>473</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395</v>
      </c>
      <c r="DH117" s="809"/>
      <c r="DI117" s="809"/>
      <c r="DJ117" s="809"/>
      <c r="DK117" s="810"/>
      <c r="DL117" s="811" t="s">
        <v>395</v>
      </c>
      <c r="DM117" s="809"/>
      <c r="DN117" s="809"/>
      <c r="DO117" s="809"/>
      <c r="DP117" s="810"/>
      <c r="DQ117" s="811" t="s">
        <v>130</v>
      </c>
      <c r="DR117" s="809"/>
      <c r="DS117" s="809"/>
      <c r="DT117" s="809"/>
      <c r="DU117" s="810"/>
      <c r="DV117" s="853" t="s">
        <v>130</v>
      </c>
      <c r="DW117" s="854"/>
      <c r="DX117" s="854"/>
      <c r="DY117" s="854"/>
      <c r="DZ117" s="855"/>
    </row>
    <row r="118" spans="1:130" s="233" customFormat="1" ht="26.25" customHeight="1" x14ac:dyDescent="0.2">
      <c r="A118" s="924" t="s">
        <v>446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443</v>
      </c>
      <c r="AB118" s="925"/>
      <c r="AC118" s="925"/>
      <c r="AD118" s="925"/>
      <c r="AE118" s="926"/>
      <c r="AF118" s="927" t="s">
        <v>444</v>
      </c>
      <c r="AG118" s="925"/>
      <c r="AH118" s="925"/>
      <c r="AI118" s="925"/>
      <c r="AJ118" s="926"/>
      <c r="AK118" s="927" t="s">
        <v>309</v>
      </c>
      <c r="AL118" s="925"/>
      <c r="AM118" s="925"/>
      <c r="AN118" s="925"/>
      <c r="AO118" s="926"/>
      <c r="AP118" s="928" t="s">
        <v>445</v>
      </c>
      <c r="AQ118" s="929"/>
      <c r="AR118" s="929"/>
      <c r="AS118" s="929"/>
      <c r="AT118" s="930"/>
      <c r="AU118" s="961"/>
      <c r="AV118" s="962"/>
      <c r="AW118" s="962"/>
      <c r="AX118" s="962"/>
      <c r="AY118" s="962"/>
      <c r="AZ118" s="867" t="s">
        <v>474</v>
      </c>
      <c r="BA118" s="868"/>
      <c r="BB118" s="868"/>
      <c r="BC118" s="868"/>
      <c r="BD118" s="868"/>
      <c r="BE118" s="868"/>
      <c r="BF118" s="868"/>
      <c r="BG118" s="868"/>
      <c r="BH118" s="868"/>
      <c r="BI118" s="868"/>
      <c r="BJ118" s="868"/>
      <c r="BK118" s="868"/>
      <c r="BL118" s="868"/>
      <c r="BM118" s="868"/>
      <c r="BN118" s="868"/>
      <c r="BO118" s="868"/>
      <c r="BP118" s="869"/>
      <c r="BQ118" s="908" t="s">
        <v>130</v>
      </c>
      <c r="BR118" s="874"/>
      <c r="BS118" s="874"/>
      <c r="BT118" s="874"/>
      <c r="BU118" s="874"/>
      <c r="BV118" s="874" t="s">
        <v>395</v>
      </c>
      <c r="BW118" s="874"/>
      <c r="BX118" s="874"/>
      <c r="BY118" s="874"/>
      <c r="BZ118" s="874"/>
      <c r="CA118" s="874" t="s">
        <v>130</v>
      </c>
      <c r="CB118" s="874"/>
      <c r="CC118" s="874"/>
      <c r="CD118" s="874"/>
      <c r="CE118" s="874"/>
      <c r="CF118" s="904" t="s">
        <v>130</v>
      </c>
      <c r="CG118" s="905"/>
      <c r="CH118" s="905"/>
      <c r="CI118" s="905"/>
      <c r="CJ118" s="905"/>
      <c r="CK118" s="956"/>
      <c r="CL118" s="850"/>
      <c r="CM118" s="844" t="s">
        <v>475</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395</v>
      </c>
      <c r="DH118" s="809"/>
      <c r="DI118" s="809"/>
      <c r="DJ118" s="809"/>
      <c r="DK118" s="810"/>
      <c r="DL118" s="811" t="s">
        <v>130</v>
      </c>
      <c r="DM118" s="809"/>
      <c r="DN118" s="809"/>
      <c r="DO118" s="809"/>
      <c r="DP118" s="810"/>
      <c r="DQ118" s="811" t="s">
        <v>130</v>
      </c>
      <c r="DR118" s="809"/>
      <c r="DS118" s="809"/>
      <c r="DT118" s="809"/>
      <c r="DU118" s="810"/>
      <c r="DV118" s="853" t="s">
        <v>130</v>
      </c>
      <c r="DW118" s="854"/>
      <c r="DX118" s="854"/>
      <c r="DY118" s="854"/>
      <c r="DZ118" s="855"/>
    </row>
    <row r="119" spans="1:130" s="233" customFormat="1" ht="26.25" customHeight="1" x14ac:dyDescent="0.2">
      <c r="A119" s="847" t="s">
        <v>449</v>
      </c>
      <c r="B119" s="848"/>
      <c r="C119" s="889" t="s">
        <v>450</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v>364997</v>
      </c>
      <c r="AB119" s="918"/>
      <c r="AC119" s="918"/>
      <c r="AD119" s="918"/>
      <c r="AE119" s="919"/>
      <c r="AF119" s="920">
        <v>356910</v>
      </c>
      <c r="AG119" s="918"/>
      <c r="AH119" s="918"/>
      <c r="AI119" s="918"/>
      <c r="AJ119" s="919"/>
      <c r="AK119" s="920">
        <v>353118</v>
      </c>
      <c r="AL119" s="918"/>
      <c r="AM119" s="918"/>
      <c r="AN119" s="918"/>
      <c r="AO119" s="919"/>
      <c r="AP119" s="921">
        <v>0.2</v>
      </c>
      <c r="AQ119" s="922"/>
      <c r="AR119" s="922"/>
      <c r="AS119" s="922"/>
      <c r="AT119" s="923"/>
      <c r="AU119" s="963"/>
      <c r="AV119" s="964"/>
      <c r="AW119" s="964"/>
      <c r="AX119" s="964"/>
      <c r="AY119" s="964"/>
      <c r="AZ119" s="254" t="s">
        <v>187</v>
      </c>
      <c r="BA119" s="254"/>
      <c r="BB119" s="254"/>
      <c r="BC119" s="254"/>
      <c r="BD119" s="254"/>
      <c r="BE119" s="254"/>
      <c r="BF119" s="254"/>
      <c r="BG119" s="254"/>
      <c r="BH119" s="254"/>
      <c r="BI119" s="254"/>
      <c r="BJ119" s="254"/>
      <c r="BK119" s="254"/>
      <c r="BL119" s="254"/>
      <c r="BM119" s="254"/>
      <c r="BN119" s="254"/>
      <c r="BO119" s="906" t="s">
        <v>476</v>
      </c>
      <c r="BP119" s="907"/>
      <c r="BQ119" s="908">
        <v>611109081</v>
      </c>
      <c r="BR119" s="874"/>
      <c r="BS119" s="874"/>
      <c r="BT119" s="874"/>
      <c r="BU119" s="874"/>
      <c r="BV119" s="874">
        <v>612816322</v>
      </c>
      <c r="BW119" s="874"/>
      <c r="BX119" s="874"/>
      <c r="BY119" s="874"/>
      <c r="BZ119" s="874"/>
      <c r="CA119" s="874">
        <v>612866483</v>
      </c>
      <c r="CB119" s="874"/>
      <c r="CC119" s="874"/>
      <c r="CD119" s="874"/>
      <c r="CE119" s="874"/>
      <c r="CF119" s="777"/>
      <c r="CG119" s="778"/>
      <c r="CH119" s="778"/>
      <c r="CI119" s="778"/>
      <c r="CJ119" s="863"/>
      <c r="CK119" s="957"/>
      <c r="CL119" s="852"/>
      <c r="CM119" s="867" t="s">
        <v>477</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566200</v>
      </c>
      <c r="DH119" s="793"/>
      <c r="DI119" s="793"/>
      <c r="DJ119" s="793"/>
      <c r="DK119" s="794"/>
      <c r="DL119" s="795">
        <v>566200</v>
      </c>
      <c r="DM119" s="793"/>
      <c r="DN119" s="793"/>
      <c r="DO119" s="793"/>
      <c r="DP119" s="794"/>
      <c r="DQ119" s="795">
        <v>566200</v>
      </c>
      <c r="DR119" s="793"/>
      <c r="DS119" s="793"/>
      <c r="DT119" s="793"/>
      <c r="DU119" s="794"/>
      <c r="DV119" s="877">
        <v>0.3</v>
      </c>
      <c r="DW119" s="878"/>
      <c r="DX119" s="878"/>
      <c r="DY119" s="878"/>
      <c r="DZ119" s="879"/>
    </row>
    <row r="120" spans="1:130" s="233" customFormat="1" ht="26.25" customHeight="1" x14ac:dyDescent="0.2">
      <c r="A120" s="849"/>
      <c r="B120" s="850"/>
      <c r="C120" s="844" t="s">
        <v>453</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395</v>
      </c>
      <c r="AB120" s="809"/>
      <c r="AC120" s="809"/>
      <c r="AD120" s="809"/>
      <c r="AE120" s="810"/>
      <c r="AF120" s="811" t="s">
        <v>130</v>
      </c>
      <c r="AG120" s="809"/>
      <c r="AH120" s="809"/>
      <c r="AI120" s="809"/>
      <c r="AJ120" s="810"/>
      <c r="AK120" s="811" t="s">
        <v>130</v>
      </c>
      <c r="AL120" s="809"/>
      <c r="AM120" s="809"/>
      <c r="AN120" s="809"/>
      <c r="AO120" s="810"/>
      <c r="AP120" s="853" t="s">
        <v>395</v>
      </c>
      <c r="AQ120" s="854"/>
      <c r="AR120" s="854"/>
      <c r="AS120" s="854"/>
      <c r="AT120" s="855"/>
      <c r="AU120" s="909" t="s">
        <v>478</v>
      </c>
      <c r="AV120" s="910"/>
      <c r="AW120" s="910"/>
      <c r="AX120" s="910"/>
      <c r="AY120" s="911"/>
      <c r="AZ120" s="889" t="s">
        <v>479</v>
      </c>
      <c r="BA120" s="837"/>
      <c r="BB120" s="837"/>
      <c r="BC120" s="837"/>
      <c r="BD120" s="837"/>
      <c r="BE120" s="837"/>
      <c r="BF120" s="837"/>
      <c r="BG120" s="837"/>
      <c r="BH120" s="837"/>
      <c r="BI120" s="837"/>
      <c r="BJ120" s="837"/>
      <c r="BK120" s="837"/>
      <c r="BL120" s="837"/>
      <c r="BM120" s="837"/>
      <c r="BN120" s="837"/>
      <c r="BO120" s="837"/>
      <c r="BP120" s="838"/>
      <c r="BQ120" s="890">
        <v>65048053</v>
      </c>
      <c r="BR120" s="871"/>
      <c r="BS120" s="871"/>
      <c r="BT120" s="871"/>
      <c r="BU120" s="871"/>
      <c r="BV120" s="871">
        <v>66715905</v>
      </c>
      <c r="BW120" s="871"/>
      <c r="BX120" s="871"/>
      <c r="BY120" s="871"/>
      <c r="BZ120" s="871"/>
      <c r="CA120" s="871">
        <v>80418340</v>
      </c>
      <c r="CB120" s="871"/>
      <c r="CC120" s="871"/>
      <c r="CD120" s="871"/>
      <c r="CE120" s="871"/>
      <c r="CF120" s="895">
        <v>45.4</v>
      </c>
      <c r="CG120" s="896"/>
      <c r="CH120" s="896"/>
      <c r="CI120" s="896"/>
      <c r="CJ120" s="896"/>
      <c r="CK120" s="897" t="s">
        <v>480</v>
      </c>
      <c r="CL120" s="881"/>
      <c r="CM120" s="881"/>
      <c r="CN120" s="881"/>
      <c r="CO120" s="882"/>
      <c r="CP120" s="901" t="s">
        <v>481</v>
      </c>
      <c r="CQ120" s="902"/>
      <c r="CR120" s="902"/>
      <c r="CS120" s="902"/>
      <c r="CT120" s="902"/>
      <c r="CU120" s="902"/>
      <c r="CV120" s="902"/>
      <c r="CW120" s="902"/>
      <c r="CX120" s="902"/>
      <c r="CY120" s="902"/>
      <c r="CZ120" s="902"/>
      <c r="DA120" s="902"/>
      <c r="DB120" s="902"/>
      <c r="DC120" s="902"/>
      <c r="DD120" s="902"/>
      <c r="DE120" s="902"/>
      <c r="DF120" s="903"/>
      <c r="DG120" s="890">
        <v>58864205</v>
      </c>
      <c r="DH120" s="871"/>
      <c r="DI120" s="871"/>
      <c r="DJ120" s="871"/>
      <c r="DK120" s="871"/>
      <c r="DL120" s="871">
        <v>56412411</v>
      </c>
      <c r="DM120" s="871"/>
      <c r="DN120" s="871"/>
      <c r="DO120" s="871"/>
      <c r="DP120" s="871"/>
      <c r="DQ120" s="871">
        <v>55083065</v>
      </c>
      <c r="DR120" s="871"/>
      <c r="DS120" s="871"/>
      <c r="DT120" s="871"/>
      <c r="DU120" s="871"/>
      <c r="DV120" s="872">
        <v>31.1</v>
      </c>
      <c r="DW120" s="872"/>
      <c r="DX120" s="872"/>
      <c r="DY120" s="872"/>
      <c r="DZ120" s="873"/>
    </row>
    <row r="121" spans="1:130" s="233" customFormat="1" ht="26.25" customHeight="1" x14ac:dyDescent="0.2">
      <c r="A121" s="849"/>
      <c r="B121" s="850"/>
      <c r="C121" s="892" t="s">
        <v>482</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395</v>
      </c>
      <c r="AB121" s="809"/>
      <c r="AC121" s="809"/>
      <c r="AD121" s="809"/>
      <c r="AE121" s="810"/>
      <c r="AF121" s="811" t="s">
        <v>395</v>
      </c>
      <c r="AG121" s="809"/>
      <c r="AH121" s="809"/>
      <c r="AI121" s="809"/>
      <c r="AJ121" s="810"/>
      <c r="AK121" s="811" t="s">
        <v>395</v>
      </c>
      <c r="AL121" s="809"/>
      <c r="AM121" s="809"/>
      <c r="AN121" s="809"/>
      <c r="AO121" s="810"/>
      <c r="AP121" s="853" t="s">
        <v>130</v>
      </c>
      <c r="AQ121" s="854"/>
      <c r="AR121" s="854"/>
      <c r="AS121" s="854"/>
      <c r="AT121" s="855"/>
      <c r="AU121" s="912"/>
      <c r="AV121" s="913"/>
      <c r="AW121" s="913"/>
      <c r="AX121" s="913"/>
      <c r="AY121" s="914"/>
      <c r="AZ121" s="844" t="s">
        <v>483</v>
      </c>
      <c r="BA121" s="781"/>
      <c r="BB121" s="781"/>
      <c r="BC121" s="781"/>
      <c r="BD121" s="781"/>
      <c r="BE121" s="781"/>
      <c r="BF121" s="781"/>
      <c r="BG121" s="781"/>
      <c r="BH121" s="781"/>
      <c r="BI121" s="781"/>
      <c r="BJ121" s="781"/>
      <c r="BK121" s="781"/>
      <c r="BL121" s="781"/>
      <c r="BM121" s="781"/>
      <c r="BN121" s="781"/>
      <c r="BO121" s="781"/>
      <c r="BP121" s="782"/>
      <c r="BQ121" s="845">
        <v>88008205</v>
      </c>
      <c r="BR121" s="846"/>
      <c r="BS121" s="846"/>
      <c r="BT121" s="846"/>
      <c r="BU121" s="846"/>
      <c r="BV121" s="846">
        <v>80619166</v>
      </c>
      <c r="BW121" s="846"/>
      <c r="BX121" s="846"/>
      <c r="BY121" s="846"/>
      <c r="BZ121" s="846"/>
      <c r="CA121" s="846">
        <v>78928832</v>
      </c>
      <c r="CB121" s="846"/>
      <c r="CC121" s="846"/>
      <c r="CD121" s="846"/>
      <c r="CE121" s="846"/>
      <c r="CF121" s="904">
        <v>44.5</v>
      </c>
      <c r="CG121" s="905"/>
      <c r="CH121" s="905"/>
      <c r="CI121" s="905"/>
      <c r="CJ121" s="905"/>
      <c r="CK121" s="898"/>
      <c r="CL121" s="884"/>
      <c r="CM121" s="884"/>
      <c r="CN121" s="884"/>
      <c r="CO121" s="885"/>
      <c r="CP121" s="864" t="s">
        <v>484</v>
      </c>
      <c r="CQ121" s="865"/>
      <c r="CR121" s="865"/>
      <c r="CS121" s="865"/>
      <c r="CT121" s="865"/>
      <c r="CU121" s="865"/>
      <c r="CV121" s="865"/>
      <c r="CW121" s="865"/>
      <c r="CX121" s="865"/>
      <c r="CY121" s="865"/>
      <c r="CZ121" s="865"/>
      <c r="DA121" s="865"/>
      <c r="DB121" s="865"/>
      <c r="DC121" s="865"/>
      <c r="DD121" s="865"/>
      <c r="DE121" s="865"/>
      <c r="DF121" s="866"/>
      <c r="DG121" s="845">
        <v>1684029</v>
      </c>
      <c r="DH121" s="846"/>
      <c r="DI121" s="846"/>
      <c r="DJ121" s="846"/>
      <c r="DK121" s="846"/>
      <c r="DL121" s="846">
        <v>1632104</v>
      </c>
      <c r="DM121" s="846"/>
      <c r="DN121" s="846"/>
      <c r="DO121" s="846"/>
      <c r="DP121" s="846"/>
      <c r="DQ121" s="846">
        <v>1641094</v>
      </c>
      <c r="DR121" s="846"/>
      <c r="DS121" s="846"/>
      <c r="DT121" s="846"/>
      <c r="DU121" s="846"/>
      <c r="DV121" s="823">
        <v>0.9</v>
      </c>
      <c r="DW121" s="823"/>
      <c r="DX121" s="823"/>
      <c r="DY121" s="823"/>
      <c r="DZ121" s="824"/>
    </row>
    <row r="122" spans="1:130" s="233" customFormat="1" ht="26.25" customHeight="1" x14ac:dyDescent="0.2">
      <c r="A122" s="849"/>
      <c r="B122" s="850"/>
      <c r="C122" s="844" t="s">
        <v>463</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395</v>
      </c>
      <c r="AB122" s="809"/>
      <c r="AC122" s="809"/>
      <c r="AD122" s="809"/>
      <c r="AE122" s="810"/>
      <c r="AF122" s="811" t="s">
        <v>395</v>
      </c>
      <c r="AG122" s="809"/>
      <c r="AH122" s="809"/>
      <c r="AI122" s="809"/>
      <c r="AJ122" s="810"/>
      <c r="AK122" s="811" t="s">
        <v>130</v>
      </c>
      <c r="AL122" s="809"/>
      <c r="AM122" s="809"/>
      <c r="AN122" s="809"/>
      <c r="AO122" s="810"/>
      <c r="AP122" s="853" t="s">
        <v>130</v>
      </c>
      <c r="AQ122" s="854"/>
      <c r="AR122" s="854"/>
      <c r="AS122" s="854"/>
      <c r="AT122" s="855"/>
      <c r="AU122" s="912"/>
      <c r="AV122" s="913"/>
      <c r="AW122" s="913"/>
      <c r="AX122" s="913"/>
      <c r="AY122" s="914"/>
      <c r="AZ122" s="867" t="s">
        <v>485</v>
      </c>
      <c r="BA122" s="868"/>
      <c r="BB122" s="868"/>
      <c r="BC122" s="868"/>
      <c r="BD122" s="868"/>
      <c r="BE122" s="868"/>
      <c r="BF122" s="868"/>
      <c r="BG122" s="868"/>
      <c r="BH122" s="868"/>
      <c r="BI122" s="868"/>
      <c r="BJ122" s="868"/>
      <c r="BK122" s="868"/>
      <c r="BL122" s="868"/>
      <c r="BM122" s="868"/>
      <c r="BN122" s="868"/>
      <c r="BO122" s="868"/>
      <c r="BP122" s="869"/>
      <c r="BQ122" s="908">
        <v>377603561</v>
      </c>
      <c r="BR122" s="874"/>
      <c r="BS122" s="874"/>
      <c r="BT122" s="874"/>
      <c r="BU122" s="874"/>
      <c r="BV122" s="874">
        <v>383536843</v>
      </c>
      <c r="BW122" s="874"/>
      <c r="BX122" s="874"/>
      <c r="BY122" s="874"/>
      <c r="BZ122" s="874"/>
      <c r="CA122" s="874">
        <v>387760786</v>
      </c>
      <c r="CB122" s="874"/>
      <c r="CC122" s="874"/>
      <c r="CD122" s="874"/>
      <c r="CE122" s="874"/>
      <c r="CF122" s="875">
        <v>218.8</v>
      </c>
      <c r="CG122" s="876"/>
      <c r="CH122" s="876"/>
      <c r="CI122" s="876"/>
      <c r="CJ122" s="876"/>
      <c r="CK122" s="898"/>
      <c r="CL122" s="884"/>
      <c r="CM122" s="884"/>
      <c r="CN122" s="884"/>
      <c r="CO122" s="885"/>
      <c r="CP122" s="864" t="s">
        <v>486</v>
      </c>
      <c r="CQ122" s="865"/>
      <c r="CR122" s="865"/>
      <c r="CS122" s="865"/>
      <c r="CT122" s="865"/>
      <c r="CU122" s="865"/>
      <c r="CV122" s="865"/>
      <c r="CW122" s="865"/>
      <c r="CX122" s="865"/>
      <c r="CY122" s="865"/>
      <c r="CZ122" s="865"/>
      <c r="DA122" s="865"/>
      <c r="DB122" s="865"/>
      <c r="DC122" s="865"/>
      <c r="DD122" s="865"/>
      <c r="DE122" s="865"/>
      <c r="DF122" s="866"/>
      <c r="DG122" s="845">
        <v>1679200</v>
      </c>
      <c r="DH122" s="846"/>
      <c r="DI122" s="846"/>
      <c r="DJ122" s="846"/>
      <c r="DK122" s="846"/>
      <c r="DL122" s="846">
        <v>1603498</v>
      </c>
      <c r="DM122" s="846"/>
      <c r="DN122" s="846"/>
      <c r="DO122" s="846"/>
      <c r="DP122" s="846"/>
      <c r="DQ122" s="846">
        <v>1543466</v>
      </c>
      <c r="DR122" s="846"/>
      <c r="DS122" s="846"/>
      <c r="DT122" s="846"/>
      <c r="DU122" s="846"/>
      <c r="DV122" s="823">
        <v>0.9</v>
      </c>
      <c r="DW122" s="823"/>
      <c r="DX122" s="823"/>
      <c r="DY122" s="823"/>
      <c r="DZ122" s="824"/>
    </row>
    <row r="123" spans="1:130" s="233" customFormat="1" ht="26.25" customHeight="1" x14ac:dyDescent="0.2">
      <c r="A123" s="849"/>
      <c r="B123" s="850"/>
      <c r="C123" s="844" t="s">
        <v>470</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v>11078</v>
      </c>
      <c r="AB123" s="809"/>
      <c r="AC123" s="809"/>
      <c r="AD123" s="809"/>
      <c r="AE123" s="810"/>
      <c r="AF123" s="811">
        <v>11078</v>
      </c>
      <c r="AG123" s="809"/>
      <c r="AH123" s="809"/>
      <c r="AI123" s="809"/>
      <c r="AJ123" s="810"/>
      <c r="AK123" s="811">
        <v>11078</v>
      </c>
      <c r="AL123" s="809"/>
      <c r="AM123" s="809"/>
      <c r="AN123" s="809"/>
      <c r="AO123" s="810"/>
      <c r="AP123" s="853">
        <v>0</v>
      </c>
      <c r="AQ123" s="854"/>
      <c r="AR123" s="854"/>
      <c r="AS123" s="854"/>
      <c r="AT123" s="855"/>
      <c r="AU123" s="915"/>
      <c r="AV123" s="916"/>
      <c r="AW123" s="916"/>
      <c r="AX123" s="916"/>
      <c r="AY123" s="916"/>
      <c r="AZ123" s="254" t="s">
        <v>187</v>
      </c>
      <c r="BA123" s="254"/>
      <c r="BB123" s="254"/>
      <c r="BC123" s="254"/>
      <c r="BD123" s="254"/>
      <c r="BE123" s="254"/>
      <c r="BF123" s="254"/>
      <c r="BG123" s="254"/>
      <c r="BH123" s="254"/>
      <c r="BI123" s="254"/>
      <c r="BJ123" s="254"/>
      <c r="BK123" s="254"/>
      <c r="BL123" s="254"/>
      <c r="BM123" s="254"/>
      <c r="BN123" s="254"/>
      <c r="BO123" s="906" t="s">
        <v>487</v>
      </c>
      <c r="BP123" s="907"/>
      <c r="BQ123" s="861">
        <v>530659819</v>
      </c>
      <c r="BR123" s="862"/>
      <c r="BS123" s="862"/>
      <c r="BT123" s="862"/>
      <c r="BU123" s="862"/>
      <c r="BV123" s="862">
        <v>530871914</v>
      </c>
      <c r="BW123" s="862"/>
      <c r="BX123" s="862"/>
      <c r="BY123" s="862"/>
      <c r="BZ123" s="862"/>
      <c r="CA123" s="862">
        <v>547107958</v>
      </c>
      <c r="CB123" s="862"/>
      <c r="CC123" s="862"/>
      <c r="CD123" s="862"/>
      <c r="CE123" s="862"/>
      <c r="CF123" s="777"/>
      <c r="CG123" s="778"/>
      <c r="CH123" s="778"/>
      <c r="CI123" s="778"/>
      <c r="CJ123" s="863"/>
      <c r="CK123" s="898"/>
      <c r="CL123" s="884"/>
      <c r="CM123" s="884"/>
      <c r="CN123" s="884"/>
      <c r="CO123" s="885"/>
      <c r="CP123" s="864" t="s">
        <v>488</v>
      </c>
      <c r="CQ123" s="865"/>
      <c r="CR123" s="865"/>
      <c r="CS123" s="865"/>
      <c r="CT123" s="865"/>
      <c r="CU123" s="865"/>
      <c r="CV123" s="865"/>
      <c r="CW123" s="865"/>
      <c r="CX123" s="865"/>
      <c r="CY123" s="865"/>
      <c r="CZ123" s="865"/>
      <c r="DA123" s="865"/>
      <c r="DB123" s="865"/>
      <c r="DC123" s="865"/>
      <c r="DD123" s="865"/>
      <c r="DE123" s="865"/>
      <c r="DF123" s="866"/>
      <c r="DG123" s="808">
        <v>2916703</v>
      </c>
      <c r="DH123" s="809"/>
      <c r="DI123" s="809"/>
      <c r="DJ123" s="809"/>
      <c r="DK123" s="810"/>
      <c r="DL123" s="811">
        <v>1947259</v>
      </c>
      <c r="DM123" s="809"/>
      <c r="DN123" s="809"/>
      <c r="DO123" s="809"/>
      <c r="DP123" s="810"/>
      <c r="DQ123" s="811">
        <v>1319061</v>
      </c>
      <c r="DR123" s="809"/>
      <c r="DS123" s="809"/>
      <c r="DT123" s="809"/>
      <c r="DU123" s="810"/>
      <c r="DV123" s="853">
        <v>0.7</v>
      </c>
      <c r="DW123" s="854"/>
      <c r="DX123" s="854"/>
      <c r="DY123" s="854"/>
      <c r="DZ123" s="855"/>
    </row>
    <row r="124" spans="1:130" s="233" customFormat="1" ht="26.25" customHeight="1" thickBot="1" x14ac:dyDescent="0.25">
      <c r="A124" s="849"/>
      <c r="B124" s="850"/>
      <c r="C124" s="844" t="s">
        <v>473</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130</v>
      </c>
      <c r="AB124" s="809"/>
      <c r="AC124" s="809"/>
      <c r="AD124" s="809"/>
      <c r="AE124" s="810"/>
      <c r="AF124" s="811" t="s">
        <v>395</v>
      </c>
      <c r="AG124" s="809"/>
      <c r="AH124" s="809"/>
      <c r="AI124" s="809"/>
      <c r="AJ124" s="810"/>
      <c r="AK124" s="811" t="s">
        <v>395</v>
      </c>
      <c r="AL124" s="809"/>
      <c r="AM124" s="809"/>
      <c r="AN124" s="809"/>
      <c r="AO124" s="810"/>
      <c r="AP124" s="853" t="s">
        <v>395</v>
      </c>
      <c r="AQ124" s="854"/>
      <c r="AR124" s="854"/>
      <c r="AS124" s="854"/>
      <c r="AT124" s="855"/>
      <c r="AU124" s="856" t="s">
        <v>489</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48.9</v>
      </c>
      <c r="BR124" s="860"/>
      <c r="BS124" s="860"/>
      <c r="BT124" s="860"/>
      <c r="BU124" s="860"/>
      <c r="BV124" s="860">
        <v>48.8</v>
      </c>
      <c r="BW124" s="860"/>
      <c r="BX124" s="860"/>
      <c r="BY124" s="860"/>
      <c r="BZ124" s="860"/>
      <c r="CA124" s="860">
        <v>37.1</v>
      </c>
      <c r="CB124" s="860"/>
      <c r="CC124" s="860"/>
      <c r="CD124" s="860"/>
      <c r="CE124" s="860"/>
      <c r="CF124" s="755"/>
      <c r="CG124" s="756"/>
      <c r="CH124" s="756"/>
      <c r="CI124" s="756"/>
      <c r="CJ124" s="891"/>
      <c r="CK124" s="899"/>
      <c r="CL124" s="899"/>
      <c r="CM124" s="899"/>
      <c r="CN124" s="899"/>
      <c r="CO124" s="900"/>
      <c r="CP124" s="864" t="s">
        <v>490</v>
      </c>
      <c r="CQ124" s="865"/>
      <c r="CR124" s="865"/>
      <c r="CS124" s="865"/>
      <c r="CT124" s="865"/>
      <c r="CU124" s="865"/>
      <c r="CV124" s="865"/>
      <c r="CW124" s="865"/>
      <c r="CX124" s="865"/>
      <c r="CY124" s="865"/>
      <c r="CZ124" s="865"/>
      <c r="DA124" s="865"/>
      <c r="DB124" s="865"/>
      <c r="DC124" s="865"/>
      <c r="DD124" s="865"/>
      <c r="DE124" s="865"/>
      <c r="DF124" s="866"/>
      <c r="DG124" s="792">
        <v>1034161</v>
      </c>
      <c r="DH124" s="793"/>
      <c r="DI124" s="793"/>
      <c r="DJ124" s="793"/>
      <c r="DK124" s="794"/>
      <c r="DL124" s="795">
        <v>948765</v>
      </c>
      <c r="DM124" s="793"/>
      <c r="DN124" s="793"/>
      <c r="DO124" s="793"/>
      <c r="DP124" s="794"/>
      <c r="DQ124" s="795">
        <v>821588</v>
      </c>
      <c r="DR124" s="793"/>
      <c r="DS124" s="793"/>
      <c r="DT124" s="793"/>
      <c r="DU124" s="794"/>
      <c r="DV124" s="877">
        <v>0.5</v>
      </c>
      <c r="DW124" s="878"/>
      <c r="DX124" s="878"/>
      <c r="DY124" s="878"/>
      <c r="DZ124" s="879"/>
    </row>
    <row r="125" spans="1:130" s="233" customFormat="1" ht="26.25" customHeight="1" x14ac:dyDescent="0.2">
      <c r="A125" s="849"/>
      <c r="B125" s="850"/>
      <c r="C125" s="844" t="s">
        <v>475</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395</v>
      </c>
      <c r="AB125" s="809"/>
      <c r="AC125" s="809"/>
      <c r="AD125" s="809"/>
      <c r="AE125" s="810"/>
      <c r="AF125" s="811" t="s">
        <v>130</v>
      </c>
      <c r="AG125" s="809"/>
      <c r="AH125" s="809"/>
      <c r="AI125" s="809"/>
      <c r="AJ125" s="810"/>
      <c r="AK125" s="811" t="s">
        <v>395</v>
      </c>
      <c r="AL125" s="809"/>
      <c r="AM125" s="809"/>
      <c r="AN125" s="809"/>
      <c r="AO125" s="810"/>
      <c r="AP125" s="853" t="s">
        <v>395</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491</v>
      </c>
      <c r="CL125" s="881"/>
      <c r="CM125" s="881"/>
      <c r="CN125" s="881"/>
      <c r="CO125" s="882"/>
      <c r="CP125" s="889" t="s">
        <v>492</v>
      </c>
      <c r="CQ125" s="837"/>
      <c r="CR125" s="837"/>
      <c r="CS125" s="837"/>
      <c r="CT125" s="837"/>
      <c r="CU125" s="837"/>
      <c r="CV125" s="837"/>
      <c r="CW125" s="837"/>
      <c r="CX125" s="837"/>
      <c r="CY125" s="837"/>
      <c r="CZ125" s="837"/>
      <c r="DA125" s="837"/>
      <c r="DB125" s="837"/>
      <c r="DC125" s="837"/>
      <c r="DD125" s="837"/>
      <c r="DE125" s="837"/>
      <c r="DF125" s="838"/>
      <c r="DG125" s="890" t="s">
        <v>130</v>
      </c>
      <c r="DH125" s="871"/>
      <c r="DI125" s="871"/>
      <c r="DJ125" s="871"/>
      <c r="DK125" s="871"/>
      <c r="DL125" s="871" t="s">
        <v>130</v>
      </c>
      <c r="DM125" s="871"/>
      <c r="DN125" s="871"/>
      <c r="DO125" s="871"/>
      <c r="DP125" s="871"/>
      <c r="DQ125" s="871" t="s">
        <v>130</v>
      </c>
      <c r="DR125" s="871"/>
      <c r="DS125" s="871"/>
      <c r="DT125" s="871"/>
      <c r="DU125" s="871"/>
      <c r="DV125" s="872" t="s">
        <v>130</v>
      </c>
      <c r="DW125" s="872"/>
      <c r="DX125" s="872"/>
      <c r="DY125" s="872"/>
      <c r="DZ125" s="873"/>
    </row>
    <row r="126" spans="1:130" s="233" customFormat="1" ht="26.25" customHeight="1" thickBot="1" x14ac:dyDescent="0.25">
      <c r="A126" s="849"/>
      <c r="B126" s="850"/>
      <c r="C126" s="844" t="s">
        <v>477</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782764</v>
      </c>
      <c r="AB126" s="809"/>
      <c r="AC126" s="809"/>
      <c r="AD126" s="809"/>
      <c r="AE126" s="810"/>
      <c r="AF126" s="811">
        <v>772945</v>
      </c>
      <c r="AG126" s="809"/>
      <c r="AH126" s="809"/>
      <c r="AI126" s="809"/>
      <c r="AJ126" s="810"/>
      <c r="AK126" s="811">
        <v>537516</v>
      </c>
      <c r="AL126" s="809"/>
      <c r="AM126" s="809"/>
      <c r="AN126" s="809"/>
      <c r="AO126" s="810"/>
      <c r="AP126" s="853">
        <v>0.3</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493</v>
      </c>
      <c r="CQ126" s="781"/>
      <c r="CR126" s="781"/>
      <c r="CS126" s="781"/>
      <c r="CT126" s="781"/>
      <c r="CU126" s="781"/>
      <c r="CV126" s="781"/>
      <c r="CW126" s="781"/>
      <c r="CX126" s="781"/>
      <c r="CY126" s="781"/>
      <c r="CZ126" s="781"/>
      <c r="DA126" s="781"/>
      <c r="DB126" s="781"/>
      <c r="DC126" s="781"/>
      <c r="DD126" s="781"/>
      <c r="DE126" s="781"/>
      <c r="DF126" s="782"/>
      <c r="DG126" s="845">
        <v>1925397</v>
      </c>
      <c r="DH126" s="846"/>
      <c r="DI126" s="846"/>
      <c r="DJ126" s="846"/>
      <c r="DK126" s="846"/>
      <c r="DL126" s="846">
        <v>2361465</v>
      </c>
      <c r="DM126" s="846"/>
      <c r="DN126" s="846"/>
      <c r="DO126" s="846"/>
      <c r="DP126" s="846"/>
      <c r="DQ126" s="846">
        <v>2097450</v>
      </c>
      <c r="DR126" s="846"/>
      <c r="DS126" s="846"/>
      <c r="DT126" s="846"/>
      <c r="DU126" s="846"/>
      <c r="DV126" s="823">
        <v>1.2</v>
      </c>
      <c r="DW126" s="823"/>
      <c r="DX126" s="823"/>
      <c r="DY126" s="823"/>
      <c r="DZ126" s="824"/>
    </row>
    <row r="127" spans="1:130" s="233" customFormat="1" ht="26.25" customHeight="1" x14ac:dyDescent="0.2">
      <c r="A127" s="851"/>
      <c r="B127" s="852"/>
      <c r="C127" s="867" t="s">
        <v>494</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823</v>
      </c>
      <c r="AB127" s="809"/>
      <c r="AC127" s="809"/>
      <c r="AD127" s="809"/>
      <c r="AE127" s="810"/>
      <c r="AF127" s="811">
        <v>616</v>
      </c>
      <c r="AG127" s="809"/>
      <c r="AH127" s="809"/>
      <c r="AI127" s="809"/>
      <c r="AJ127" s="810"/>
      <c r="AK127" s="811">
        <v>473</v>
      </c>
      <c r="AL127" s="809"/>
      <c r="AM127" s="809"/>
      <c r="AN127" s="809"/>
      <c r="AO127" s="810"/>
      <c r="AP127" s="853">
        <v>0</v>
      </c>
      <c r="AQ127" s="854"/>
      <c r="AR127" s="854"/>
      <c r="AS127" s="854"/>
      <c r="AT127" s="855"/>
      <c r="AU127" s="235"/>
      <c r="AV127" s="235"/>
      <c r="AW127" s="235"/>
      <c r="AX127" s="870" t="s">
        <v>495</v>
      </c>
      <c r="AY127" s="841"/>
      <c r="AZ127" s="841"/>
      <c r="BA127" s="841"/>
      <c r="BB127" s="841"/>
      <c r="BC127" s="841"/>
      <c r="BD127" s="841"/>
      <c r="BE127" s="842"/>
      <c r="BF127" s="840" t="s">
        <v>496</v>
      </c>
      <c r="BG127" s="841"/>
      <c r="BH127" s="841"/>
      <c r="BI127" s="841"/>
      <c r="BJ127" s="841"/>
      <c r="BK127" s="841"/>
      <c r="BL127" s="842"/>
      <c r="BM127" s="840" t="s">
        <v>497</v>
      </c>
      <c r="BN127" s="841"/>
      <c r="BO127" s="841"/>
      <c r="BP127" s="841"/>
      <c r="BQ127" s="841"/>
      <c r="BR127" s="841"/>
      <c r="BS127" s="842"/>
      <c r="BT127" s="840" t="s">
        <v>498</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499</v>
      </c>
      <c r="CQ127" s="781"/>
      <c r="CR127" s="781"/>
      <c r="CS127" s="781"/>
      <c r="CT127" s="781"/>
      <c r="CU127" s="781"/>
      <c r="CV127" s="781"/>
      <c r="CW127" s="781"/>
      <c r="CX127" s="781"/>
      <c r="CY127" s="781"/>
      <c r="CZ127" s="781"/>
      <c r="DA127" s="781"/>
      <c r="DB127" s="781"/>
      <c r="DC127" s="781"/>
      <c r="DD127" s="781"/>
      <c r="DE127" s="781"/>
      <c r="DF127" s="782"/>
      <c r="DG127" s="845" t="s">
        <v>395</v>
      </c>
      <c r="DH127" s="846"/>
      <c r="DI127" s="846"/>
      <c r="DJ127" s="846"/>
      <c r="DK127" s="846"/>
      <c r="DL127" s="846" t="s">
        <v>130</v>
      </c>
      <c r="DM127" s="846"/>
      <c r="DN127" s="846"/>
      <c r="DO127" s="846"/>
      <c r="DP127" s="846"/>
      <c r="DQ127" s="846" t="s">
        <v>130</v>
      </c>
      <c r="DR127" s="846"/>
      <c r="DS127" s="846"/>
      <c r="DT127" s="846"/>
      <c r="DU127" s="846"/>
      <c r="DV127" s="823" t="s">
        <v>130</v>
      </c>
      <c r="DW127" s="823"/>
      <c r="DX127" s="823"/>
      <c r="DY127" s="823"/>
      <c r="DZ127" s="824"/>
    </row>
    <row r="128" spans="1:130" s="233" customFormat="1" ht="26.25" customHeight="1" thickBot="1" x14ac:dyDescent="0.25">
      <c r="A128" s="825" t="s">
        <v>500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501</v>
      </c>
      <c r="X128" s="827"/>
      <c r="Y128" s="827"/>
      <c r="Z128" s="828"/>
      <c r="AA128" s="829">
        <v>11102354</v>
      </c>
      <c r="AB128" s="830"/>
      <c r="AC128" s="830"/>
      <c r="AD128" s="830"/>
      <c r="AE128" s="831"/>
      <c r="AF128" s="832">
        <v>10845058</v>
      </c>
      <c r="AG128" s="830"/>
      <c r="AH128" s="830"/>
      <c r="AI128" s="830"/>
      <c r="AJ128" s="831"/>
      <c r="AK128" s="832">
        <v>10286472</v>
      </c>
      <c r="AL128" s="830"/>
      <c r="AM128" s="830"/>
      <c r="AN128" s="830"/>
      <c r="AO128" s="831"/>
      <c r="AP128" s="833"/>
      <c r="AQ128" s="834"/>
      <c r="AR128" s="834"/>
      <c r="AS128" s="834"/>
      <c r="AT128" s="835"/>
      <c r="AU128" s="235"/>
      <c r="AV128" s="235"/>
      <c r="AW128" s="235"/>
      <c r="AX128" s="836" t="s">
        <v>502</v>
      </c>
      <c r="AY128" s="837"/>
      <c r="AZ128" s="837"/>
      <c r="BA128" s="837"/>
      <c r="BB128" s="837"/>
      <c r="BC128" s="837"/>
      <c r="BD128" s="837"/>
      <c r="BE128" s="838"/>
      <c r="BF128" s="815" t="s">
        <v>130</v>
      </c>
      <c r="BG128" s="816"/>
      <c r="BH128" s="816"/>
      <c r="BI128" s="816"/>
      <c r="BJ128" s="816"/>
      <c r="BK128" s="816"/>
      <c r="BL128" s="839"/>
      <c r="BM128" s="815">
        <v>11.25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503</v>
      </c>
      <c r="CQ128" s="759"/>
      <c r="CR128" s="759"/>
      <c r="CS128" s="759"/>
      <c r="CT128" s="759"/>
      <c r="CU128" s="759"/>
      <c r="CV128" s="759"/>
      <c r="CW128" s="759"/>
      <c r="CX128" s="759"/>
      <c r="CY128" s="759"/>
      <c r="CZ128" s="759"/>
      <c r="DA128" s="759"/>
      <c r="DB128" s="759"/>
      <c r="DC128" s="759"/>
      <c r="DD128" s="759"/>
      <c r="DE128" s="759"/>
      <c r="DF128" s="760"/>
      <c r="DG128" s="819" t="s">
        <v>130</v>
      </c>
      <c r="DH128" s="820"/>
      <c r="DI128" s="820"/>
      <c r="DJ128" s="820"/>
      <c r="DK128" s="820"/>
      <c r="DL128" s="820" t="s">
        <v>130</v>
      </c>
      <c r="DM128" s="820"/>
      <c r="DN128" s="820"/>
      <c r="DO128" s="820"/>
      <c r="DP128" s="820"/>
      <c r="DQ128" s="820" t="s">
        <v>130</v>
      </c>
      <c r="DR128" s="820"/>
      <c r="DS128" s="820"/>
      <c r="DT128" s="820"/>
      <c r="DU128" s="820"/>
      <c r="DV128" s="821" t="s">
        <v>130</v>
      </c>
      <c r="DW128" s="821"/>
      <c r="DX128" s="821"/>
      <c r="DY128" s="821"/>
      <c r="DZ128" s="822"/>
    </row>
    <row r="129" spans="1:131" s="233" customFormat="1" ht="26.25" customHeight="1" x14ac:dyDescent="0.2">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504</v>
      </c>
      <c r="X129" s="806"/>
      <c r="Y129" s="806"/>
      <c r="Z129" s="807"/>
      <c r="AA129" s="808">
        <v>187789105</v>
      </c>
      <c r="AB129" s="809"/>
      <c r="AC129" s="809"/>
      <c r="AD129" s="809"/>
      <c r="AE129" s="810"/>
      <c r="AF129" s="811">
        <v>190502477</v>
      </c>
      <c r="AG129" s="809"/>
      <c r="AH129" s="809"/>
      <c r="AI129" s="809"/>
      <c r="AJ129" s="810"/>
      <c r="AK129" s="811">
        <v>199938663</v>
      </c>
      <c r="AL129" s="809"/>
      <c r="AM129" s="809"/>
      <c r="AN129" s="809"/>
      <c r="AO129" s="810"/>
      <c r="AP129" s="812"/>
      <c r="AQ129" s="813"/>
      <c r="AR129" s="813"/>
      <c r="AS129" s="813"/>
      <c r="AT129" s="814"/>
      <c r="AU129" s="236"/>
      <c r="AV129" s="236"/>
      <c r="AW129" s="236"/>
      <c r="AX129" s="780" t="s">
        <v>505</v>
      </c>
      <c r="AY129" s="781"/>
      <c r="AZ129" s="781"/>
      <c r="BA129" s="781"/>
      <c r="BB129" s="781"/>
      <c r="BC129" s="781"/>
      <c r="BD129" s="781"/>
      <c r="BE129" s="782"/>
      <c r="BF129" s="799" t="s">
        <v>130</v>
      </c>
      <c r="BG129" s="800"/>
      <c r="BH129" s="800"/>
      <c r="BI129" s="800"/>
      <c r="BJ129" s="800"/>
      <c r="BK129" s="800"/>
      <c r="BL129" s="801"/>
      <c r="BM129" s="799">
        <v>16.25</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506</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507</v>
      </c>
      <c r="X130" s="806"/>
      <c r="Y130" s="806"/>
      <c r="Z130" s="807"/>
      <c r="AA130" s="808">
        <v>23488065</v>
      </c>
      <c r="AB130" s="809"/>
      <c r="AC130" s="809"/>
      <c r="AD130" s="809"/>
      <c r="AE130" s="810"/>
      <c r="AF130" s="811">
        <v>22675304</v>
      </c>
      <c r="AG130" s="809"/>
      <c r="AH130" s="809"/>
      <c r="AI130" s="809"/>
      <c r="AJ130" s="810"/>
      <c r="AK130" s="811">
        <v>22716933</v>
      </c>
      <c r="AL130" s="809"/>
      <c r="AM130" s="809"/>
      <c r="AN130" s="809"/>
      <c r="AO130" s="810"/>
      <c r="AP130" s="812"/>
      <c r="AQ130" s="813"/>
      <c r="AR130" s="813"/>
      <c r="AS130" s="813"/>
      <c r="AT130" s="814"/>
      <c r="AU130" s="236"/>
      <c r="AV130" s="236"/>
      <c r="AW130" s="236"/>
      <c r="AX130" s="780" t="s">
        <v>508</v>
      </c>
      <c r="AY130" s="781"/>
      <c r="AZ130" s="781"/>
      <c r="BA130" s="781"/>
      <c r="BB130" s="781"/>
      <c r="BC130" s="781"/>
      <c r="BD130" s="781"/>
      <c r="BE130" s="782"/>
      <c r="BF130" s="783">
        <v>6.2</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509</v>
      </c>
      <c r="X131" s="790"/>
      <c r="Y131" s="790"/>
      <c r="Z131" s="791"/>
      <c r="AA131" s="792">
        <v>164301040</v>
      </c>
      <c r="AB131" s="793"/>
      <c r="AC131" s="793"/>
      <c r="AD131" s="793"/>
      <c r="AE131" s="794"/>
      <c r="AF131" s="795">
        <v>167827173</v>
      </c>
      <c r="AG131" s="793"/>
      <c r="AH131" s="793"/>
      <c r="AI131" s="793"/>
      <c r="AJ131" s="794"/>
      <c r="AK131" s="795">
        <v>177221730</v>
      </c>
      <c r="AL131" s="793"/>
      <c r="AM131" s="793"/>
      <c r="AN131" s="793"/>
      <c r="AO131" s="794"/>
      <c r="AP131" s="796"/>
      <c r="AQ131" s="797"/>
      <c r="AR131" s="797"/>
      <c r="AS131" s="797"/>
      <c r="AT131" s="798"/>
      <c r="AU131" s="236"/>
      <c r="AV131" s="236"/>
      <c r="AW131" s="236"/>
      <c r="AX131" s="758" t="s">
        <v>510</v>
      </c>
      <c r="AY131" s="759"/>
      <c r="AZ131" s="759"/>
      <c r="BA131" s="759"/>
      <c r="BB131" s="759"/>
      <c r="BC131" s="759"/>
      <c r="BD131" s="759"/>
      <c r="BE131" s="760"/>
      <c r="BF131" s="761">
        <v>37.1</v>
      </c>
      <c r="BG131" s="762"/>
      <c r="BH131" s="762"/>
      <c r="BI131" s="762"/>
      <c r="BJ131" s="762"/>
      <c r="BK131" s="762"/>
      <c r="BL131" s="763"/>
      <c r="BM131" s="761">
        <v>400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511</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512</v>
      </c>
      <c r="W132" s="771"/>
      <c r="X132" s="771"/>
      <c r="Y132" s="771"/>
      <c r="Z132" s="772"/>
      <c r="AA132" s="773">
        <v>6.2879102060000003</v>
      </c>
      <c r="AB132" s="774"/>
      <c r="AC132" s="774"/>
      <c r="AD132" s="774"/>
      <c r="AE132" s="775"/>
      <c r="AF132" s="776">
        <v>6.7642285019999999</v>
      </c>
      <c r="AG132" s="774"/>
      <c r="AH132" s="774"/>
      <c r="AI132" s="774"/>
      <c r="AJ132" s="775"/>
      <c r="AK132" s="776">
        <v>5.7041413570000001</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513</v>
      </c>
      <c r="W133" s="750"/>
      <c r="X133" s="750"/>
      <c r="Y133" s="750"/>
      <c r="Z133" s="751"/>
      <c r="AA133" s="752">
        <v>6.4</v>
      </c>
      <c r="AB133" s="753"/>
      <c r="AC133" s="753"/>
      <c r="AD133" s="753"/>
      <c r="AE133" s="754"/>
      <c r="AF133" s="752">
        <v>6.5</v>
      </c>
      <c r="AG133" s="753"/>
      <c r="AH133" s="753"/>
      <c r="AI133" s="753"/>
      <c r="AJ133" s="754"/>
      <c r="AK133" s="752">
        <v>6.2</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LiYkW+sGe1I+JU33FpSG35/g/AJdae9wU4YAW/+AS5N5Vr22o/CP20/LcJ8NgQ2E75AzmoHBlo+3oKq8c1lEfw==" saltValue="3SEobm+EzQw+sGvP9jwBP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115" zoomScaleNormal="85" zoomScaleSheetLayoutView="115"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514</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55" zoomScale="115" zoomScaleNormal="115"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6OFS2KiyYFK+41KsvsbLrIq88uffXBgFzUpB647nII8sGiYGi6bAVPNo55gsH57b7H+IzpXznK3vCzPFGZDdA==" saltValue="3Mg8y4QgnacympXxbEq2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0" zoomScaleSheetLayoutView="50"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515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516</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517</v>
      </c>
      <c r="AP7" s="275"/>
      <c r="AQ7" s="276" t="s">
        <v>518</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519</v>
      </c>
      <c r="AQ8" s="282" t="s">
        <v>520</v>
      </c>
      <c r="AR8" s="283" t="s">
        <v>521</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522</v>
      </c>
      <c r="AL9" s="1160"/>
      <c r="AM9" s="1160"/>
      <c r="AN9" s="1161"/>
      <c r="AO9" s="284">
        <v>74434647</v>
      </c>
      <c r="AP9" s="284">
        <v>108020</v>
      </c>
      <c r="AQ9" s="285">
        <v>105428</v>
      </c>
      <c r="AR9" s="286">
        <v>2.5</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523</v>
      </c>
      <c r="AL10" s="1160"/>
      <c r="AM10" s="1160"/>
      <c r="AN10" s="1161"/>
      <c r="AO10" s="287">
        <v>17530</v>
      </c>
      <c r="AP10" s="287">
        <v>25</v>
      </c>
      <c r="AQ10" s="288">
        <v>108</v>
      </c>
      <c r="AR10" s="289">
        <v>-76.900000000000006</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524</v>
      </c>
      <c r="AL11" s="1160"/>
      <c r="AM11" s="1160"/>
      <c r="AN11" s="1161"/>
      <c r="AO11" s="287">
        <v>1031690</v>
      </c>
      <c r="AP11" s="287">
        <v>1497</v>
      </c>
      <c r="AQ11" s="288">
        <v>1092</v>
      </c>
      <c r="AR11" s="289">
        <v>37.1</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525</v>
      </c>
      <c r="AL12" s="1160"/>
      <c r="AM12" s="1160"/>
      <c r="AN12" s="1161"/>
      <c r="AO12" s="287" t="s">
        <v>526</v>
      </c>
      <c r="AP12" s="287" t="s">
        <v>526</v>
      </c>
      <c r="AQ12" s="288">
        <v>5</v>
      </c>
      <c r="AR12" s="289" t="s">
        <v>526</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527</v>
      </c>
      <c r="AL13" s="1160"/>
      <c r="AM13" s="1160"/>
      <c r="AN13" s="1161"/>
      <c r="AO13" s="287">
        <v>1777175</v>
      </c>
      <c r="AP13" s="287">
        <v>2579</v>
      </c>
      <c r="AQ13" s="288">
        <v>1959</v>
      </c>
      <c r="AR13" s="289">
        <v>31.6</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528</v>
      </c>
      <c r="AL14" s="1160"/>
      <c r="AM14" s="1160"/>
      <c r="AN14" s="1161"/>
      <c r="AO14" s="287">
        <v>1304086</v>
      </c>
      <c r="AP14" s="287">
        <v>1893</v>
      </c>
      <c r="AQ14" s="288">
        <v>1267</v>
      </c>
      <c r="AR14" s="289">
        <v>49.4</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529</v>
      </c>
      <c r="AL15" s="1163"/>
      <c r="AM15" s="1163"/>
      <c r="AN15" s="1164"/>
      <c r="AO15" s="287">
        <v>-6599081</v>
      </c>
      <c r="AP15" s="287">
        <v>-9577</v>
      </c>
      <c r="AQ15" s="288">
        <v>-7422</v>
      </c>
      <c r="AR15" s="289">
        <v>29</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187</v>
      </c>
      <c r="AL16" s="1163"/>
      <c r="AM16" s="1163"/>
      <c r="AN16" s="1164"/>
      <c r="AO16" s="287">
        <v>71966047</v>
      </c>
      <c r="AP16" s="287">
        <v>104438</v>
      </c>
      <c r="AQ16" s="288">
        <v>102438</v>
      </c>
      <c r="AR16" s="289">
        <v>2</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530</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531</v>
      </c>
      <c r="AP20" s="296" t="s">
        <v>532</v>
      </c>
      <c r="AQ20" s="297" t="s">
        <v>533</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534</v>
      </c>
      <c r="AL21" s="1166"/>
      <c r="AM21" s="1166"/>
      <c r="AN21" s="1167"/>
      <c r="AO21" s="300">
        <v>11.42</v>
      </c>
      <c r="AP21" s="301">
        <v>11.31</v>
      </c>
      <c r="AQ21" s="302">
        <v>0.11</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535</v>
      </c>
      <c r="AL22" s="1166"/>
      <c r="AM22" s="1166"/>
      <c r="AN22" s="1167"/>
      <c r="AO22" s="305">
        <v>102.3</v>
      </c>
      <c r="AP22" s="306">
        <v>99.7</v>
      </c>
      <c r="AQ22" s="307">
        <v>2.6</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58" t="s">
        <v>536</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 x14ac:dyDescent="0.2">
      <c r="A27" s="312"/>
      <c r="AO27" s="265"/>
      <c r="AP27" s="265"/>
      <c r="AQ27" s="265"/>
      <c r="AR27" s="265"/>
      <c r="AS27" s="265"/>
      <c r="AT27" s="265"/>
    </row>
    <row r="28" spans="1:46" ht="16.5" x14ac:dyDescent="0.2">
      <c r="A28" s="266" t="s">
        <v>537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538</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517</v>
      </c>
      <c r="AP30" s="275"/>
      <c r="AQ30" s="276" t="s">
        <v>518</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519</v>
      </c>
      <c r="AQ31" s="282" t="s">
        <v>520</v>
      </c>
      <c r="AR31" s="283" t="s">
        <v>521</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539</v>
      </c>
      <c r="AL32" s="1150"/>
      <c r="AM32" s="1150"/>
      <c r="AN32" s="1151"/>
      <c r="AO32" s="315">
        <v>26243868</v>
      </c>
      <c r="AP32" s="315">
        <v>38085</v>
      </c>
      <c r="AQ32" s="316">
        <v>31345</v>
      </c>
      <c r="AR32" s="317">
        <v>21.5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540</v>
      </c>
      <c r="AL33" s="1150"/>
      <c r="AM33" s="1150"/>
      <c r="AN33" s="1151"/>
      <c r="AO33" s="315">
        <v>47517</v>
      </c>
      <c r="AP33" s="315">
        <v>69</v>
      </c>
      <c r="AQ33" s="316">
        <v>2339</v>
      </c>
      <c r="AR33" s="317">
        <v>-97.1</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541</v>
      </c>
      <c r="AL34" s="1150"/>
      <c r="AM34" s="1150"/>
      <c r="AN34" s="1151"/>
      <c r="AO34" s="315">
        <v>10315000</v>
      </c>
      <c r="AP34" s="315">
        <v>14969</v>
      </c>
      <c r="AQ34" s="316">
        <v>20945</v>
      </c>
      <c r="AR34" s="317">
        <v>-28.5</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542</v>
      </c>
      <c r="AL35" s="1150"/>
      <c r="AM35" s="1150"/>
      <c r="AN35" s="1151"/>
      <c r="AO35" s="315">
        <v>5465892</v>
      </c>
      <c r="AP35" s="315">
        <v>7932</v>
      </c>
      <c r="AQ35" s="316">
        <v>9788</v>
      </c>
      <c r="AR35" s="317">
        <v>-19</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543</v>
      </c>
      <c r="AL36" s="1150"/>
      <c r="AM36" s="1150"/>
      <c r="AN36" s="1151"/>
      <c r="AO36" s="315">
        <v>137921</v>
      </c>
      <c r="AP36" s="315">
        <v>200</v>
      </c>
      <c r="AQ36" s="316">
        <v>145</v>
      </c>
      <c r="AR36" s="317">
        <v>37.9</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544</v>
      </c>
      <c r="AL37" s="1150"/>
      <c r="AM37" s="1150"/>
      <c r="AN37" s="1151"/>
      <c r="AO37" s="315">
        <v>902185</v>
      </c>
      <c r="AP37" s="315">
        <v>1309</v>
      </c>
      <c r="AQ37" s="316">
        <v>1430</v>
      </c>
      <c r="AR37" s="317">
        <v>-8.5</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545</v>
      </c>
      <c r="AL38" s="1153"/>
      <c r="AM38" s="1153"/>
      <c r="AN38" s="1154"/>
      <c r="AO38" s="318" t="s">
        <v>526</v>
      </c>
      <c r="AP38" s="318" t="s">
        <v>526</v>
      </c>
      <c r="AQ38" s="319">
        <v>1</v>
      </c>
      <c r="AR38" s="307" t="s">
        <v>526</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546</v>
      </c>
      <c r="AL39" s="1153"/>
      <c r="AM39" s="1153"/>
      <c r="AN39" s="1154"/>
      <c r="AO39" s="315">
        <v>-10286472</v>
      </c>
      <c r="AP39" s="315">
        <v>-14928</v>
      </c>
      <c r="AQ39" s="316">
        <v>-16549</v>
      </c>
      <c r="AR39" s="317">
        <v>-9.8000000000000007</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547</v>
      </c>
      <c r="AL40" s="1150"/>
      <c r="AM40" s="1150"/>
      <c r="AN40" s="1151"/>
      <c r="AO40" s="315">
        <v>-22716933</v>
      </c>
      <c r="AP40" s="315">
        <v>-32967</v>
      </c>
      <c r="AQ40" s="316">
        <v>-31989</v>
      </c>
      <c r="AR40" s="317">
        <v>3.1</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301</v>
      </c>
      <c r="AL41" s="1156"/>
      <c r="AM41" s="1156"/>
      <c r="AN41" s="1157"/>
      <c r="AO41" s="315">
        <v>10108978</v>
      </c>
      <c r="AP41" s="315">
        <v>14670</v>
      </c>
      <c r="AQ41" s="316">
        <v>17454</v>
      </c>
      <c r="AR41" s="317">
        <v>-16</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548</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550</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517</v>
      </c>
      <c r="AN49" s="1144" t="s">
        <v>551</v>
      </c>
      <c r="AO49" s="1145"/>
      <c r="AP49" s="1145"/>
      <c r="AQ49" s="1145"/>
      <c r="AR49" s="1146"/>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552</v>
      </c>
      <c r="AO50" s="332" t="s">
        <v>553</v>
      </c>
      <c r="AP50" s="333" t="s">
        <v>554</v>
      </c>
      <c r="AQ50" s="334" t="s">
        <v>555</v>
      </c>
      <c r="AR50" s="335" t="s">
        <v>556</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557</v>
      </c>
      <c r="AL51" s="328"/>
      <c r="AM51" s="336">
        <v>43346921</v>
      </c>
      <c r="AN51" s="337">
        <v>61373</v>
      </c>
      <c r="AO51" s="338">
        <v>0.3</v>
      </c>
      <c r="AP51" s="339">
        <v>52897</v>
      </c>
      <c r="AQ51" s="340">
        <v>2.2999999999999998</v>
      </c>
      <c r="AR51" s="341">
        <v>-2</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558</v>
      </c>
      <c r="AM52" s="344">
        <v>18495090</v>
      </c>
      <c r="AN52" s="345">
        <v>26186</v>
      </c>
      <c r="AO52" s="346">
        <v>-9</v>
      </c>
      <c r="AP52" s="347">
        <v>27013</v>
      </c>
      <c r="AQ52" s="348">
        <v>1.3</v>
      </c>
      <c r="AR52" s="349">
        <v>-10.3</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559</v>
      </c>
      <c r="AL53" s="328"/>
      <c r="AM53" s="336">
        <v>37368165</v>
      </c>
      <c r="AN53" s="337">
        <v>53201</v>
      </c>
      <c r="AO53" s="338">
        <v>-13.3</v>
      </c>
      <c r="AP53" s="339">
        <v>54945</v>
      </c>
      <c r="AQ53" s="340">
        <v>3.9</v>
      </c>
      <c r="AR53" s="341">
        <v>-17.2</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558</v>
      </c>
      <c r="AM54" s="344">
        <v>16897284</v>
      </c>
      <c r="AN54" s="345">
        <v>24057</v>
      </c>
      <c r="AO54" s="346">
        <v>-8.1</v>
      </c>
      <c r="AP54" s="347">
        <v>29293</v>
      </c>
      <c r="AQ54" s="348">
        <v>8.4</v>
      </c>
      <c r="AR54" s="349">
        <v>-16.5</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560</v>
      </c>
      <c r="AL55" s="328"/>
      <c r="AM55" s="336">
        <v>39263134</v>
      </c>
      <c r="AN55" s="337">
        <v>56229</v>
      </c>
      <c r="AO55" s="338">
        <v>5.7</v>
      </c>
      <c r="AP55" s="339">
        <v>57132</v>
      </c>
      <c r="AQ55" s="340">
        <v>4</v>
      </c>
      <c r="AR55" s="341">
        <v>1.7</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558</v>
      </c>
      <c r="AM56" s="344">
        <v>19373731</v>
      </c>
      <c r="AN56" s="345">
        <v>27745</v>
      </c>
      <c r="AO56" s="346">
        <v>15.3</v>
      </c>
      <c r="AP56" s="347">
        <v>30126</v>
      </c>
      <c r="AQ56" s="348">
        <v>2.8</v>
      </c>
      <c r="AR56" s="349">
        <v>12.5</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561</v>
      </c>
      <c r="AL57" s="328"/>
      <c r="AM57" s="336">
        <v>45551881</v>
      </c>
      <c r="AN57" s="337">
        <v>65609</v>
      </c>
      <c r="AO57" s="338">
        <v>16.7</v>
      </c>
      <c r="AP57" s="339">
        <v>58766</v>
      </c>
      <c r="AQ57" s="340">
        <v>2.9</v>
      </c>
      <c r="AR57" s="341">
        <v>13.8</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558</v>
      </c>
      <c r="AM58" s="344">
        <v>20973408</v>
      </c>
      <c r="AN58" s="345">
        <v>30208</v>
      </c>
      <c r="AO58" s="346">
        <v>8.9</v>
      </c>
      <c r="AP58" s="347">
        <v>29363</v>
      </c>
      <c r="AQ58" s="348">
        <v>-2.5</v>
      </c>
      <c r="AR58" s="349">
        <v>11.4</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562</v>
      </c>
      <c r="AL59" s="328"/>
      <c r="AM59" s="336">
        <v>38121160</v>
      </c>
      <c r="AN59" s="337">
        <v>55322</v>
      </c>
      <c r="AO59" s="338">
        <v>-15.7</v>
      </c>
      <c r="AP59" s="339">
        <v>62482</v>
      </c>
      <c r="AQ59" s="340">
        <v>6.3</v>
      </c>
      <c r="AR59" s="341">
        <v>-22</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558</v>
      </c>
      <c r="AM60" s="344">
        <v>17246292</v>
      </c>
      <c r="AN60" s="345">
        <v>25028</v>
      </c>
      <c r="AO60" s="346">
        <v>-17.100000000000001</v>
      </c>
      <c r="AP60" s="347">
        <v>34626</v>
      </c>
      <c r="AQ60" s="348">
        <v>17.899999999999999</v>
      </c>
      <c r="AR60" s="349">
        <v>-35</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563</v>
      </c>
      <c r="AL61" s="350"/>
      <c r="AM61" s="351">
        <v>40730252</v>
      </c>
      <c r="AN61" s="352">
        <v>58347</v>
      </c>
      <c r="AO61" s="353">
        <v>-1.3</v>
      </c>
      <c r="AP61" s="354">
        <v>57244</v>
      </c>
      <c r="AQ61" s="355">
        <v>3.9</v>
      </c>
      <c r="AR61" s="341">
        <v>-5.2</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558</v>
      </c>
      <c r="AM62" s="344">
        <v>18597161</v>
      </c>
      <c r="AN62" s="345">
        <v>26645</v>
      </c>
      <c r="AO62" s="346">
        <v>-2</v>
      </c>
      <c r="AP62" s="347">
        <v>30084</v>
      </c>
      <c r="AQ62" s="348">
        <v>5.6</v>
      </c>
      <c r="AR62" s="349">
        <v>-7.6</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YvW8zDV3JYt7bNeFT2Ua/QFNfB2sBzE2Tzk9Qm4/pO1kFyNMdUxba3JSaYKfHbAteCLgrk0Djj0SVY6RJKfqzg==" saltValue="y9NDvyOwhowchz3t7/qXa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P69" zoomScale="85" zoomScaleNormal="85"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565</v>
      </c>
    </row>
    <row r="120" spans="125:125" ht="13.5" hidden="1" customHeight="1" x14ac:dyDescent="0.2"/>
    <row r="121" spans="125:125" ht="13.5" hidden="1" customHeight="1" x14ac:dyDescent="0.2">
      <c r="DU121" s="262"/>
    </row>
  </sheetData>
  <sheetProtection algorithmName="SHA-512" hashValue="tT//md0MbSUZM1yrQwxxIKLRtcCl96SbHFhr/MO3AGpYN13FT5/yR2R42OPw+GmD2G3ruLSWVw7Qc2NTl/AFDw==" saltValue="MQPf3HOaEGN2W1mysC0f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0" zoomScale="85" zoomScaleNormal="85"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566</v>
      </c>
    </row>
  </sheetData>
  <sheetProtection algorithmName="SHA-512" hashValue="ZVjsszIMxYvTPBEQU7bz01zPQXvu4caHguEos18XCbXP0hdPnIgpCWl4EY6pVESNaDUR2wp9Bcoj5wxnOgbLIQ==" saltValue="f38CIMsEkgvzox4CHYGD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567</v>
      </c>
      <c r="G46" s="8" t="s">
        <v>568</v>
      </c>
      <c r="H46" s="8" t="s">
        <v>569</v>
      </c>
      <c r="I46" s="8" t="s">
        <v>570</v>
      </c>
      <c r="J46" s="9" t="s">
        <v>571</v>
      </c>
    </row>
    <row r="47" spans="2:10" ht="57.75" customHeight="1" x14ac:dyDescent="0.2">
      <c r="B47" s="10"/>
      <c r="C47" s="1168" t="s">
        <v>3</v>
      </c>
      <c r="D47" s="1168"/>
      <c r="E47" s="1169"/>
      <c r="F47" s="11">
        <v>4.6100000000000003</v>
      </c>
      <c r="G47" s="12">
        <v>4.55</v>
      </c>
      <c r="H47" s="12">
        <v>4.58</v>
      </c>
      <c r="I47" s="12">
        <v>4.53</v>
      </c>
      <c r="J47" s="13">
        <v>5.81</v>
      </c>
    </row>
    <row r="48" spans="2:10" ht="57.75" customHeight="1" x14ac:dyDescent="0.2">
      <c r="B48" s="14"/>
      <c r="C48" s="1170" t="s">
        <v>4</v>
      </c>
      <c r="D48" s="1170"/>
      <c r="E48" s="1171"/>
      <c r="F48" s="15">
        <v>2.4500000000000002</v>
      </c>
      <c r="G48" s="16">
        <v>2.84</v>
      </c>
      <c r="H48" s="16">
        <v>2.72</v>
      </c>
      <c r="I48" s="16">
        <v>2.8</v>
      </c>
      <c r="J48" s="17">
        <v>3.3</v>
      </c>
    </row>
    <row r="49" spans="2:10" ht="57.75" customHeight="1" thickBot="1" x14ac:dyDescent="0.25">
      <c r="B49" s="18"/>
      <c r="C49" s="1172" t="s">
        <v>5</v>
      </c>
      <c r="D49" s="1172"/>
      <c r="E49" s="1173"/>
      <c r="F49" s="19">
        <v>0.63</v>
      </c>
      <c r="G49" s="20">
        <v>0.4</v>
      </c>
      <c r="H49" s="20" t="s">
        <v>572</v>
      </c>
      <c r="I49" s="20">
        <v>0.14000000000000001</v>
      </c>
      <c r="J49" s="21">
        <v>2.12</v>
      </c>
    </row>
    <row r="50" spans="2:10" ht="13" x14ac:dyDescent="0.2"/>
  </sheetData>
  <sheetProtection algorithmName="SHA-512" hashValue="4t6qFd2i+ZQ6VBjK5atlN7+2hQ3hDpX/AmmRquBc3Mh2yDZLGEIKjoNORp07CaIhWO1IF/pbWpzo6nyKNdfImQ==" saltValue="mXgPjZ5DUp7rd09vir+B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2023-03-09T04:44:49Z</cp:lastPrinted>
  <dcterms:created xsi:type="dcterms:W3CDTF">2023-02-20T05:34:03Z</dcterms:created>
  <dcterms:modified xsi:type="dcterms:W3CDTF">2023-10-20T09:31:56Z</dcterms:modified>
  <cp:category/>
</cp:coreProperties>
</file>